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IMD\Monthly_Report\2024\4_Apr\Publish\"/>
    </mc:Choice>
  </mc:AlternateContent>
  <xr:revisionPtr revIDLastSave="0" documentId="13_ncr:1_{F14F0CE9-C4E3-4F9A-92B9-D00350D50402}" xr6:coauthVersionLast="47" xr6:coauthVersionMax="47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Sheet5" sheetId="57" state="hidden" r:id="rId1"/>
    <sheet name="Sheet6" sheetId="58" state="hidden" r:id="rId2"/>
    <sheet name="Sheet2" sheetId="55" state="hidden" r:id="rId3"/>
    <sheet name="Cover" sheetId="73" r:id="rId4"/>
    <sheet name="QF-MIS-03" sheetId="18" r:id="rId5"/>
    <sheet name="QF-LDC-22" sheetId="28" r:id="rId6"/>
    <sheet name="QF-LDC-23" sheetId="63" r:id="rId7"/>
    <sheet name="QF-LDC-24" sheetId="64" r:id="rId8"/>
    <sheet name="QF-LDC-25" sheetId="65" r:id="rId9"/>
    <sheet name="QF-LDC-26" sheetId="66" r:id="rId10"/>
    <sheet name="QF-LDC-27" sheetId="67" r:id="rId11"/>
    <sheet name="QF-LDC-28" sheetId="68" r:id="rId12"/>
    <sheet name="QF-LDC-29" sheetId="69" r:id="rId13"/>
    <sheet name="QF-LDC-30" sheetId="70" r:id="rId14"/>
    <sheet name="QF-LDC-31" sheetId="71" r:id="rId15"/>
    <sheet name="QF-LDC-32" sheetId="72" r:id="rId16"/>
    <sheet name="QF-LDC-33" sheetId="44" r:id="rId17"/>
    <sheet name="QF-LDC-34" sheetId="40" r:id="rId18"/>
    <sheet name="QF-LDC-35" sheetId="45" r:id="rId19"/>
    <sheet name="QF-LDC-36" sheetId="25" r:id="rId20"/>
    <sheet name="QF-LDC-37" sheetId="35" r:id="rId21"/>
    <sheet name="QF-LDC-38" sheetId="12" r:id="rId22"/>
    <sheet name="FGMO" sheetId="54" r:id="rId23"/>
    <sheet name="FGMO Weekly " sheetId="60" r:id="rId24"/>
  </sheets>
  <definedNames>
    <definedName name="_xlnm._FilterDatabase" localSheetId="6" hidden="1">'QF-LDC-23'!$F$1:$F$164</definedName>
    <definedName name="_xlnm._FilterDatabase" localSheetId="7" hidden="1">'QF-LDC-24'!$F$1:$F$142</definedName>
    <definedName name="_xlnm._FilterDatabase" localSheetId="8" hidden="1">'QF-LDC-25'!$A$1:$J$178</definedName>
    <definedName name="_xlnm._FilterDatabase" localSheetId="9" hidden="1">'QF-LDC-26'!$A$1:$J$143</definedName>
    <definedName name="_xlnm._FilterDatabase" localSheetId="16" hidden="1">'QF-LDC-33'!$A$1:$D$110</definedName>
    <definedName name="_xlnm.Print_Area" localSheetId="22">FGMO!$A$1:$AG$53</definedName>
    <definedName name="_xlnm.Print_Area" localSheetId="23">'FGMO Weekly '!$A$1:$E$59</definedName>
    <definedName name="_xlnm.Print_Area" localSheetId="5">'QF-LDC-22'!$A$1:$F$127</definedName>
    <definedName name="_xlnm.Print_Area" localSheetId="6">'QF-LDC-23'!$A$1:$J$160</definedName>
    <definedName name="_xlnm.Print_Area" localSheetId="7">'QF-LDC-24'!$A$1:$J$139</definedName>
    <definedName name="_xlnm.Print_Area" localSheetId="8">'QF-LDC-25'!$A$1:$J$178</definedName>
    <definedName name="_xlnm.Print_Area" localSheetId="9">'QF-LDC-26'!$A$1:$J$142</definedName>
    <definedName name="_xlnm.Print_Area" localSheetId="10">'QF-LDC-27'!$A$1:$J$33</definedName>
    <definedName name="_xlnm.Print_Area" localSheetId="11">'QF-LDC-28'!$A$1:$J$30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'QF-LDC-31'!$A$1:$O$23</definedName>
    <definedName name="_xlnm.Print_Area" localSheetId="15">'QF-LDC-32'!$A$1:$E$108</definedName>
    <definedName name="_xlnm.Print_Area" localSheetId="16">'QF-LDC-33'!$A$1:$D$181</definedName>
    <definedName name="_xlnm.Print_Area" localSheetId="17">'QF-LDC-34'!$A$1:$G$26</definedName>
    <definedName name="_xlnm.Print_Area" localSheetId="18">'QF-LDC-35'!$A$1:$H$221</definedName>
    <definedName name="_xlnm.Print_Area" localSheetId="19">'QF-LDC-36'!$A$1:$F$115</definedName>
    <definedName name="_xlnm.Print_Area" localSheetId="20">'QF-LDC-37'!$A$1:$AD$37</definedName>
    <definedName name="_xlnm.Print_Area" localSheetId="21">'QF-LDC-38'!$B$6:$F$64</definedName>
    <definedName name="_xlnm.Print_Area" localSheetId="4">'QF-MIS-03'!$A$1:$J$57</definedName>
    <definedName name="_xlnm.Print_Titles" localSheetId="5">'QF-LDC-22'!$54:$60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  <definedName name="_xlnm.Print_Titles" localSheetId="18">'QF-LDC-35'!$60:$62</definedName>
    <definedName name="_xlnm.Print_Titles" localSheetId="19">'QF-LDC-36'!$36:$40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1" i="72" l="1"/>
  <c r="C101" i="72"/>
  <c r="K20" i="70"/>
  <c r="J20" i="69"/>
  <c r="C20" i="69"/>
  <c r="J22" i="68"/>
  <c r="I22" i="68"/>
  <c r="H22" i="68"/>
  <c r="G22" i="68"/>
  <c r="E22" i="68"/>
  <c r="D22" i="68"/>
  <c r="C22" i="68"/>
  <c r="J21" i="68"/>
  <c r="F21" i="68"/>
  <c r="J20" i="68"/>
  <c r="F20" i="68"/>
  <c r="J19" i="68"/>
  <c r="F19" i="68"/>
  <c r="J18" i="68"/>
  <c r="F18" i="68"/>
  <c r="J17" i="68"/>
  <c r="F17" i="68"/>
  <c r="J16" i="68"/>
  <c r="F16" i="68"/>
  <c r="J15" i="68"/>
  <c r="F15" i="68"/>
  <c r="F22" i="68" s="1"/>
  <c r="J14" i="68"/>
  <c r="F14" i="68"/>
  <c r="J21" i="67"/>
  <c r="I21" i="67"/>
  <c r="H21" i="67"/>
  <c r="G21" i="67"/>
  <c r="F21" i="67"/>
  <c r="E21" i="67"/>
  <c r="D21" i="67"/>
  <c r="C21" i="67"/>
  <c r="I137" i="66"/>
  <c r="E137" i="66"/>
  <c r="I131" i="66"/>
  <c r="E131" i="66"/>
  <c r="E130" i="66"/>
  <c r="I130" i="66" s="1"/>
  <c r="E129" i="66"/>
  <c r="E128" i="66"/>
  <c r="E127" i="66"/>
  <c r="E126" i="66"/>
  <c r="E125" i="66"/>
  <c r="I124" i="66"/>
  <c r="I132" i="66" s="1"/>
  <c r="E124" i="66"/>
  <c r="E123" i="66"/>
  <c r="E132" i="66" s="1"/>
  <c r="I120" i="66"/>
  <c r="E119" i="66"/>
  <c r="E120" i="66" s="1"/>
  <c r="E116" i="66"/>
  <c r="E115" i="66"/>
  <c r="E114" i="66"/>
  <c r="E113" i="66"/>
  <c r="E112" i="66"/>
  <c r="E111" i="66"/>
  <c r="E110" i="66"/>
  <c r="E109" i="66"/>
  <c r="E108" i="66"/>
  <c r="E107" i="66"/>
  <c r="E106" i="66"/>
  <c r="E105" i="66"/>
  <c r="E104" i="66"/>
  <c r="E103" i="66"/>
  <c r="E102" i="66"/>
  <c r="E101" i="66"/>
  <c r="E100" i="66"/>
  <c r="E99" i="66"/>
  <c r="E98" i="66"/>
  <c r="I97" i="66"/>
  <c r="E97" i="66"/>
  <c r="E96" i="66"/>
  <c r="I96" i="66" s="1"/>
  <c r="I117" i="66" s="1"/>
  <c r="E95" i="66"/>
  <c r="E94" i="66"/>
  <c r="E117" i="66" s="1"/>
  <c r="I92" i="66"/>
  <c r="E91" i="66"/>
  <c r="E90" i="66"/>
  <c r="E89" i="66"/>
  <c r="E88" i="66"/>
  <c r="E87" i="66"/>
  <c r="E86" i="66"/>
  <c r="E85" i="66"/>
  <c r="E84" i="66"/>
  <c r="E83" i="66"/>
  <c r="E82" i="66"/>
  <c r="E81" i="66"/>
  <c r="E80" i="66"/>
  <c r="E79" i="66"/>
  <c r="E78" i="66"/>
  <c r="E77" i="66"/>
  <c r="E76" i="66"/>
  <c r="E75" i="66"/>
  <c r="E74" i="66"/>
  <c r="E73" i="66"/>
  <c r="E92" i="66" s="1"/>
  <c r="I71" i="66"/>
  <c r="E70" i="66"/>
  <c r="E69" i="66"/>
  <c r="E68" i="66"/>
  <c r="E67" i="66"/>
  <c r="E66" i="66"/>
  <c r="E65" i="66"/>
  <c r="E64" i="66"/>
  <c r="E63" i="66"/>
  <c r="E62" i="66"/>
  <c r="E61" i="66"/>
  <c r="E60" i="66"/>
  <c r="E59" i="66"/>
  <c r="E71" i="66" s="1"/>
  <c r="E56" i="66"/>
  <c r="E55" i="66"/>
  <c r="E54" i="66"/>
  <c r="E53" i="66"/>
  <c r="E52" i="66"/>
  <c r="E51" i="66"/>
  <c r="E50" i="66"/>
  <c r="E49" i="66"/>
  <c r="E48" i="66"/>
  <c r="E47" i="66"/>
  <c r="E46" i="66"/>
  <c r="E45" i="66"/>
  <c r="E44" i="66"/>
  <c r="E43" i="66"/>
  <c r="E42" i="66"/>
  <c r="E41" i="66"/>
  <c r="E40" i="66"/>
  <c r="I39" i="66"/>
  <c r="E39" i="66"/>
  <c r="E38" i="66"/>
  <c r="E37" i="66"/>
  <c r="E36" i="66"/>
  <c r="E35" i="66"/>
  <c r="E34" i="66"/>
  <c r="E57" i="66" s="1"/>
  <c r="E33" i="66"/>
  <c r="I33" i="66" s="1"/>
  <c r="I57" i="66" s="1"/>
  <c r="E30" i="66"/>
  <c r="E29" i="66"/>
  <c r="E28" i="66"/>
  <c r="E27" i="66"/>
  <c r="I27" i="66" s="1"/>
  <c r="E26" i="66"/>
  <c r="E25" i="66"/>
  <c r="E24" i="66"/>
  <c r="E23" i="66"/>
  <c r="E22" i="66"/>
  <c r="I21" i="66"/>
  <c r="I31" i="66" s="1"/>
  <c r="E21" i="66"/>
  <c r="E20" i="66"/>
  <c r="E19" i="66"/>
  <c r="E18" i="66"/>
  <c r="E17" i="66"/>
  <c r="E16" i="66"/>
  <c r="E15" i="66"/>
  <c r="E14" i="66"/>
  <c r="E13" i="66"/>
  <c r="E12" i="66"/>
  <c r="E11" i="66"/>
  <c r="E10" i="66"/>
  <c r="E31" i="66" s="1"/>
  <c r="I174" i="65"/>
  <c r="E174" i="65"/>
  <c r="I169" i="65"/>
  <c r="E169" i="65"/>
  <c r="I168" i="65"/>
  <c r="E168" i="65"/>
  <c r="E167" i="65"/>
  <c r="I167" i="65" s="1"/>
  <c r="E166" i="65"/>
  <c r="E165" i="65"/>
  <c r="E164" i="65"/>
  <c r="I163" i="65"/>
  <c r="E163" i="65"/>
  <c r="E162" i="65"/>
  <c r="I162" i="65" s="1"/>
  <c r="E161" i="65"/>
  <c r="E160" i="65"/>
  <c r="E159" i="65"/>
  <c r="E158" i="65"/>
  <c r="E157" i="65"/>
  <c r="E156" i="65"/>
  <c r="E155" i="65"/>
  <c r="E154" i="65"/>
  <c r="E153" i="65"/>
  <c r="E152" i="65"/>
  <c r="E151" i="65"/>
  <c r="I151" i="65" s="1"/>
  <c r="E150" i="65"/>
  <c r="I150" i="65" s="1"/>
  <c r="I149" i="65"/>
  <c r="E149" i="65"/>
  <c r="E148" i="65"/>
  <c r="I148" i="65" s="1"/>
  <c r="E147" i="65"/>
  <c r="I147" i="65" s="1"/>
  <c r="I146" i="65"/>
  <c r="E146" i="65"/>
  <c r="E145" i="65"/>
  <c r="I145" i="65" s="1"/>
  <c r="E144" i="65"/>
  <c r="E170" i="65" s="1"/>
  <c r="E140" i="65"/>
  <c r="I140" i="65" s="1"/>
  <c r="E139" i="65"/>
  <c r="I139" i="65" s="1"/>
  <c r="I138" i="65"/>
  <c r="I141" i="65" s="1"/>
  <c r="E138" i="65"/>
  <c r="E137" i="65"/>
  <c r="E141" i="65" s="1"/>
  <c r="E133" i="65"/>
  <c r="E132" i="65"/>
  <c r="E131" i="65"/>
  <c r="E130" i="65"/>
  <c r="I130" i="65" s="1"/>
  <c r="E129" i="65"/>
  <c r="I129" i="65" s="1"/>
  <c r="I128" i="65"/>
  <c r="E128" i="65"/>
  <c r="E127" i="65"/>
  <c r="I127" i="65" s="1"/>
  <c r="E126" i="65"/>
  <c r="I126" i="65" s="1"/>
  <c r="E125" i="65"/>
  <c r="E124" i="65"/>
  <c r="E123" i="65"/>
  <c r="E122" i="65"/>
  <c r="E121" i="65"/>
  <c r="E120" i="65"/>
  <c r="E119" i="65"/>
  <c r="E118" i="65"/>
  <c r="E117" i="65"/>
  <c r="E116" i="65"/>
  <c r="E115" i="65"/>
  <c r="I115" i="65" s="1"/>
  <c r="E114" i="65"/>
  <c r="E113" i="65"/>
  <c r="I113" i="65" s="1"/>
  <c r="E112" i="65"/>
  <c r="E111" i="65"/>
  <c r="I111" i="65" s="1"/>
  <c r="E110" i="65"/>
  <c r="E109" i="65"/>
  <c r="I109" i="65" s="1"/>
  <c r="I108" i="65"/>
  <c r="E108" i="65"/>
  <c r="I107" i="65"/>
  <c r="E107" i="65"/>
  <c r="E106" i="65"/>
  <c r="E105" i="65"/>
  <c r="I105" i="65" s="1"/>
  <c r="E104" i="65"/>
  <c r="E134" i="65" s="1"/>
  <c r="E101" i="65"/>
  <c r="I101" i="65" s="1"/>
  <c r="E100" i="65"/>
  <c r="I99" i="65"/>
  <c r="E99" i="65"/>
  <c r="E98" i="65"/>
  <c r="E97" i="65"/>
  <c r="E96" i="65"/>
  <c r="E95" i="65"/>
  <c r="E94" i="65"/>
  <c r="E93" i="65"/>
  <c r="E92" i="65"/>
  <c r="I92" i="65" s="1"/>
  <c r="E91" i="65"/>
  <c r="E90" i="65"/>
  <c r="E89" i="65"/>
  <c r="I88" i="65"/>
  <c r="E88" i="65"/>
  <c r="E87" i="65"/>
  <c r="E86" i="65"/>
  <c r="E85" i="65"/>
  <c r="E84" i="65"/>
  <c r="E83" i="65"/>
  <c r="E82" i="65"/>
  <c r="I82" i="65" s="1"/>
  <c r="I81" i="65"/>
  <c r="E81" i="65"/>
  <c r="I80" i="65"/>
  <c r="E80" i="65"/>
  <c r="E79" i="65"/>
  <c r="I79" i="65" s="1"/>
  <c r="I78" i="65"/>
  <c r="E78" i="65"/>
  <c r="E77" i="65"/>
  <c r="E76" i="65"/>
  <c r="E75" i="65"/>
  <c r="I75" i="65" s="1"/>
  <c r="I74" i="65"/>
  <c r="E74" i="65"/>
  <c r="I73" i="65"/>
  <c r="E73" i="65"/>
  <c r="E102" i="65" s="1"/>
  <c r="E69" i="65"/>
  <c r="E68" i="65"/>
  <c r="E67" i="65"/>
  <c r="E66" i="65"/>
  <c r="E65" i="65"/>
  <c r="E64" i="65"/>
  <c r="I63" i="65"/>
  <c r="E63" i="65"/>
  <c r="E62" i="65"/>
  <c r="E61" i="65"/>
  <c r="E60" i="65"/>
  <c r="I60" i="65" s="1"/>
  <c r="I70" i="65" s="1"/>
  <c r="E56" i="65"/>
  <c r="I55" i="65"/>
  <c r="E55" i="65"/>
  <c r="E54" i="65"/>
  <c r="E53" i="65"/>
  <c r="E52" i="65"/>
  <c r="I52" i="65" s="1"/>
  <c r="I57" i="65" s="1"/>
  <c r="E51" i="65"/>
  <c r="E50" i="65"/>
  <c r="E49" i="65"/>
  <c r="E48" i="65"/>
  <c r="E47" i="65"/>
  <c r="E46" i="65"/>
  <c r="E45" i="65"/>
  <c r="E44" i="65"/>
  <c r="E43" i="65"/>
  <c r="E57" i="65" s="1"/>
  <c r="E40" i="65"/>
  <c r="E39" i="65"/>
  <c r="E38" i="65"/>
  <c r="E37" i="65"/>
  <c r="E36" i="65"/>
  <c r="E35" i="65"/>
  <c r="E34" i="65"/>
  <c r="E33" i="65"/>
  <c r="E32" i="65"/>
  <c r="E31" i="65"/>
  <c r="E30" i="65"/>
  <c r="E29" i="65"/>
  <c r="I28" i="65"/>
  <c r="E28" i="65"/>
  <c r="E27" i="65"/>
  <c r="E26" i="65"/>
  <c r="I25" i="65"/>
  <c r="E25" i="65"/>
  <c r="E24" i="65"/>
  <c r="E23" i="65"/>
  <c r="E22" i="65"/>
  <c r="I22" i="65" s="1"/>
  <c r="E21" i="65"/>
  <c r="E20" i="65"/>
  <c r="E19" i="65"/>
  <c r="E18" i="65"/>
  <c r="E17" i="65"/>
  <c r="I17" i="65" s="1"/>
  <c r="I16" i="65"/>
  <c r="E16" i="65"/>
  <c r="E15" i="65"/>
  <c r="I14" i="65"/>
  <c r="I41" i="65" s="1"/>
  <c r="E14" i="65"/>
  <c r="E13" i="65"/>
  <c r="E12" i="65"/>
  <c r="E11" i="65"/>
  <c r="E10" i="65"/>
  <c r="E41" i="65" s="1"/>
  <c r="I134" i="64"/>
  <c r="E134" i="64"/>
  <c r="I130" i="64"/>
  <c r="E130" i="64"/>
  <c r="E129" i="64"/>
  <c r="I129" i="64" s="1"/>
  <c r="I128" i="64"/>
  <c r="E128" i="64"/>
  <c r="I127" i="64"/>
  <c r="E127" i="64"/>
  <c r="E126" i="64"/>
  <c r="I126" i="64" s="1"/>
  <c r="I125" i="64"/>
  <c r="E125" i="64"/>
  <c r="I124" i="64"/>
  <c r="E124" i="64"/>
  <c r="E123" i="64"/>
  <c r="I123" i="64" s="1"/>
  <c r="I122" i="64"/>
  <c r="E122" i="64"/>
  <c r="I121" i="64"/>
  <c r="E121" i="64"/>
  <c r="E120" i="64"/>
  <c r="I120" i="64" s="1"/>
  <c r="I117" i="64"/>
  <c r="E117" i="64"/>
  <c r="E116" i="64"/>
  <c r="I116" i="64" s="1"/>
  <c r="I115" i="64"/>
  <c r="E115" i="64"/>
  <c r="I114" i="64"/>
  <c r="E114" i="64"/>
  <c r="E113" i="64"/>
  <c r="I113" i="64" s="1"/>
  <c r="I112" i="64"/>
  <c r="E112" i="64"/>
  <c r="I111" i="64"/>
  <c r="I118" i="64" s="1"/>
  <c r="E111" i="64"/>
  <c r="E118" i="64" s="1"/>
  <c r="I108" i="64"/>
  <c r="E108" i="64"/>
  <c r="I107" i="64"/>
  <c r="E107" i="64"/>
  <c r="E106" i="64"/>
  <c r="I106" i="64" s="1"/>
  <c r="I105" i="64"/>
  <c r="E105" i="64"/>
  <c r="I104" i="64"/>
  <c r="E104" i="64"/>
  <c r="E103" i="64"/>
  <c r="I103" i="64" s="1"/>
  <c r="I102" i="64"/>
  <c r="E102" i="64"/>
  <c r="I101" i="64"/>
  <c r="E101" i="64"/>
  <c r="E100" i="64"/>
  <c r="I100" i="64" s="1"/>
  <c r="I99" i="64"/>
  <c r="E99" i="64"/>
  <c r="I98" i="64"/>
  <c r="E98" i="64"/>
  <c r="E97" i="64"/>
  <c r="I97" i="64" s="1"/>
  <c r="I96" i="64"/>
  <c r="E96" i="64"/>
  <c r="I95" i="64"/>
  <c r="E95" i="64"/>
  <c r="E94" i="64"/>
  <c r="I94" i="64" s="1"/>
  <c r="I93" i="64"/>
  <c r="E93" i="64"/>
  <c r="I92" i="64"/>
  <c r="E92" i="64"/>
  <c r="E109" i="64" s="1"/>
  <c r="I88" i="64"/>
  <c r="E88" i="64"/>
  <c r="I87" i="64"/>
  <c r="E87" i="64"/>
  <c r="E86" i="64"/>
  <c r="I86" i="64" s="1"/>
  <c r="I85" i="64"/>
  <c r="E85" i="64"/>
  <c r="I84" i="64"/>
  <c r="E84" i="64"/>
  <c r="E83" i="64"/>
  <c r="I83" i="64" s="1"/>
  <c r="I82" i="64"/>
  <c r="E82" i="64"/>
  <c r="I81" i="64"/>
  <c r="E81" i="64"/>
  <c r="E80" i="64"/>
  <c r="I80" i="64" s="1"/>
  <c r="I79" i="64"/>
  <c r="E79" i="64"/>
  <c r="I78" i="64"/>
  <c r="E78" i="64"/>
  <c r="E77" i="64"/>
  <c r="I77" i="64" s="1"/>
  <c r="I76" i="64"/>
  <c r="E76" i="64"/>
  <c r="I75" i="64"/>
  <c r="E75" i="64"/>
  <c r="E74" i="64"/>
  <c r="I74" i="64" s="1"/>
  <c r="E73" i="64"/>
  <c r="I73" i="64" s="1"/>
  <c r="I72" i="64"/>
  <c r="E72" i="64"/>
  <c r="E71" i="64"/>
  <c r="I71" i="64" s="1"/>
  <c r="E70" i="64"/>
  <c r="I70" i="64" s="1"/>
  <c r="I69" i="64"/>
  <c r="E69" i="64"/>
  <c r="E68" i="64"/>
  <c r="I68" i="64" s="1"/>
  <c r="E67" i="64"/>
  <c r="I67" i="64" s="1"/>
  <c r="I66" i="64"/>
  <c r="E66" i="64"/>
  <c r="E65" i="64"/>
  <c r="I65" i="64" s="1"/>
  <c r="E64" i="64"/>
  <c r="E89" i="64" s="1"/>
  <c r="E61" i="64"/>
  <c r="E60" i="64"/>
  <c r="E59" i="64"/>
  <c r="E58" i="64"/>
  <c r="E57" i="64"/>
  <c r="E56" i="64"/>
  <c r="E55" i="64"/>
  <c r="I55" i="64" s="1"/>
  <c r="I62" i="64" s="1"/>
  <c r="E54" i="64"/>
  <c r="E53" i="64"/>
  <c r="E52" i="64"/>
  <c r="E51" i="64"/>
  <c r="E62" i="64" s="1"/>
  <c r="E50" i="64"/>
  <c r="E47" i="64"/>
  <c r="I47" i="64" s="1"/>
  <c r="I46" i="64"/>
  <c r="E46" i="64"/>
  <c r="E45" i="64"/>
  <c r="I45" i="64" s="1"/>
  <c r="E44" i="64"/>
  <c r="I44" i="64" s="1"/>
  <c r="I43" i="64"/>
  <c r="E43" i="64"/>
  <c r="E42" i="64"/>
  <c r="I42" i="64" s="1"/>
  <c r="E41" i="64"/>
  <c r="I41" i="64" s="1"/>
  <c r="I40" i="64"/>
  <c r="E40" i="64"/>
  <c r="E39" i="64"/>
  <c r="I39" i="64" s="1"/>
  <c r="E38" i="64"/>
  <c r="I38" i="64" s="1"/>
  <c r="I37" i="64"/>
  <c r="E37" i="64"/>
  <c r="E36" i="64"/>
  <c r="I36" i="64" s="1"/>
  <c r="E35" i="64"/>
  <c r="I35" i="64" s="1"/>
  <c r="I34" i="64"/>
  <c r="E34" i="64"/>
  <c r="E33" i="64"/>
  <c r="I33" i="64" s="1"/>
  <c r="E32" i="64"/>
  <c r="I32" i="64" s="1"/>
  <c r="I31" i="64"/>
  <c r="E31" i="64"/>
  <c r="E30" i="64"/>
  <c r="I30" i="64" s="1"/>
  <c r="E29" i="64"/>
  <c r="I29" i="64" s="1"/>
  <c r="I28" i="64"/>
  <c r="E28" i="64"/>
  <c r="E27" i="64"/>
  <c r="I27" i="64" s="1"/>
  <c r="E26" i="64"/>
  <c r="I26" i="64" s="1"/>
  <c r="I25" i="64"/>
  <c r="E25" i="64"/>
  <c r="E24" i="64"/>
  <c r="I24" i="64" s="1"/>
  <c r="E23" i="64"/>
  <c r="I23" i="64" s="1"/>
  <c r="I22" i="64"/>
  <c r="E22" i="64"/>
  <c r="E21" i="64"/>
  <c r="I21" i="64" s="1"/>
  <c r="E20" i="64"/>
  <c r="I20" i="64" s="1"/>
  <c r="I19" i="64"/>
  <c r="E19" i="64"/>
  <c r="E18" i="64"/>
  <c r="I18" i="64" s="1"/>
  <c r="E17" i="64"/>
  <c r="E48" i="64" s="1"/>
  <c r="E13" i="64"/>
  <c r="E12" i="64"/>
  <c r="E11" i="64"/>
  <c r="I10" i="64"/>
  <c r="I14" i="64" s="1"/>
  <c r="E10" i="64"/>
  <c r="I9" i="64"/>
  <c r="E9" i="64"/>
  <c r="E14" i="64" s="1"/>
  <c r="I154" i="63"/>
  <c r="E154" i="63"/>
  <c r="E148" i="63"/>
  <c r="I148" i="63" s="1"/>
  <c r="E147" i="63"/>
  <c r="I147" i="63" s="1"/>
  <c r="I146" i="63"/>
  <c r="E146" i="63"/>
  <c r="E145" i="63"/>
  <c r="I145" i="63" s="1"/>
  <c r="E144" i="63"/>
  <c r="I144" i="63" s="1"/>
  <c r="I143" i="63"/>
  <c r="E143" i="63"/>
  <c r="E142" i="63"/>
  <c r="I142" i="63" s="1"/>
  <c r="E141" i="63"/>
  <c r="I141" i="63" s="1"/>
  <c r="I140" i="63"/>
  <c r="E140" i="63"/>
  <c r="E139" i="63"/>
  <c r="I139" i="63" s="1"/>
  <c r="E138" i="63"/>
  <c r="I138" i="63" s="1"/>
  <c r="I137" i="63"/>
  <c r="E137" i="63"/>
  <c r="E136" i="63"/>
  <c r="I136" i="63" s="1"/>
  <c r="E135" i="63"/>
  <c r="I135" i="63" s="1"/>
  <c r="I134" i="63"/>
  <c r="E134" i="63"/>
  <c r="E133" i="63"/>
  <c r="I133" i="63" s="1"/>
  <c r="E132" i="63"/>
  <c r="I132" i="63" s="1"/>
  <c r="I131" i="63"/>
  <c r="E131" i="63"/>
  <c r="E130" i="63"/>
  <c r="E149" i="63" s="1"/>
  <c r="I126" i="63"/>
  <c r="E126" i="63"/>
  <c r="E125" i="63"/>
  <c r="I125" i="63" s="1"/>
  <c r="E124" i="63"/>
  <c r="I124" i="63" s="1"/>
  <c r="I123" i="63"/>
  <c r="E123" i="63"/>
  <c r="E122" i="63"/>
  <c r="I122" i="63" s="1"/>
  <c r="E121" i="63"/>
  <c r="E127" i="63" s="1"/>
  <c r="E117" i="63"/>
  <c r="I117" i="63" s="1"/>
  <c r="E116" i="63"/>
  <c r="I116" i="63" s="1"/>
  <c r="I115" i="63"/>
  <c r="E115" i="63"/>
  <c r="E114" i="63"/>
  <c r="I114" i="63" s="1"/>
  <c r="E113" i="63"/>
  <c r="I113" i="63" s="1"/>
  <c r="I112" i="63"/>
  <c r="E112" i="63"/>
  <c r="E111" i="63"/>
  <c r="I111" i="63" s="1"/>
  <c r="E110" i="63"/>
  <c r="I110" i="63" s="1"/>
  <c r="I109" i="63"/>
  <c r="E109" i="63"/>
  <c r="E108" i="63"/>
  <c r="I108" i="63" s="1"/>
  <c r="E107" i="63"/>
  <c r="I107" i="63" s="1"/>
  <c r="I106" i="63"/>
  <c r="E106" i="63"/>
  <c r="E105" i="63"/>
  <c r="I105" i="63" s="1"/>
  <c r="E104" i="63"/>
  <c r="I104" i="63" s="1"/>
  <c r="I103" i="63"/>
  <c r="E103" i="63"/>
  <c r="E102" i="63"/>
  <c r="I102" i="63" s="1"/>
  <c r="E101" i="63"/>
  <c r="I101" i="63" s="1"/>
  <c r="I100" i="63"/>
  <c r="E100" i="63"/>
  <c r="E99" i="63"/>
  <c r="I99" i="63" s="1"/>
  <c r="E98" i="63"/>
  <c r="I98" i="63" s="1"/>
  <c r="I97" i="63"/>
  <c r="E97" i="63"/>
  <c r="E96" i="63"/>
  <c r="I96" i="63" s="1"/>
  <c r="E95" i="63"/>
  <c r="I95" i="63" s="1"/>
  <c r="I94" i="63"/>
  <c r="E94" i="63"/>
  <c r="E93" i="63"/>
  <c r="I93" i="63" s="1"/>
  <c r="E92" i="63"/>
  <c r="I92" i="63" s="1"/>
  <c r="I91" i="63"/>
  <c r="E91" i="63"/>
  <c r="E90" i="63"/>
  <c r="I90" i="63" s="1"/>
  <c r="E89" i="63"/>
  <c r="I89" i="63" s="1"/>
  <c r="I88" i="63"/>
  <c r="E88" i="63"/>
  <c r="E87" i="63"/>
  <c r="I87" i="63" s="1"/>
  <c r="E86" i="63"/>
  <c r="I86" i="63" s="1"/>
  <c r="I85" i="63"/>
  <c r="E85" i="63"/>
  <c r="E84" i="63"/>
  <c r="I84" i="63" s="1"/>
  <c r="E83" i="63"/>
  <c r="I83" i="63" s="1"/>
  <c r="I82" i="63"/>
  <c r="E82" i="63"/>
  <c r="E118" i="63" s="1"/>
  <c r="E78" i="63"/>
  <c r="I78" i="63" s="1"/>
  <c r="I77" i="63"/>
  <c r="E77" i="63"/>
  <c r="E76" i="63"/>
  <c r="I76" i="63" s="1"/>
  <c r="E75" i="63"/>
  <c r="I75" i="63" s="1"/>
  <c r="I74" i="63"/>
  <c r="E74" i="63"/>
  <c r="E73" i="63"/>
  <c r="I73" i="63" s="1"/>
  <c r="E72" i="63"/>
  <c r="I72" i="63" s="1"/>
  <c r="I71" i="63"/>
  <c r="E71" i="63"/>
  <c r="E70" i="63"/>
  <c r="I70" i="63" s="1"/>
  <c r="E69" i="63"/>
  <c r="I69" i="63" s="1"/>
  <c r="I68" i="63"/>
  <c r="E68" i="63"/>
  <c r="E67" i="63"/>
  <c r="I67" i="63" s="1"/>
  <c r="I62" i="63"/>
  <c r="E62" i="63"/>
  <c r="E61" i="63"/>
  <c r="I61" i="63" s="1"/>
  <c r="E60" i="63"/>
  <c r="I60" i="63" s="1"/>
  <c r="I59" i="63"/>
  <c r="E59" i="63"/>
  <c r="E58" i="63"/>
  <c r="I58" i="63" s="1"/>
  <c r="E57" i="63"/>
  <c r="E63" i="63" s="1"/>
  <c r="I56" i="63"/>
  <c r="E56" i="63"/>
  <c r="E52" i="63"/>
  <c r="I52" i="63" s="1"/>
  <c r="I51" i="63"/>
  <c r="E51" i="63"/>
  <c r="E50" i="63"/>
  <c r="I50" i="63" s="1"/>
  <c r="E49" i="63"/>
  <c r="I49" i="63" s="1"/>
  <c r="I48" i="63"/>
  <c r="E48" i="63"/>
  <c r="E47" i="63"/>
  <c r="I47" i="63" s="1"/>
  <c r="E46" i="63"/>
  <c r="I46" i="63" s="1"/>
  <c r="I45" i="63"/>
  <c r="E45" i="63"/>
  <c r="E44" i="63"/>
  <c r="I44" i="63" s="1"/>
  <c r="E43" i="63"/>
  <c r="E53" i="63" s="1"/>
  <c r="E39" i="63"/>
  <c r="I39" i="63" s="1"/>
  <c r="E38" i="63"/>
  <c r="I38" i="63" s="1"/>
  <c r="I37" i="63"/>
  <c r="E37" i="63"/>
  <c r="E36" i="63"/>
  <c r="I36" i="63" s="1"/>
  <c r="E35" i="63"/>
  <c r="I35" i="63" s="1"/>
  <c r="I34" i="63"/>
  <c r="E34" i="63"/>
  <c r="E33" i="63"/>
  <c r="I33" i="63" s="1"/>
  <c r="E32" i="63"/>
  <c r="I32" i="63" s="1"/>
  <c r="I31" i="63"/>
  <c r="E31" i="63"/>
  <c r="E30" i="63"/>
  <c r="I30" i="63" s="1"/>
  <c r="E29" i="63"/>
  <c r="I29" i="63" s="1"/>
  <c r="I28" i="63"/>
  <c r="E28" i="63"/>
  <c r="E27" i="63"/>
  <c r="I27" i="63" s="1"/>
  <c r="E26" i="63"/>
  <c r="I26" i="63" s="1"/>
  <c r="I25" i="63"/>
  <c r="E25" i="63"/>
  <c r="E24" i="63"/>
  <c r="I24" i="63" s="1"/>
  <c r="E23" i="63"/>
  <c r="I23" i="63" s="1"/>
  <c r="I22" i="63"/>
  <c r="E22" i="63"/>
  <c r="E21" i="63"/>
  <c r="I21" i="63" s="1"/>
  <c r="E20" i="63"/>
  <c r="I20" i="63" s="1"/>
  <c r="I19" i="63"/>
  <c r="E19" i="63"/>
  <c r="E18" i="63"/>
  <c r="I18" i="63" s="1"/>
  <c r="E17" i="63"/>
  <c r="I17" i="63" s="1"/>
  <c r="I16" i="63"/>
  <c r="E16" i="63"/>
  <c r="I15" i="63"/>
  <c r="E15" i="63"/>
  <c r="E14" i="63"/>
  <c r="I14" i="63" s="1"/>
  <c r="I13" i="63"/>
  <c r="E13" i="63"/>
  <c r="E12" i="63"/>
  <c r="I12" i="63" s="1"/>
  <c r="E11" i="63"/>
  <c r="I11" i="63" s="1"/>
  <c r="I10" i="63"/>
  <c r="E10" i="63"/>
  <c r="E9" i="63"/>
  <c r="E40" i="63" s="1"/>
  <c r="I79" i="63" l="1"/>
  <c r="I109" i="64"/>
  <c r="I102" i="65"/>
  <c r="E135" i="64"/>
  <c r="E139" i="66"/>
  <c r="I118" i="63"/>
  <c r="I131" i="64"/>
  <c r="I43" i="63"/>
  <c r="I53" i="63" s="1"/>
  <c r="I57" i="63"/>
  <c r="I63" i="63" s="1"/>
  <c r="I121" i="63"/>
  <c r="I127" i="63" s="1"/>
  <c r="I17" i="64"/>
  <c r="I48" i="64" s="1"/>
  <c r="E131" i="64"/>
  <c r="I104" i="65"/>
  <c r="I134" i="65" s="1"/>
  <c r="I144" i="65"/>
  <c r="I170" i="65" s="1"/>
  <c r="E79" i="63"/>
  <c r="E156" i="63" s="1"/>
  <c r="I64" i="64"/>
  <c r="I89" i="64" s="1"/>
  <c r="I9" i="63"/>
  <c r="I40" i="63" s="1"/>
  <c r="I130" i="63"/>
  <c r="I149" i="63" s="1"/>
  <c r="E70" i="65"/>
  <c r="E175" i="65" s="1"/>
</calcChain>
</file>

<file path=xl/sharedStrings.xml><?xml version="1.0" encoding="utf-8"?>
<sst xmlns="http://schemas.openxmlformats.org/spreadsheetml/2006/main" count="4834" uniqueCount="1531">
  <si>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</si>
  <si>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</si>
  <si>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</si>
  <si>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</si>
  <si>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</si>
  <si>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</si>
  <si>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</si>
  <si>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</si>
  <si>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</si>
  <si>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</si>
  <si>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</si>
  <si>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</si>
  <si>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</si>
  <si>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</si>
  <si>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</si>
  <si>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</si>
  <si>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</si>
  <si>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</si>
  <si>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</si>
  <si>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</si>
  <si>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</si>
  <si>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</si>
  <si>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</si>
  <si>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</si>
  <si>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</si>
  <si>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</si>
  <si>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</si>
  <si>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</si>
  <si>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</si>
  <si>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</si>
  <si>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</si>
  <si>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</si>
  <si>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</si>
  <si>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</si>
  <si>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</si>
  <si>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</si>
  <si>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</si>
  <si>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</si>
  <si>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</si>
  <si>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</si>
  <si>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</si>
  <si>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</si>
  <si>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</si>
  <si>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</si>
  <si>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</si>
  <si>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</si>
  <si>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</si>
  <si>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</si>
  <si>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</si>
  <si>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</si>
  <si>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</si>
  <si>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</si>
  <si>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</si>
  <si>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</si>
  <si>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</si>
  <si>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</si>
  <si>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</si>
  <si>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</si>
  <si>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</si>
  <si>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</si>
  <si>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</si>
  <si>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</si>
  <si>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</si>
  <si>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</si>
  <si>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</si>
  <si>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</si>
  <si>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</si>
  <si>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</si>
  <si>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</si>
  <si>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SL.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</si>
  <si>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</si>
  <si>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</si>
  <si>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</si>
  <si>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</si>
  <si>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</si>
  <si>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</si>
  <si>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</si>
  <si>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</si>
  <si>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</si>
  <si>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</si>
  <si>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</si>
  <si>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</si>
  <si>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</si>
  <si>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</si>
  <si>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</si>
  <si>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</si>
  <si>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</si>
  <si>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</si>
  <si>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</si>
  <si>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</si>
  <si>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</si>
  <si>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</si>
  <si>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</si>
  <si>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</si>
  <si>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</si>
  <si>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</si>
  <si>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</si>
  <si>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</si>
  <si>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</si>
  <si>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</si>
  <si>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</si>
  <si>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</si>
  <si>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</si>
  <si>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</si>
  <si>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</si>
  <si>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</si>
  <si>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</si>
  <si>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</si>
  <si>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</si>
  <si>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</si>
  <si>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</si>
  <si>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</si>
  <si>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</si>
  <si>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</si>
  <si>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</si>
  <si>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</si>
  <si>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</si>
  <si>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</si>
  <si>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</si>
  <si>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</si>
  <si>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</si>
  <si>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</si>
  <si>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</si>
  <si>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</si>
  <si>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</si>
  <si>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</si>
  <si>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</si>
  <si>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</si>
  <si>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</si>
  <si>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</si>
  <si>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</si>
  <si>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</si>
  <si>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</si>
  <si>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</si>
  <si>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</si>
  <si>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</si>
  <si>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</si>
  <si>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</si>
  <si>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</si>
  <si>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</si>
  <si>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</si>
  <si>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</si>
  <si>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</si>
  <si>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</si>
  <si>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</si>
  <si>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</si>
  <si>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</si>
  <si>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</si>
  <si>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</si>
  <si>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</si>
  <si>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</si>
  <si>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</si>
  <si>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</si>
  <si>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</si>
  <si>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</si>
  <si>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</si>
  <si>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</si>
  <si>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</si>
  <si>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</si>
  <si>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</si>
  <si>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</si>
  <si>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</si>
  <si>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</si>
  <si>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</si>
  <si>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</si>
  <si>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</si>
  <si>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</si>
  <si>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</si>
  <si>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</si>
  <si>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</si>
  <si>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</si>
  <si>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IPP</t>
  </si>
  <si>
    <t>Page: 1/1</t>
  </si>
  <si>
    <t>Generation Period</t>
  </si>
  <si>
    <t xml:space="preserve">                                                                  Actual</t>
  </si>
  <si>
    <t>Max. L/S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</si>
  <si>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</si>
  <si>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</si>
  <si>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</si>
  <si>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</si>
  <si>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</si>
  <si>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</si>
  <si>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</si>
  <si>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</si>
  <si>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</si>
  <si>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</si>
  <si>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PDB</t>
  </si>
  <si>
    <t>EGCB</t>
  </si>
  <si>
    <t>NWPGCL</t>
  </si>
  <si>
    <t>Min. L/S</t>
  </si>
  <si>
    <t>No. of Days</t>
  </si>
  <si>
    <t>Average L/S</t>
  </si>
  <si>
    <t>Meghnaghat CCPP(Summit)</t>
  </si>
  <si>
    <t xml:space="preserve"> -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</si>
  <si>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</si>
  <si>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</si>
  <si>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</si>
  <si>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</si>
  <si>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</si>
  <si>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</si>
  <si>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</si>
  <si>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</si>
  <si>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</si>
  <si>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</si>
  <si>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</si>
  <si>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</si>
  <si>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</si>
  <si>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</si>
  <si>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</si>
  <si>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</si>
  <si>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</si>
  <si>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</si>
  <si>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</si>
  <si>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</si>
  <si>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</si>
  <si>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</si>
  <si>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</si>
  <si>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</si>
  <si>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</si>
  <si>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Average fuel cost of per unit Generation </t>
  </si>
  <si>
    <t xml:space="preserve"> A) Including Hydro &amp; Solar</t>
  </si>
  <si>
    <t>Haripur  412 MW CCPP</t>
  </si>
  <si>
    <t>July-18</t>
  </si>
  <si>
    <t>Maximum load of 400/230 &amp; 400/132 kV Transformer</t>
  </si>
  <si>
    <t>Chattogram</t>
  </si>
  <si>
    <t xml:space="preserve">                                         Cumilla</t>
  </si>
  <si>
    <t>Cumilla</t>
  </si>
  <si>
    <t>12/06/19</t>
  </si>
  <si>
    <t>Sep-19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</si>
  <si>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</si>
  <si>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</si>
  <si>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Bibiyana South 400 MW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</si>
  <si>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</si>
  <si>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</si>
  <si>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</si>
  <si>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</si>
  <si>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</si>
  <si>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</si>
  <si>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</si>
  <si>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</si>
  <si>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</si>
  <si>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</si>
  <si>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</si>
  <si>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</si>
  <si>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</si>
  <si>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</si>
  <si>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Sl. No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</si>
  <si>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</si>
  <si>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</si>
  <si>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</si>
  <si>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</si>
  <si>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</si>
  <si>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</si>
  <si>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</si>
  <si>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</si>
  <si>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</si>
  <si>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230 KV Substation</t>
  </si>
  <si>
    <t>132 KV Substation</t>
  </si>
  <si>
    <t>Load (MW)</t>
  </si>
  <si>
    <t>Previous Month</t>
  </si>
  <si>
    <t>Ashuganj 420 MW CCPP(East)</t>
  </si>
  <si>
    <t>Barishal</t>
  </si>
  <si>
    <t>April'22</t>
  </si>
  <si>
    <t>Ghorasal 365 MW CCPP Unit-7</t>
  </si>
  <si>
    <t xml:space="preserve">Ashuganj 225 MW  CCPP </t>
  </si>
  <si>
    <t>Ashuganj 450 MW CCPP(South)</t>
  </si>
  <si>
    <t>Ashuganj 450 MW CCPP(North)</t>
  </si>
  <si>
    <t xml:space="preserve">Ashuganj 55 MW PP  (Precision) 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</si>
  <si>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</si>
  <si>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</si>
  <si>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</si>
  <si>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</si>
  <si>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</si>
  <si>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</si>
  <si>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</si>
  <si>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</si>
  <si>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</si>
  <si>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</si>
  <si>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</si>
  <si>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</si>
  <si>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August-22</t>
  </si>
  <si>
    <t>Total load shed (SS end)</t>
  </si>
  <si>
    <t>Demand (Gen End)</t>
  </si>
  <si>
    <t>Chittagong</t>
  </si>
  <si>
    <t>Generation (Gen End)</t>
  </si>
  <si>
    <t>Sep-22</t>
  </si>
  <si>
    <t xml:space="preserve"> Date and  Time</t>
  </si>
  <si>
    <t>BIPTC</t>
  </si>
  <si>
    <t xml:space="preserve">            QF-LDC-34</t>
  </si>
  <si>
    <t>Power Grid Company Of Bangladesh Ltd.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</si>
  <si>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</si>
  <si>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</si>
  <si>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</si>
  <si>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</si>
  <si>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</si>
  <si>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</si>
  <si>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</si>
  <si>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Bibiyana-III 400 MW CCPP</t>
  </si>
  <si>
    <t>BPDB</t>
  </si>
  <si>
    <t>Shahjibazar GTPP Unit 8 &amp; 9</t>
  </si>
  <si>
    <t>Sirajgonj 225MW CCPP Unit-3</t>
  </si>
  <si>
    <t>Sirajgonj 225MW CCPP Unit-2</t>
  </si>
  <si>
    <t>Sirajgonj 225MW CCPP Unit-1</t>
  </si>
  <si>
    <t>QRPP</t>
  </si>
  <si>
    <t>Siddhirganj 2x120 MW GTPP</t>
  </si>
  <si>
    <t>Shikalbaha 225 MW CCPP</t>
  </si>
  <si>
    <t>Shikalbaha Peaking GT</t>
  </si>
  <si>
    <t>Shahjibazar 330 MW CCPP</t>
  </si>
  <si>
    <t>Siddhirganj 335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</si>
  <si>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</si>
  <si>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</si>
  <si>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</si>
  <si>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</si>
  <si>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</si>
  <si>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</si>
  <si>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</si>
  <si>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</si>
  <si>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</si>
  <si>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</si>
  <si>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</si>
  <si>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</si>
  <si>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</si>
  <si>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</si>
  <si>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due to gas shortage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</si>
  <si>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</si>
  <si>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</si>
  <si>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</si>
  <si>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</si>
  <si>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</si>
  <si>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</si>
  <si>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</si>
  <si>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</si>
  <si>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</si>
  <si>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</si>
  <si>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</si>
  <si>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</si>
  <si>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</si>
  <si>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</si>
  <si>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</si>
  <si>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</si>
  <si>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</si>
  <si>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</si>
  <si>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</si>
  <si>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</si>
  <si>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</si>
  <si>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substation</t>
  </si>
  <si>
    <t>transformer</t>
  </si>
  <si>
    <t>voltage_level</t>
  </si>
  <si>
    <t>mw</t>
  </si>
  <si>
    <t>mva</t>
  </si>
  <si>
    <t>date_time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</si>
  <si>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</si>
  <si>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</si>
  <si>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</si>
  <si>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</si>
  <si>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</si>
  <si>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</si>
  <si>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</si>
  <si>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</si>
  <si>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</si>
  <si>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</si>
  <si>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</si>
  <si>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</si>
  <si>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</si>
  <si>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</si>
  <si>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</si>
  <si>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</si>
  <si>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</si>
  <si>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</si>
  <si>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</si>
  <si>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</si>
  <si>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</si>
  <si>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</si>
  <si>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</si>
  <si>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</si>
  <si>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</si>
  <si>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</si>
  <si>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</si>
  <si>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</si>
  <si>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230KV T-01</t>
  </si>
  <si>
    <t>230KV T-02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</si>
  <si>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</si>
  <si>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</si>
  <si>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</si>
  <si>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</si>
  <si>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</si>
  <si>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</si>
  <si>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</si>
  <si>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</si>
  <si>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</si>
  <si>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</si>
  <si>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</si>
  <si>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</si>
  <si>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</si>
  <si>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</si>
  <si>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</si>
  <si>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</si>
  <si>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</si>
  <si>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</si>
  <si>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</si>
  <si>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</si>
  <si>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</si>
  <si>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</si>
  <si>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</si>
  <si>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</si>
  <si>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</si>
  <si>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</si>
  <si>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</si>
  <si>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</si>
  <si>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</si>
  <si>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</si>
  <si>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</si>
  <si>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</si>
  <si>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</si>
  <si>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</si>
  <si>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</si>
  <si>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</si>
  <si>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</si>
  <si>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</si>
  <si>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</si>
  <si>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Auto Transformer - 01</t>
  </si>
  <si>
    <t>Auto Transformer - 02</t>
  </si>
  <si>
    <t>Ashuganj(N)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</si>
  <si>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</si>
  <si>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</si>
  <si>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</si>
  <si>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</si>
  <si>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</si>
  <si>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</si>
  <si>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</si>
  <si>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</si>
  <si>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</si>
  <si>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</si>
  <si>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</si>
  <si>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 xml:space="preserve">                       Information Management Division</t>
  </si>
  <si>
    <t>Payra 400kV Sub-Station</t>
  </si>
  <si>
    <t>AKSML 230/33kV Grid Sub-Station</t>
  </si>
  <si>
    <t>BSRM 230/33kV Grid Sub-Station</t>
  </si>
  <si>
    <t>GPH 230/33kV Grid Sub-Station</t>
  </si>
  <si>
    <t>Meghnaghat 230/132kV Grid Sub-Station</t>
  </si>
  <si>
    <t>Mirsorai 230/33kV Grid Sub-Station</t>
  </si>
  <si>
    <t>Sirajgonj 230 kV Switching Station</t>
  </si>
  <si>
    <t>Aftabnagar 132/33kV Grid Sub-Station</t>
  </si>
  <si>
    <t>Agrabad 132/33kV Grid Sub-Station</t>
  </si>
  <si>
    <t>AKS 132/33kV Grid Sub-Station</t>
  </si>
  <si>
    <t>Amnura 132/33kV Grid Sub-Station</t>
  </si>
  <si>
    <t>Bagerhat 132/33kV Grid Sub-Station</t>
  </si>
  <si>
    <t>Bakulia 132/33kV Grid Sub-Station</t>
  </si>
  <si>
    <t>Banani 132/33kV Grid Sub-Station</t>
  </si>
  <si>
    <t>Bangabhaban 132/33kV Grid Sub-Station</t>
  </si>
  <si>
    <t>Barguna 132/33kV Grid Sub-Station</t>
  </si>
  <si>
    <t>Barishal 132/33kV Grid Sub-Station</t>
  </si>
  <si>
    <t>Baroaulia 132/33kV Grid Sub-Station</t>
  </si>
  <si>
    <t>Baroirhat 132/33kV Grid Sub-Station</t>
  </si>
  <si>
    <t>Bashundhara 132/33kV Grid Sub-Station</t>
  </si>
  <si>
    <t>BashundharaCement 132/33kV Sub-Station</t>
  </si>
  <si>
    <t>Beanibazar 132/33kV Grid Sub-Station</t>
  </si>
  <si>
    <t>Benapole 132/33kV Grid Sub-Station</t>
  </si>
  <si>
    <t>Bhaluka 132/33kV Grid Sub-Station</t>
  </si>
  <si>
    <t>Bhandaria 132/33kV Grid Sub-Station</t>
  </si>
  <si>
    <t>Bhangura 132/33kV Grid Sub-Station</t>
  </si>
  <si>
    <t>Bheramara(GK) 132/33kV Grid Sub-Station</t>
  </si>
  <si>
    <t>Bhulta 132/33kV Grid Sub-Station</t>
  </si>
  <si>
    <t>Bog-Sherpur 132/33kV Grid Sub-Station</t>
  </si>
  <si>
    <t>Bogura 132/33kV Grid Sub-Station</t>
  </si>
  <si>
    <t>Brahmanbaria 132/33kV Grid Sub-Station</t>
  </si>
  <si>
    <t>Cantonment 132/33kV GIS Grid Sub-Station</t>
  </si>
  <si>
    <t>Chandpur 132/33kV Grid Sub-Station</t>
  </si>
  <si>
    <t>Chandraghona 132/33kV Grid Sub-Station</t>
  </si>
  <si>
    <t>Chapai 132/33kV Grid Sub-Station</t>
  </si>
  <si>
    <t>Charsaidpur 132/33kV Sub-Station</t>
  </si>
  <si>
    <t>Chauddagram 132/33kV Grid Sub-Station</t>
  </si>
  <si>
    <t>Chhatak 132/33kV Grid Sub-Station</t>
  </si>
  <si>
    <t>Chowmuhani 132/33kV Grid Sub-Station</t>
  </si>
  <si>
    <t>Chuadanga 132/33kV Grid Sub-Station</t>
  </si>
  <si>
    <t>Coxsbazar 132/33kV Grid Sub-Station</t>
  </si>
  <si>
    <t>Cumilla(S) 132/33kV Grid Sub-Station</t>
  </si>
  <si>
    <t>Daudkandi 132/33kV Grid Sub-Station</t>
  </si>
  <si>
    <t>Dhaka University 132/33kV Grid Sub-Station</t>
  </si>
  <si>
    <t>Dhamrai 132/33kV Grid Sub-Station</t>
  </si>
  <si>
    <t>Dhanmondi 132/33kV Grid Sub-Station</t>
  </si>
  <si>
    <t>Dohazari 132/33kV Grid Sub-Station</t>
  </si>
  <si>
    <t>Faridpur 132/33kV Grid Sub-Station</t>
  </si>
  <si>
    <t>Fatullah 132/33kV Grid Sub-Station</t>
  </si>
  <si>
    <t>Feni 132/33kV Grid Sub-Station</t>
  </si>
  <si>
    <t>Goalpara 132/33kV Grid Sub-Station</t>
  </si>
  <si>
    <t>Gollamari 132/33kV Grid Sub-Station</t>
  </si>
  <si>
    <t>Gopalganj 132/33kV Grid Sub-Station</t>
  </si>
  <si>
    <t>Gulshan 132/33kV Grid Sub-Station</t>
  </si>
  <si>
    <t>Halishahar 132/33kV Grid Sub-Station</t>
  </si>
  <si>
    <t>HaripurSBU 132/33kV Sub-Station</t>
  </si>
  <si>
    <t>Hasnabad 132/33kV Grid Substation</t>
  </si>
  <si>
    <t>Ishurdi 132/33kV Grid Sub-Station</t>
  </si>
  <si>
    <t>Jaldhaka 132/33kV Grid Sub-Station</t>
  </si>
  <si>
    <t>Jamalpur 132/33kV Grid Sub-Station</t>
  </si>
  <si>
    <t>Jashore 132/33kV Grid Sub-Station</t>
  </si>
  <si>
    <t>Jhenaidah 132/33kV Grid Sub-Station</t>
  </si>
  <si>
    <t>Joydebpur 132/33kV Grid Sub-Station</t>
  </si>
  <si>
    <t>Joypurhat 132/33kV Grid Sub-Station</t>
  </si>
  <si>
    <t>Juldah 132/33kV Grid Sub-Station</t>
  </si>
  <si>
    <t>Kabirpur 132/33kV Grid Sub-Station</t>
  </si>
  <si>
    <t>Kachua 132/33kV Grid Sub-Station</t>
  </si>
  <si>
    <t>Kallyanpur 132/33kV Grid Sub-Station</t>
  </si>
  <si>
    <t>Kalurghat 132/33kV Grid Sub-Station</t>
  </si>
  <si>
    <t>Kamrangirchar 132/33kV Grid Sub-Station</t>
  </si>
  <si>
    <t>Kazla 132/33kV Grid Sub-Station</t>
  </si>
  <si>
    <t>Khagrachori 132/33kV Grid Sub-Station</t>
  </si>
  <si>
    <t>Khulna (C) 132/33kV Grid Sub-Station</t>
  </si>
  <si>
    <t>Khulshi 132/33kV Grid Sub-Station</t>
  </si>
  <si>
    <t>Kishoreganj 132/33kV Grid Sub-Station</t>
  </si>
  <si>
    <t>Kodda 132/33kV Grid Sub-Station</t>
  </si>
  <si>
    <t>KSRM 132/33kV Grid Sub-Station</t>
  </si>
  <si>
    <t>Kulaura 132/33kV Grid Sub-Station</t>
  </si>
  <si>
    <t>Kurigram 132/33kV Grid Sub-Station</t>
  </si>
  <si>
    <t>Kushtia 132/33kV Grid Sub-Station</t>
  </si>
  <si>
    <t>Lalbag 132/33kV Grid Sub-Station</t>
  </si>
  <si>
    <t>Lalmonirhat 132/33kV Grid Sub-Station</t>
  </si>
  <si>
    <t>Madanganj 132/33kV Grid Sub-Station</t>
  </si>
  <si>
    <t>Madaripur 132/33kV Grid Sub-Station</t>
  </si>
  <si>
    <t>Madartek 132/33kV Grid Sub-Station</t>
  </si>
  <si>
    <t>Madunaghat 132/33kV Grid Sub-Station</t>
  </si>
  <si>
    <t>Magura 132/33kV Grid Sub-Station</t>
  </si>
  <si>
    <t>Mahasthangarh 132/33kV Grid Sub-Station</t>
  </si>
  <si>
    <t>Manikganj 132/33kV Grid Sub-Station</t>
  </si>
  <si>
    <t>Maniknagar 132/33kV Grid Sub-Station</t>
  </si>
  <si>
    <t>Matarbari 132/33kV Sub-Station</t>
  </si>
  <si>
    <t>Matuail 132/33kV Grid Sub-Station</t>
  </si>
  <si>
    <t>Millgate Tongi 132/33kV Grid Sub-Station</t>
  </si>
  <si>
    <t>Mirpur 132/33kV Grid Sub-Station</t>
  </si>
  <si>
    <t>Mithapukur 132/33kV Grid Sub-Station</t>
  </si>
  <si>
    <t>Modern Steel 132/11kV Grid Sub-Station</t>
  </si>
  <si>
    <t>Mogbazar 132/33kV Grid Sub-Station</t>
  </si>
  <si>
    <t>Mongla 132/33kV Grid Sub-Station</t>
  </si>
  <si>
    <t>Motijheel 132/33kV Grid Sub-Station</t>
  </si>
  <si>
    <t>Munshiganj 132/33kV Grid Sub-Station</t>
  </si>
  <si>
    <t>Mymensingh 132/33kV Grid Sub-Station</t>
  </si>
  <si>
    <t>Naogaon 132/33kV Grid Sub-Station</t>
  </si>
  <si>
    <t>Narail 132/33kV Grid Sub-Station</t>
  </si>
  <si>
    <t>Narshingdi 132/33kV Grid Sub-Station</t>
  </si>
  <si>
    <t>Natore 132/33kV Grid Sub-Station</t>
  </si>
  <si>
    <t>Nawabganj 132/33kV Grid Sub-Station</t>
  </si>
  <si>
    <t>Netrakona 132/33kV Grid Sub-Station</t>
  </si>
  <si>
    <t>New Tongi 132/33kV Grid Sub-Station</t>
  </si>
  <si>
    <t>Niamatpur 132/33kV Grid Sub-Station</t>
  </si>
  <si>
    <t>Noapara 132/33kV Grid Sub-Station</t>
  </si>
  <si>
    <t>Pabna 132/33kV Grid Sub-Station</t>
  </si>
  <si>
    <t>Palashbari 132/33kV Grid Sub-Station</t>
  </si>
  <si>
    <t>Panchagarh 132/33kV Grid Sub-Station</t>
  </si>
  <si>
    <t>Patuakhali 132/33kV Grid Sub-Station</t>
  </si>
  <si>
    <t>PHP 132/33kV Sub-Station</t>
  </si>
  <si>
    <t>Postogola 132/33kV Grid Sub-Station</t>
  </si>
  <si>
    <t>Purbachal 132/33kV Grid Sub-Station</t>
  </si>
  <si>
    <t>Purbasadipur 132/33kV Grid Sub-Station</t>
  </si>
  <si>
    <t>Rahim Steel 132/33kV Sub-Station</t>
  </si>
  <si>
    <t>Rajbari 132/33kV Grid Sub-Station</t>
  </si>
  <si>
    <t>Rajendrapur 132/33kV Grid Sub-Station</t>
  </si>
  <si>
    <t>Rajshahi 132/33kV Grid Sub-Station</t>
  </si>
  <si>
    <t>Ramganj 132/33kV Grid Sub-Station</t>
  </si>
  <si>
    <t>Rangamati 132/33kV Grid Sub-Station</t>
  </si>
  <si>
    <t>Rangpur 132/33kV Grid Sub-Station</t>
  </si>
  <si>
    <t>Ruppur 132/11kV Grid Sub-Station</t>
  </si>
  <si>
    <t>Saidpur 132/33kV Grid Sub-Station</t>
  </si>
  <si>
    <t>Satkhira 132/33kV Grid Sub-Station</t>
  </si>
  <si>
    <t>Satmasjid 132/33kV Grid Sub-Station</t>
  </si>
  <si>
    <t>Savar 132/33kV Grid Sub-Station</t>
  </si>
  <si>
    <t>Shahjadpur 132/33kV Grid Sub-Station</t>
  </si>
  <si>
    <t>Shahjibazar 132/33kV Grid Sub-Station</t>
  </si>
  <si>
    <t>Shahmirpur 132/33kV Grid Sub-Station</t>
  </si>
  <si>
    <t>Shariatpur 132/33kV Grid Sub-Station</t>
  </si>
  <si>
    <t>Sherpur 132/33kV Grid Sub-Station</t>
  </si>
  <si>
    <t>Shitalakhya 132/33kV Grid Sub-Station</t>
  </si>
  <si>
    <t>Sholosohor 132/33kV Grid Sub-Station</t>
  </si>
  <si>
    <t>Shyampur 132/33kV Grid Sub-Station</t>
  </si>
  <si>
    <t>Siddhirganj 132/33kV Grid Sub-Station</t>
  </si>
  <si>
    <t>Sirajganj 132/33kV Grid Sub-Station</t>
  </si>
  <si>
    <t>Sonargaon 132/33kV Grid Sub-Station</t>
  </si>
  <si>
    <t>Sreemongol 132/33kV Grid Sub-Station</t>
  </si>
  <si>
    <t>Srinagar 132/33kV Grid Sub-Station</t>
  </si>
  <si>
    <t>SSM 132/33kV Grid Sub-Station</t>
  </si>
  <si>
    <t>Sunamganj 132/33kV Grid Sub-Station</t>
  </si>
  <si>
    <t>Sylhet 132/33kV Grid Sub-Station</t>
  </si>
  <si>
    <t>Tangail 132/33kV Grid Sub-Station</t>
  </si>
  <si>
    <t>Thakurgaon 132/33kV Grid Sub-Station</t>
  </si>
  <si>
    <t>TK chemical 132kV Grid Sub-Station</t>
  </si>
  <si>
    <t>Ullon 132/33kV Grid Sub-Station</t>
  </si>
  <si>
    <t>Uttara 132/33kV Grid Sub-Station</t>
  </si>
  <si>
    <t>UttaraNew 132/33kV Grid Sub-Station</t>
  </si>
  <si>
    <t>Zigatola 132/33kV Grid Sub-Station</t>
  </si>
  <si>
    <t>400/132kV Interim Transformer</t>
  </si>
  <si>
    <t xml:space="preserve">230/132kV TR1 </t>
  </si>
  <si>
    <t>230/132 kV ATR-01 (704T)</t>
  </si>
  <si>
    <t>230/132 kV ATR-02 (714T)</t>
  </si>
  <si>
    <t xml:space="preserve">                Executive Engineer</t>
  </si>
  <si>
    <t xml:space="preserve">                 LDC, PGCB, Dhaka.</t>
  </si>
  <si>
    <t>Narinda 132/33kV Grid Sub-Station</t>
  </si>
  <si>
    <t>Shikalbaha 132/33kV Sub-Station</t>
  </si>
  <si>
    <t>Borhanuddin 230/33kV Grid Sub-Station</t>
  </si>
  <si>
    <t>ss_MW</t>
  </si>
  <si>
    <t>MI_Cement 132/33kV Grid Sub-Station</t>
  </si>
  <si>
    <t>ShahCement 132/33kV Grid Sub-Station</t>
  </si>
  <si>
    <t>Rahanpur 400/132kV Grid Sub-Station</t>
  </si>
  <si>
    <t xml:space="preserve">                    Information Management Division</t>
  </si>
  <si>
    <t xml:space="preserve"> LDC, PGCB, Dhaka.</t>
  </si>
  <si>
    <t>Summary of Weekly Status of Free Governor Mode of Operation (FGMO) Power Plants</t>
  </si>
  <si>
    <t>Last Week Status</t>
  </si>
  <si>
    <t>SR at 50 Hz (MW)</t>
  </si>
  <si>
    <t>Capability 
Status of Last Week</t>
  </si>
  <si>
    <t>05.10.2023</t>
  </si>
  <si>
    <t>28.09.2023</t>
  </si>
  <si>
    <t>21.09.2023</t>
  </si>
  <si>
    <t>14.09.2023</t>
  </si>
  <si>
    <t>07.09.2022</t>
  </si>
  <si>
    <t xml:space="preserve">Capable </t>
  </si>
  <si>
    <t>Capable</t>
  </si>
  <si>
    <t>Capable but not tested recently</t>
  </si>
  <si>
    <t>Not Capable but feasible</t>
  </si>
  <si>
    <t>Bhola Nutan Bidyut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</si>
  <si>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</si>
  <si>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</si>
  <si>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</si>
  <si>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</si>
  <si>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</si>
  <si>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</si>
  <si>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</si>
  <si>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</si>
  <si>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AT-01</t>
  </si>
  <si>
    <t>Mirzapur 132/33kV GIS Grid Sub-Station</t>
  </si>
  <si>
    <t>SevenRings 132/11kV Sub-Station</t>
  </si>
  <si>
    <t>Sylhet (South) 132/33kV GIS Grid Sub-Station</t>
  </si>
  <si>
    <t>name</t>
  </si>
  <si>
    <t>12.10.2023</t>
  </si>
  <si>
    <t>19.10.2023</t>
  </si>
  <si>
    <t>26.10.2023</t>
  </si>
  <si>
    <t>02.11.2023</t>
  </si>
  <si>
    <t>Maximum power Export through EWI/ NO-3</t>
  </si>
  <si>
    <t>a) Gopalganj end</t>
  </si>
  <si>
    <t>b) Aminbazar end</t>
  </si>
  <si>
    <t>Maximum power Import through EWI/ NO-3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</si>
  <si>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</si>
  <si>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</si>
  <si>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</si>
  <si>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</si>
  <si>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</si>
  <si>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</si>
  <si>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</si>
  <si>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</si>
  <si>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</si>
  <si>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</si>
  <si>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</si>
  <si>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</si>
  <si>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H) Wind</t>
  </si>
  <si>
    <t xml:space="preserve"> B) Excluding Hydro, Solar &amp; Wind</t>
  </si>
  <si>
    <t>07.12.2023</t>
  </si>
  <si>
    <t>30.11.2023</t>
  </si>
  <si>
    <t>16.11.2023</t>
  </si>
  <si>
    <t>09.11.2023</t>
  </si>
  <si>
    <t>14.12.2023</t>
  </si>
  <si>
    <t>21.12.2023</t>
  </si>
  <si>
    <t>28.12.2023</t>
  </si>
  <si>
    <t>04.01.2024</t>
  </si>
  <si>
    <t>11.01.2024</t>
  </si>
  <si>
    <t>Ullahpara 132/33kV Grid Sub-Station</t>
  </si>
  <si>
    <t>18.01.2024</t>
  </si>
  <si>
    <t>25.01.2024</t>
  </si>
  <si>
    <t>01.02.2024</t>
  </si>
  <si>
    <t>08.02.2024</t>
  </si>
  <si>
    <t>15.02.2024</t>
  </si>
  <si>
    <t>Bogura 400/230kV Grid Sub-Station</t>
  </si>
  <si>
    <t>Madunaghat_I 400/230kV Grid Sub-Station</t>
  </si>
  <si>
    <t>Auto Transformer - 04</t>
  </si>
  <si>
    <t>Ghorashal 230kV Switching Sub-Station</t>
  </si>
  <si>
    <t>22.02.2024</t>
  </si>
  <si>
    <t>29.02.2024</t>
  </si>
  <si>
    <t>07.03.2024</t>
  </si>
  <si>
    <t>14.03.2024</t>
  </si>
  <si>
    <t>21.03.2024</t>
  </si>
  <si>
    <t>28.03.2024</t>
  </si>
  <si>
    <t>04.04.2024</t>
  </si>
  <si>
    <t>11.04.2024</t>
  </si>
  <si>
    <t>18.04.2024</t>
  </si>
  <si>
    <t>Maximum load shed recorded upto 31/03/2024</t>
  </si>
  <si>
    <t>Month:April 2024</t>
  </si>
  <si>
    <t>Month: April 2024</t>
  </si>
  <si>
    <t>Meghnaghat 400/230kV Grid Sub-Station</t>
  </si>
  <si>
    <t>ATR - 2</t>
  </si>
  <si>
    <t>Ghatail 132/33kV Grid Sub-Station</t>
  </si>
  <si>
    <t>√</t>
  </si>
  <si>
    <t>25.04.2024</t>
  </si>
  <si>
    <t>30/04/2024</t>
  </si>
  <si>
    <t>Peak Genaration of April 2023</t>
  </si>
  <si>
    <t>Peak Demand of  April 2023</t>
  </si>
  <si>
    <t>Maximum peak Generation recorded upto 30/04/2024</t>
  </si>
  <si>
    <t>Maximum peak Demand recorded upto 30/04/2024</t>
  </si>
  <si>
    <t>29/04/2024</t>
  </si>
  <si>
    <t>March-24</t>
  </si>
  <si>
    <t>April'24</t>
  </si>
  <si>
    <t>27.21.0000.603.16.087.20.805</t>
  </si>
  <si>
    <t>Date: 19/05/2024</t>
  </si>
  <si>
    <t>2.739'%</t>
  </si>
  <si>
    <t>Maximum load shed (Evening Peak)</t>
  </si>
  <si>
    <t>New FGMO capable plants under BPSREIP:</t>
  </si>
  <si>
    <t>Letter date: 09/06/2024</t>
  </si>
  <si>
    <t>1. Anwara 300 MW Power Plant (United)</t>
  </si>
  <si>
    <t xml:space="preserve">2.Chandpur 200 MW Power Plant (Desh energy) 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</si>
  <si>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</si>
  <si>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</si>
  <si>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</si>
  <si>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</si>
  <si>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</si>
  <si>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</si>
  <si>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</si>
  <si>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10. Madanganj-55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</si>
  <si>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</si>
  <si>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</si>
  <si>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</si>
  <si>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</si>
  <si>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</si>
  <si>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>POWER GRID COMPANY OF BANGLADESH LTD</t>
  </si>
  <si>
    <t>Information Management Division</t>
  </si>
  <si>
    <t>Outage of Sub-Station Equipment due to Tripping/Emergency Maintenance</t>
  </si>
  <si>
    <t>Name of the Sub-station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</si>
  <si>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</si>
  <si>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</si>
  <si>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</si>
  <si>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</si>
  <si>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</si>
  <si>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</si>
  <si>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</si>
  <si>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</si>
  <si>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</si>
  <si>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</si>
  <si>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</si>
  <si>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</si>
  <si>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T-4 Kalabagan HT</t>
  </si>
  <si>
    <t>E/O</t>
  </si>
  <si>
    <t>kolabagan-3(33KV) CT burst</t>
  </si>
  <si>
    <t>Power interruption</t>
  </si>
  <si>
    <t>Transformer- 01 HT</t>
  </si>
  <si>
    <t>Temperature high</t>
  </si>
  <si>
    <t>Transformer- 02 LT</t>
  </si>
  <si>
    <t>No interruption</t>
  </si>
  <si>
    <t>T-2 33 kv bushing clamp  high temperature</t>
  </si>
  <si>
    <t>XFR, T-3 HT</t>
  </si>
  <si>
    <t>Shutdown taken by DPBS-1 due to 33 kV Nayerhat feeder bus DS to 33kV bus B-phase loop changing work.</t>
  </si>
  <si>
    <t>XFR, T-I HT</t>
  </si>
  <si>
    <t>Tr-2 (414T) HT</t>
  </si>
  <si>
    <t>T</t>
  </si>
  <si>
    <t>CT of 33kV was damage</t>
  </si>
  <si>
    <t>Power interruption 21:12 to 21:58</t>
  </si>
  <si>
    <t>Tr-2 (414T) LT</t>
  </si>
  <si>
    <t>E/F</t>
  </si>
  <si>
    <t>33 kv pakundina feeder tigal our T-2 transfomer 33 kv incoming trip</t>
  </si>
  <si>
    <t>Tr-3 (424T) HT</t>
  </si>
  <si>
    <t>CT damage of Tr-2 when both transformer (Tr-2 &amp; Tr-3) both were operating parallel.</t>
  </si>
  <si>
    <t>Tr-3 (424T) LT</t>
  </si>
  <si>
    <t>33kV Katiadi feeder's Bus side DS red hot maintenance by KPBS.</t>
  </si>
  <si>
    <t>Tr-1 (406T) LT</t>
  </si>
  <si>
    <t>33KV L10 (Yearpur 1) Feeder fault.</t>
  </si>
  <si>
    <t>Tr-2 (416T) LT</t>
  </si>
  <si>
    <t>Tr-3 (426T) LT</t>
  </si>
  <si>
    <t>33KV L10 (Yearpur 1) Feeder fault</t>
  </si>
  <si>
    <t>Tr-4 (436T) LT</t>
  </si>
  <si>
    <t>Tr-5 (446T) LT</t>
  </si>
  <si>
    <t>Transformer-01(E05) LT</t>
  </si>
  <si>
    <t>Mirzapur 132kv GIS Grid: 33 kV incomer-01 &amp; 2 trip . Trip reason for PBS two feeder (Kurni + Kumarzani) trip at a time.</t>
  </si>
  <si>
    <t>Transformer-02(E07) LT</t>
  </si>
  <si>
    <t>PBS feeder trip.</t>
  </si>
  <si>
    <t>Bus-B</t>
  </si>
  <si>
    <t>Bird nest remove</t>
  </si>
  <si>
    <t>T-3 HT</t>
  </si>
  <si>
    <t>132 kV BUS-2</t>
  </si>
  <si>
    <t>Bird nest removal</t>
  </si>
  <si>
    <t>132/33 kV T-1 HT</t>
  </si>
  <si>
    <t>132/33 kV T-2 LT</t>
  </si>
  <si>
    <t>DF/DT</t>
  </si>
  <si>
    <t>230/132 kV T-2 HT</t>
  </si>
  <si>
    <t>Wrong work (temperature setting for fan) by Project</t>
  </si>
  <si>
    <t>Tr-1 LT</t>
  </si>
  <si>
    <t>New Reb feeder faulth</t>
  </si>
  <si>
    <t>Tr-2 HT</t>
  </si>
  <si>
    <t>T-2 Transformer DS Maintenance</t>
  </si>
  <si>
    <t>Tr-2 LT</t>
  </si>
  <si>
    <t>Tr-3 LT</t>
  </si>
  <si>
    <t>High temperature point solving</t>
  </si>
  <si>
    <t>T-01 HT</t>
  </si>
  <si>
    <t>None</t>
  </si>
  <si>
    <t>T-02 HT</t>
  </si>
  <si>
    <t>T-03 LT</t>
  </si>
  <si>
    <t>Total :</t>
  </si>
  <si>
    <t>Unserved Energy:</t>
  </si>
  <si>
    <t>Dhaka (South) Grid Circle :</t>
  </si>
  <si>
    <t>GT2 HT</t>
  </si>
  <si>
    <t>1. General Trip_x000D_
2. REF Trip</t>
  </si>
  <si>
    <t>General, REF Trip</t>
  </si>
  <si>
    <t>Bus-2</t>
  </si>
  <si>
    <t>Bus PT Y phase oil leakage Maintenance.</t>
  </si>
  <si>
    <t>132/33kV 424 T-5 HT</t>
  </si>
  <si>
    <t>Breaking bird's nest</t>
  </si>
  <si>
    <t>over current,</t>
  </si>
  <si>
    <t>TR-2 LT</t>
  </si>
  <si>
    <t>Due to 33kV Agla feeder trip</t>
  </si>
  <si>
    <t>Due to 33kV Agla feeder fault</t>
  </si>
  <si>
    <t>132 kV Bus-1</t>
  </si>
  <si>
    <t>Red hot Maintenance work</t>
  </si>
  <si>
    <t>Tr-1 HT</t>
  </si>
  <si>
    <t>33 kv kabilganj feeder source side riser sparking</t>
  </si>
  <si>
    <t>33 kv T2 bus shutdown</t>
  </si>
  <si>
    <t>Chattogram Grid Circle :</t>
  </si>
  <si>
    <t>T-1 (402T) LT</t>
  </si>
  <si>
    <t>To Remove G.I wire from T-01 HT loop.</t>
  </si>
  <si>
    <t>423T(TR-3) HT</t>
  </si>
  <si>
    <t>Emergency shutdown taken by PDB for Red hot maintenance.</t>
  </si>
  <si>
    <t>MT-02 LT</t>
  </si>
  <si>
    <t>WTI trip nd OIl temp high</t>
  </si>
  <si>
    <t>TR-1 LT</t>
  </si>
  <si>
    <t>Red hot at 33kV bus isolator</t>
  </si>
  <si>
    <t>Emergency Maintenance work due to red hot of T2 secondary side bus isolator.</t>
  </si>
  <si>
    <t>TR-2(517T) HT</t>
  </si>
  <si>
    <t>TR-1 HT</t>
  </si>
  <si>
    <t>No signal. at sas 132kv Tr-1 inter trip</t>
  </si>
  <si>
    <t xml:space="preserve">Cumilla Grid Circle : </t>
  </si>
  <si>
    <t>402T LT</t>
  </si>
  <si>
    <t>E/F, B-phase=2.65KA</t>
  </si>
  <si>
    <t>403T HT</t>
  </si>
  <si>
    <t>Tr-03 33kv side C.T terminal hot spot maintenance.</t>
  </si>
  <si>
    <t>TR2-425T HT</t>
  </si>
  <si>
    <t>Heavy Strom</t>
  </si>
  <si>
    <t>132/33 KV Tr-02 shutdown for Redhot maintenance of 33kv incoming DS "Y" phase Bus side Risere. Load shade will occur 25.0MW. Inform all utilities and XEN sir, GMD, PGCB, Cumilla.</t>
  </si>
  <si>
    <t>TR3-435T LT</t>
  </si>
  <si>
    <t>132KV T-03 HT</t>
  </si>
  <si>
    <t>Over Current Protection operated</t>
  </si>
  <si>
    <t>132KV T-04 HT</t>
  </si>
  <si>
    <t>33KV Busbar S/D due to Summit power 33KV ckt R-phase redhot remove.</t>
  </si>
  <si>
    <t>132KV T-04 LT</t>
  </si>
  <si>
    <t>Main</t>
  </si>
  <si>
    <t>Remove Nest</t>
  </si>
  <si>
    <t>Transformer-1 HT</t>
  </si>
  <si>
    <t>Relay Maintenance work (SPMD)</t>
  </si>
  <si>
    <t>Transformer-1 LT</t>
  </si>
  <si>
    <t>Emergency Maintenance work of P122 Relay ( Over current relay) of T-1.</t>
  </si>
  <si>
    <t>TR-02 LT</t>
  </si>
  <si>
    <t xml:space="preserve"> Shaistaganj, Lakhai, Bisic 33 kv feeder, OC/EF, </t>
  </si>
  <si>
    <t xml:space="preserve">Khulna Grid Circle : </t>
  </si>
  <si>
    <t>Transformer-1 (403T) HT</t>
  </si>
  <si>
    <t>Wrong operation of 33kv bus DS of Bagerhat wzpdcl instead of 33kv wzpdcl pirojpur feeder.</t>
  </si>
  <si>
    <t>Transformer-2 (413 T) HT</t>
  </si>
  <si>
    <t>T-1 (405T) LT</t>
  </si>
  <si>
    <t>Due to Jhalokathi (WZPDCL) 33 KV feeder burnt</t>
  </si>
  <si>
    <t>Polashpur 33kV feeder fault.</t>
  </si>
  <si>
    <t>33kV Feeder Fault ( chadmari 33kv)</t>
  </si>
  <si>
    <t>T-2 (415T) LT</t>
  </si>
  <si>
    <t>33kv feeder fault (chadmari 33kv)</t>
  </si>
  <si>
    <t>132 kV BUS</t>
  </si>
  <si>
    <t>Red hot</t>
  </si>
  <si>
    <t>T-4 LT</t>
  </si>
  <si>
    <t>33kv jalokathy feeder fault</t>
  </si>
  <si>
    <t>T-5 HT</t>
  </si>
  <si>
    <t>33 kV bus coupler -1 B phase red hot.</t>
  </si>
  <si>
    <t>T-5 LT</t>
  </si>
  <si>
    <t>Jalokathy feeder fault</t>
  </si>
  <si>
    <t>Transformer-2(416T) LT</t>
  </si>
  <si>
    <t>U/F trip</t>
  </si>
  <si>
    <t>Due to Rajapur 33 kv feeder fault</t>
  </si>
  <si>
    <t>T1 LT</t>
  </si>
  <si>
    <t>Gopalganj PBS-4 Red hot maintenance work.</t>
  </si>
  <si>
    <t>T2 LT</t>
  </si>
  <si>
    <t>33 kv incomer-2 DS B phase Red hot maintenance</t>
  </si>
  <si>
    <t>TR-1 425T HT</t>
  </si>
  <si>
    <t>Due to Metering core changing by XEN Energy Auditing Khulna.</t>
  </si>
  <si>
    <t>Red hot maintenance</t>
  </si>
  <si>
    <t>132 kv T1  , TCS Faulty Signal .</t>
  </si>
  <si>
    <t>Due to 33 kv Under Ground Cable Faulty.</t>
  </si>
  <si>
    <t>Tr-1 33 kv Side cable trench sand filling.</t>
  </si>
  <si>
    <t>underground couple fault red phase</t>
  </si>
  <si>
    <t>Tr-2 415 T HT</t>
  </si>
  <si>
    <t xml:space="preserve">Tripped showing E/F relay. </t>
  </si>
  <si>
    <t>33kv Bus-Section-2, BUS PT Y-phase &amp; B-Phase Fuse Burn.</t>
  </si>
  <si>
    <t>Tr-3 405T HT</t>
  </si>
  <si>
    <t>No relay</t>
  </si>
  <si>
    <t xml:space="preserve">Tripped showing BBP Trip, BFP Trip. relays. </t>
  </si>
  <si>
    <t>TR-2 HT</t>
  </si>
  <si>
    <t>TR-3 HT</t>
  </si>
  <si>
    <t>T3-426T LT</t>
  </si>
  <si>
    <t>T-2 LT</t>
  </si>
  <si>
    <t xml:space="preserve"> Tripped showing OC/EF(50) relays.</t>
  </si>
  <si>
    <t>T-1 LT</t>
  </si>
  <si>
    <t>R-2 33KV FEEDER FAULT (CB Mid Pole Blast)</t>
  </si>
  <si>
    <t>425T (T-3) HT</t>
  </si>
  <si>
    <t>Red Hot Some of point T-3 Transformer Bay</t>
  </si>
  <si>
    <t>T1-406T HT</t>
  </si>
  <si>
    <t>Red Hot Maintenance by PBS</t>
  </si>
  <si>
    <t>T1-406T LT</t>
  </si>
  <si>
    <t>HVDC Grid Circle :</t>
  </si>
  <si>
    <t>230/132 kV T-02 HT</t>
  </si>
  <si>
    <t>on load tap changer trip</t>
  </si>
  <si>
    <t>Transformer T-1 HT</t>
  </si>
  <si>
    <t>T-1 HT</t>
  </si>
  <si>
    <t>High Temperature</t>
  </si>
  <si>
    <t>WZPDCL 33 kv Campus feeder fault</t>
  </si>
  <si>
    <t>Due to emergency maint.work</t>
  </si>
  <si>
    <t>T-4(435T) HT</t>
  </si>
  <si>
    <t>CT nut-bolt tait</t>
  </si>
  <si>
    <t>Bogura Grid Circle:</t>
  </si>
  <si>
    <t>Transformer-1 (404T) LT</t>
  </si>
  <si>
    <t>Transformer-2 (414T) LT</t>
  </si>
  <si>
    <t>Transformer-3 HT</t>
  </si>
  <si>
    <t>Red hot.</t>
  </si>
  <si>
    <t>406T-1 LT</t>
  </si>
  <si>
    <t xml:space="preserve">Tripped showing p142 relays. </t>
  </si>
  <si>
    <t>416T-2 LT</t>
  </si>
  <si>
    <t>Transformer T-1 (Tr-403T) LT</t>
  </si>
  <si>
    <t>Tr-01 Y-ph LT Bushing Connector Red hot</t>
  </si>
  <si>
    <t>T-1,- 132/33Transformer (33kv side)red hot.</t>
  </si>
  <si>
    <t>33kV CB Problem.</t>
  </si>
  <si>
    <t>Overload</t>
  </si>
  <si>
    <t>Transformer-1(407T) LT</t>
  </si>
  <si>
    <t>PBS Raj-1 feeder trip</t>
  </si>
  <si>
    <t>427T(B) LT</t>
  </si>
  <si>
    <t>33 KV under ground cable fault</t>
  </si>
  <si>
    <t>T-3(A+B)(427T) HT</t>
  </si>
  <si>
    <t>33 kv under ground fault</t>
  </si>
  <si>
    <t>T-3(A+B)(427T) LT</t>
  </si>
  <si>
    <t>Due to red hot in T3(B) 33kV side B-Phase underground cable kit.</t>
  </si>
  <si>
    <t>T1-(415) LT</t>
  </si>
  <si>
    <t>Red hot problem at 33 kv Bus DS.</t>
  </si>
  <si>
    <t>T4-(445) LT</t>
  </si>
  <si>
    <t>Sirajgonj PBS-2 has taken Shutdown for 33kV Pipulbaria feeder Bus DS Emergency Red Hot Maintenance. _x000D_
all operations have been conducted by the instruction of ALDC, Bogura according to QF-GMD- 39 &amp;18.</t>
  </si>
  <si>
    <t>T-1(422T) HT</t>
  </si>
  <si>
    <t>Due to GIS Capacitor Bank Problem (Gas Leakage)</t>
  </si>
  <si>
    <t>T-1(422T) LT</t>
  </si>
  <si>
    <t>Capacitor Bank trip due to unbalance trip</t>
  </si>
  <si>
    <t>T-2(412T) HT</t>
  </si>
  <si>
    <t>T-2(412T) LT</t>
  </si>
  <si>
    <t>Capacitor bank CB unbalance trip</t>
  </si>
  <si>
    <t>Others  :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</si>
  <si>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</si>
  <si>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</si>
  <si>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</si>
  <si>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</si>
  <si>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Outage of Transmission lines due to Tripping/Emergency Maintenance</t>
  </si>
  <si>
    <t>Tongi-2</t>
  </si>
  <si>
    <t>Tripped showing E/F</t>
  </si>
  <si>
    <t>Mymensingh-Netrokona Ckt-1</t>
  </si>
  <si>
    <t>Trip forbE/F</t>
  </si>
  <si>
    <t>Sreepur-Ashuganj Ckt-2</t>
  </si>
  <si>
    <t>0.3km (y Phase &amp; B Phase)</t>
  </si>
  <si>
    <t>Tongi-Basundhara Ckt-2</t>
  </si>
  <si>
    <t xml:space="preserve">Tripped showing Distance,Phase-C relays. </t>
  </si>
  <si>
    <t>Tongi-Kabirpur Ckt-2</t>
  </si>
  <si>
    <t>Bhulta</t>
  </si>
  <si>
    <t xml:space="preserve">Tripped showing Optimho: Z1, CN. relays. </t>
  </si>
  <si>
    <t>Narsingdi</t>
  </si>
  <si>
    <t>Raining &amp; Storm</t>
  </si>
  <si>
    <t>Trip</t>
  </si>
  <si>
    <t>Ullon (Maniknagar-2)</t>
  </si>
  <si>
    <t>Heavy Thundering &amp; Storm</t>
  </si>
  <si>
    <t>Shitallakhya</t>
  </si>
  <si>
    <t>Unknown</t>
  </si>
  <si>
    <t>Madanganj -Bashundhara 132 kv Ckt</t>
  </si>
  <si>
    <t>LA burst in Bashundhara side</t>
  </si>
  <si>
    <t>Madanganj -DPDC Char sayedpur 132k Ckt-2</t>
  </si>
  <si>
    <t>Tripped showing Protection lockout relay</t>
  </si>
  <si>
    <t>Madanganj -Summit 55 MW 132 kv Ckt</t>
  </si>
  <si>
    <t>LA burst in Bashundhara side.  For this reason Power plant also trip at a time</t>
  </si>
  <si>
    <t>DIR. O/C and E/F relay.</t>
  </si>
  <si>
    <t>Meghnaghat-Comilla-01</t>
  </si>
  <si>
    <t>Meghnaghat-Shaympur-01</t>
  </si>
  <si>
    <t>unknown</t>
  </si>
  <si>
    <t>Basundhara-01</t>
  </si>
  <si>
    <t>Unknown.</t>
  </si>
  <si>
    <t>XLPE Cable fault (puncture) in Basundhara grid SS.</t>
  </si>
  <si>
    <t>Basundhara-02</t>
  </si>
  <si>
    <t xml:space="preserve">Bhulta Ckt-01 </t>
  </si>
  <si>
    <t>Communication Works</t>
  </si>
  <si>
    <t>Moghbazar-02</t>
  </si>
  <si>
    <t>trip due to Ullon ckt-2 trip</t>
  </si>
  <si>
    <t>Ullon-02</t>
  </si>
  <si>
    <t>Seven Circle</t>
  </si>
  <si>
    <t>After checking the transmission by SCBL the line side found to be ok.</t>
  </si>
  <si>
    <t xml:space="preserve">100MW Dutch Bangla </t>
  </si>
  <si>
    <t>Red hot Line DS B Ph</t>
  </si>
  <si>
    <t>Bashundhara Line</t>
  </si>
  <si>
    <t>Emergency maintenance work by BPML-1 at 33kv outgoing side.</t>
  </si>
  <si>
    <t xml:space="preserve">Red hot maintenance by Bashundhara </t>
  </si>
  <si>
    <t>Haripur-1</t>
  </si>
  <si>
    <t>showing line distance operated trip</t>
  </si>
  <si>
    <t>AKSML Ckt</t>
  </si>
  <si>
    <t>Tripping</t>
  </si>
  <si>
    <t>Cumilla Ckt-1</t>
  </si>
  <si>
    <t>sparking</t>
  </si>
  <si>
    <t>Cumilla Ckt-2</t>
  </si>
  <si>
    <t>spark</t>
  </si>
  <si>
    <t>KSRM</t>
  </si>
  <si>
    <t>maintenance work needed in transmission line</t>
  </si>
  <si>
    <t>Hat-2</t>
  </si>
  <si>
    <t>Dohazari-Cox's Bazar ckt-2</t>
  </si>
  <si>
    <t>Stormy Weather</t>
  </si>
  <si>
    <t>Khulshi-Bakalia Circuit-1</t>
  </si>
  <si>
    <t>Madunaghat-T.K. chemical complex</t>
  </si>
  <si>
    <t>NLDC</t>
  </si>
  <si>
    <t>Khulshi-2</t>
  </si>
  <si>
    <t>For Red hot repare</t>
  </si>
  <si>
    <t>Cumilla Grid Circle :</t>
  </si>
  <si>
    <t>Sylhet-Fenchugang -T -Branibazar-2</t>
  </si>
  <si>
    <t>Brahmanbaria-Narsingdi Circuit-1</t>
  </si>
  <si>
    <t>Zone-01_x000D_
R-phase,Y-phase,B-phase trip_x000D_
fault distance-47.18km</t>
  </si>
  <si>
    <t>Brahmanbaria-Narsingdi Circuit-2</t>
  </si>
  <si>
    <t>Zone-01_x000D_
Y-phase,B-phase trip_x000D_
fault distance-46.46 km</t>
  </si>
  <si>
    <t>Brahmanbaria-Shahjibazar Circuit-2</t>
  </si>
  <si>
    <t>Thunder storm</t>
  </si>
  <si>
    <t>230KV Cumilla(N)-Shahajibazar Ckt-2</t>
  </si>
  <si>
    <t>Chowddagram-1</t>
  </si>
  <si>
    <t>Chowddagram-2</t>
  </si>
  <si>
    <t>Cumilla(N)-1</t>
  </si>
  <si>
    <t>Bed Weather &amp; Raining.</t>
  </si>
  <si>
    <t>Sylhet-2</t>
  </si>
  <si>
    <t>Bad Rainy Weather</t>
  </si>
  <si>
    <t>SPCL 86 MW</t>
  </si>
  <si>
    <t>Madabpur-01 and pran 33 kv feeder Trip under Tr-04 Transformer</t>
  </si>
  <si>
    <t>bad weather</t>
  </si>
  <si>
    <t>Sreemangal-Fenchugonj circuit-1</t>
  </si>
  <si>
    <t>wind and thunder</t>
  </si>
  <si>
    <t>Stormy weather</t>
  </si>
  <si>
    <t>Fault</t>
  </si>
  <si>
    <t>Sreemangal-Fenchugonj circuit-2</t>
  </si>
  <si>
    <t>Chhatak-Sunamgonj CKT-1</t>
  </si>
  <si>
    <t>Chattak end ckt1 &amp; 2</t>
  </si>
  <si>
    <t>Sylhet bad Weather</t>
  </si>
  <si>
    <t xml:space="preserve">Sylhet (S)-Fenchugonj 132KV Ckt-1 </t>
  </si>
  <si>
    <t>Tripped showing REC650,REL670 relay</t>
  </si>
  <si>
    <t xml:space="preserve">Sylhet (S)-Fenchugonj 132KV Ckt-2 </t>
  </si>
  <si>
    <t>150MW GT PS</t>
  </si>
  <si>
    <t xml:space="preserve"> Tripped showing Not operate. relays. </t>
  </si>
  <si>
    <t>Sylhet-Chhatak Ckt-2</t>
  </si>
  <si>
    <t xml:space="preserve">Tripped showing Zone-1, A&amp;B Phase. relays.  </t>
  </si>
  <si>
    <t>Khulna Grid Circle :</t>
  </si>
  <si>
    <t>Bagerhat- Bhandaria</t>
  </si>
  <si>
    <t>Thunderstorm</t>
  </si>
  <si>
    <t>132kv Bhandaria ckt</t>
  </si>
  <si>
    <t>Bat weather condition.</t>
  </si>
  <si>
    <t>Tripped showing Distance relay zone A.88 relay</t>
  </si>
  <si>
    <t>Bhola Ckt-2</t>
  </si>
  <si>
    <t xml:space="preserve">Tripped showing REL 670 relays. </t>
  </si>
  <si>
    <t>Gopalgonj CKT-1</t>
  </si>
  <si>
    <t>Over Voltage</t>
  </si>
  <si>
    <t>Gopalgonj CKT-2</t>
  </si>
  <si>
    <t>132 KV Gopalganj (400kv) ckt-1</t>
  </si>
  <si>
    <t>Strom &amp; Havy Rain</t>
  </si>
  <si>
    <t>400kV Payra Ckt-1</t>
  </si>
  <si>
    <t>400kV Payra Ckt-2</t>
  </si>
  <si>
    <t>Gallamari Ckt-1</t>
  </si>
  <si>
    <t>According to ALDC Instruction.</t>
  </si>
  <si>
    <t>Gallamari Ckt-2</t>
  </si>
  <si>
    <t>Khulna Central Ckt-1</t>
  </si>
  <si>
    <t>Khulna Central Ckt-2</t>
  </si>
  <si>
    <t>Satkhira Ckt-1</t>
  </si>
  <si>
    <t>Satkhira Ckt-2</t>
  </si>
  <si>
    <t>Baharampur-3</t>
  </si>
  <si>
    <t>Shutdown is taken from Baharampur end</t>
  </si>
  <si>
    <t>GTG (NW)</t>
  </si>
  <si>
    <t>Problem of Protection panel of GTG (NW) Xfr.</t>
  </si>
  <si>
    <t>Rajbari 2</t>
  </si>
  <si>
    <t>O/C, ZONE-1 ,67.50Km</t>
  </si>
  <si>
    <t>132 kV Pabna</t>
  </si>
  <si>
    <t>Redhot maintenance work</t>
  </si>
  <si>
    <t>230 kV Ghorashal 1</t>
  </si>
  <si>
    <t>Tripped showing Z1 (143km),  VT fail, SOTF relays</t>
  </si>
  <si>
    <t>JH-1(L2)</t>
  </si>
  <si>
    <t xml:space="preserve">Tripped showing Lock out 86 relays. </t>
  </si>
  <si>
    <t>Jhenaidah Ckt. - 2</t>
  </si>
  <si>
    <t>Kite flying on wire in Jhenaidah circuit -2.</t>
  </si>
  <si>
    <t>Sherpur-Bogura Ckt-1</t>
  </si>
  <si>
    <t>As per instructions of NLDC.</t>
  </si>
  <si>
    <t>As per instruction of ALDC, Bogura.</t>
  </si>
  <si>
    <t>Sherpur-Bogura Ckt-2</t>
  </si>
  <si>
    <t>Bogura-Baropukuria 230 KV Ckt-2</t>
  </si>
  <si>
    <t>Distance Protection Trip.</t>
  </si>
  <si>
    <t>Thakurgaon-1</t>
  </si>
  <si>
    <t>T-3 incomming side 33 kv under ground cable fault</t>
  </si>
  <si>
    <t>Rangpur-Confidence-1</t>
  </si>
  <si>
    <t>Red hot at different point</t>
  </si>
  <si>
    <t>Rangpur-Confidence-2</t>
  </si>
  <si>
    <t>Rangpur-GTPS</t>
  </si>
  <si>
    <t>Maintenances Work</t>
  </si>
  <si>
    <t>Rangpur-Teesta Solar-1</t>
  </si>
  <si>
    <t>Under Voltage &amp; Under Frequency.</t>
  </si>
  <si>
    <t>Sherpur-1</t>
  </si>
  <si>
    <t>Due to low voltage Sherpur CKT-1 &amp; Sherpur CKT-2 CB open as per instruction of SDE,NLDC,Dhaka.</t>
  </si>
  <si>
    <t>Sherpur-2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</si>
  <si>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</si>
  <si>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</si>
  <si>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 xml:space="preserve"> </t>
  </si>
  <si>
    <t>Information Management Division, LDC, Dhaka.</t>
  </si>
  <si>
    <r>
      <t>Outage of Sub-Station Equipment due to Schedule Maintenance/Project Wor</t>
    </r>
    <r>
      <rPr>
        <b/>
        <sz val="14"/>
        <rFont val="Arial"/>
        <family val="2"/>
      </rPr>
      <t>k</t>
    </r>
  </si>
  <si>
    <t xml:space="preserve"> Start</t>
  </si>
  <si>
    <t>Finish</t>
  </si>
  <si>
    <t>Date  and Time</t>
  </si>
  <si>
    <t>132kV Transformer-2 (415T2) LT</t>
  </si>
  <si>
    <t>S/O</t>
  </si>
  <si>
    <t>Main body oil leakage</t>
  </si>
  <si>
    <t>132 kv Busbar-2</t>
  </si>
  <si>
    <t>132 KV  bus jumper temperature high</t>
  </si>
  <si>
    <t>TR-OAT-11 LT</t>
  </si>
  <si>
    <t>Due to various point temperature high.</t>
  </si>
  <si>
    <t>Transformer-2 HT</t>
  </si>
  <si>
    <t>Red-hot maintenance</t>
  </si>
  <si>
    <t>T-2 HT</t>
  </si>
  <si>
    <t>33kv extension bus DS work</t>
  </si>
  <si>
    <t>GT-2 HT</t>
  </si>
  <si>
    <t>Auxiliary Transformer-1 Oil leakage maintenance</t>
  </si>
  <si>
    <t>XFR, T-2 HT</t>
  </si>
  <si>
    <t>Shutdown taken by Tangail PBS due to 33kV Gorai feeder bus DS to 33kV bus Y phase loop changing work.</t>
  </si>
  <si>
    <t>33 KV bus DS red hot maintenance.</t>
  </si>
  <si>
    <t>GT-1 (132kV) HT</t>
  </si>
  <si>
    <t>Gas pressure checking</t>
  </si>
  <si>
    <t>BUS-B</t>
  </si>
  <si>
    <t>D/W</t>
  </si>
  <si>
    <t>Due to project work</t>
  </si>
  <si>
    <t>Bus-A</t>
  </si>
  <si>
    <t>Tr-1 (404T) LT</t>
  </si>
  <si>
    <t>For 132kv T2&amp;T3 Parallel Operation.</t>
  </si>
  <si>
    <t>due to T3 Transformer load Shear.</t>
  </si>
  <si>
    <t>Redhot maintenance</t>
  </si>
  <si>
    <t>132/33 kV Transformer GT-2(35/50 MVA) HT</t>
  </si>
  <si>
    <t>132/33 kV Transformer GT-2(35/50 MVA) LT</t>
  </si>
  <si>
    <t>Red hot Maintenance.</t>
  </si>
  <si>
    <t>132/33 kV Transformer GT-3 (50/75 MVA) HT</t>
  </si>
  <si>
    <t>Due to maint.work</t>
  </si>
  <si>
    <t>132/33 kV Transformer GT-4 (50/75 MVA) HT</t>
  </si>
  <si>
    <t>Reserve Bus</t>
  </si>
  <si>
    <t>Red Hot Maintenance work</t>
  </si>
  <si>
    <t>for NLDC Intregration from 400kv GNDP project</t>
  </si>
  <si>
    <t>Transformer-02(E07) HT</t>
  </si>
  <si>
    <t>400KV    GNDP   Project  For  NLDC Intregration</t>
  </si>
  <si>
    <t>Transformer-3 (424T) HT</t>
  </si>
  <si>
    <t>High temperature maintenance of T3-HV bush(Y ph),LV bus(B ph), 33kV bus DS(RYB ph)</t>
  </si>
  <si>
    <t>Main Bus</t>
  </si>
  <si>
    <t>132kV Main Bus-I DS installation work of T-4 by G2G Project.</t>
  </si>
  <si>
    <t>Energy meter change</t>
  </si>
  <si>
    <t>Transfer Bus</t>
  </si>
  <si>
    <t>For T-4 transformer installation work.</t>
  </si>
  <si>
    <t>132 kV BUS-1</t>
  </si>
  <si>
    <t>cleaning bird's nest</t>
  </si>
  <si>
    <t>33kv Main Bus</t>
  </si>
  <si>
    <t>Pangaon feeder Red hot</t>
  </si>
  <si>
    <t>Due to maint.work of 33 kVBus</t>
  </si>
  <si>
    <t>Due to  Hotspot Maintenance Work at 33 side</t>
  </si>
  <si>
    <t>132 kV Busbar-2</t>
  </si>
  <si>
    <t>capacity upgradation</t>
  </si>
  <si>
    <t>230kV Busbar-2</t>
  </si>
  <si>
    <t>Dismental Auto Tx.-3 230 kV side by CCCE.</t>
  </si>
  <si>
    <t>Dismental old Auto Tx.-3 at 230 kV side.</t>
  </si>
  <si>
    <t>Auto Transformer - 02 LT</t>
  </si>
  <si>
    <t>132 kV MI Cement HT</t>
  </si>
  <si>
    <t>due to CT and PT Replacement work.</t>
  </si>
  <si>
    <t>Maintenance work</t>
  </si>
  <si>
    <t>132kV Bus A</t>
  </si>
  <si>
    <t>T-3 Loop connection with Bus-A work done by G2G project</t>
  </si>
  <si>
    <t>132kV Bus B</t>
  </si>
  <si>
    <t>T-3 Loop connection with Bus-B work done by G2G project</t>
  </si>
  <si>
    <t>Corrective maintenance work.</t>
  </si>
  <si>
    <t>Corrective maintenance due to abnormal thermal issue in different point</t>
  </si>
  <si>
    <t xml:space="preserve">  Chattogram Grid Circle :</t>
  </si>
  <si>
    <t>Main BUS</t>
  </si>
  <si>
    <t>Loop conductor and BUS DS connection of Tr-02 Bay</t>
  </si>
  <si>
    <t>Power Transformer -T-2 HT</t>
  </si>
  <si>
    <t>Relay Works.</t>
  </si>
  <si>
    <t>Power Transformer -T-2 LT</t>
  </si>
  <si>
    <t>Shutdown taken By Satkania PDB for Bus Isolator</t>
  </si>
  <si>
    <t>REDHOT maintenance by Satkania BPDB</t>
  </si>
  <si>
    <t>MT-02 HT</t>
  </si>
  <si>
    <t>MT-02 WTI, OTI, Radiator, Water flowing works</t>
  </si>
  <si>
    <t>Tan delta test</t>
  </si>
  <si>
    <t>33 KV BUS-1</t>
  </si>
  <si>
    <t>33 KV Bus DS maintainance.</t>
  </si>
  <si>
    <t>TR-1(507T) LT</t>
  </si>
  <si>
    <t>Oil leakage maintenance</t>
  </si>
  <si>
    <t>Inspection of Transformer-01 by Energypac.</t>
  </si>
  <si>
    <t>TR-2(517T) LT</t>
  </si>
  <si>
    <t>For red hot maintenance by BPDB.</t>
  </si>
  <si>
    <t>402T HT</t>
  </si>
  <si>
    <t>R-phase 33kv D.S terminal hot spot maintenance</t>
  </si>
  <si>
    <t>Do</t>
  </si>
  <si>
    <t>Red hot maintenance work of T-1 x-former 33 kv DS</t>
  </si>
  <si>
    <t>Red Hot maintenance</t>
  </si>
  <si>
    <t>T-3 LT</t>
  </si>
  <si>
    <t>33KV Companyganj PBS Shutdown For Red Hot</t>
  </si>
  <si>
    <t>33 KV Feeder Red Hot Maintenance By BPDB</t>
  </si>
  <si>
    <t>132KV T-05 LT</t>
  </si>
  <si>
    <t>33 KV Bus coupler &amp; Red Hot Maintenance By PBS</t>
  </si>
  <si>
    <t>Shifted from Bus-01 to Bus-02 in Bd grid.</t>
  </si>
  <si>
    <t>Do to maint.work</t>
  </si>
  <si>
    <t>TR-4 HT</t>
  </si>
  <si>
    <t>132 KV Bus-1</t>
  </si>
  <si>
    <t>Project Works</t>
  </si>
  <si>
    <t>G2G project work.</t>
  </si>
  <si>
    <t>132 KV Bus-2</t>
  </si>
  <si>
    <t>G2G Project Work.</t>
  </si>
  <si>
    <t>TR-01 HT</t>
  </si>
  <si>
    <t>Project works</t>
  </si>
  <si>
    <t>TR-02 HT</t>
  </si>
  <si>
    <t>T-1(405T) HT</t>
  </si>
  <si>
    <t>For BPDB maintenance Work.</t>
  </si>
  <si>
    <t>Transformer -02 HT</t>
  </si>
  <si>
    <t>33 KV bus maintenance</t>
  </si>
  <si>
    <t>Transformer-01 HT</t>
  </si>
  <si>
    <t>Maintenance at transformer Bay</t>
  </si>
  <si>
    <t>Bus D/S 989B Red Hot Maintenance. Load flow by TR-04 and TR-06.</t>
  </si>
  <si>
    <t>Load flow by TR-04 and TR-06.</t>
  </si>
  <si>
    <t>TR-04 HT</t>
  </si>
  <si>
    <t>Corrective Maintenance of TR-04 HT Bushing.</t>
  </si>
  <si>
    <t>work of PDB</t>
  </si>
  <si>
    <t>T2 HT</t>
  </si>
  <si>
    <t>33 KV Botteshwar feeder Bus to DS Loop Maintenance Purpose.</t>
  </si>
  <si>
    <t>Auxiliary Transformer-1 ,R-Phase Fuse Change.</t>
  </si>
  <si>
    <t>Transformer-2 LT</t>
  </si>
  <si>
    <t>T-2 (415T) HT</t>
  </si>
  <si>
    <t>Emergency work</t>
  </si>
  <si>
    <t>T-4 HT</t>
  </si>
  <si>
    <t>33 kV Babiganj feeder source DS red hot repair by PBS</t>
  </si>
  <si>
    <t>33 kv busbar maintenance</t>
  </si>
  <si>
    <t>33 kV Rahmatpur (Uzirpur) feeder source DS red hot repair</t>
  </si>
  <si>
    <t>33kv busbar maintenance</t>
  </si>
  <si>
    <t>EEGBPSB Project work.</t>
  </si>
  <si>
    <t>33kV Busbar Maintenance</t>
  </si>
  <si>
    <t>Hotspots maintenance</t>
  </si>
  <si>
    <t>Maintenance</t>
  </si>
  <si>
    <t>Transformer-3 LT</t>
  </si>
  <si>
    <t>33kV Underground Cable Replace</t>
  </si>
  <si>
    <t>ATR-01 LT</t>
  </si>
  <si>
    <t xml:space="preserve"> Due to maintenance work</t>
  </si>
  <si>
    <t>ATR-03 LT</t>
  </si>
  <si>
    <t xml:space="preserve">230 KV Main Bus 1 </t>
  </si>
  <si>
    <t>230 KV Main Bus 2</t>
  </si>
  <si>
    <t>Rupsha 800 MW Line Project Works. CRM and Hipot Test.</t>
  </si>
  <si>
    <t>NWPGCL 800MW PP Project Work.</t>
  </si>
  <si>
    <t>T2-415T HT</t>
  </si>
  <si>
    <t>High temperature maintenance.</t>
  </si>
  <si>
    <t>TR1 (403-T) LT</t>
  </si>
  <si>
    <t>33 KV bus section -1 (N1,N3), bus section-2 (N5) 's disconnecting blade (bottom nut) redhot maintenance work.</t>
  </si>
  <si>
    <t>TR2 (413-T) LT</t>
  </si>
  <si>
    <t>33kV BUS Section Shutdown due to REB-1 High Temperature maintenance.</t>
  </si>
  <si>
    <t>33KV T-2 Busbar S/D due to REB-1 high temperature maintenance.</t>
  </si>
  <si>
    <t>400/132/33 kV Auto Transformer-01 HT</t>
  </si>
  <si>
    <t>Disk insulator change by Silicon coating</t>
  </si>
  <si>
    <t>400/132/33 kV Auto Transformer-02 HT</t>
  </si>
  <si>
    <t>Disk insulator changes by Silicon coating.</t>
  </si>
  <si>
    <t>ICT-1 HT</t>
  </si>
  <si>
    <t>oil leakage</t>
  </si>
  <si>
    <t>Unserved Energy :</t>
  </si>
  <si>
    <t xml:space="preserve">HVDC Grid Circle </t>
  </si>
  <si>
    <t>230/132 kV T-03 HT</t>
  </si>
  <si>
    <t>Red hot maintenance at T-1 33kv overhead line yoke clamp b phase</t>
  </si>
  <si>
    <t>Maintenance of 33 kv DS  post insulator in  T-3(A+B).</t>
  </si>
  <si>
    <t>Transformer-1 (404T) HT</t>
  </si>
  <si>
    <t>Transformer-2 (414T) HT</t>
  </si>
  <si>
    <t>33 KV Incomer-2 Red Hot Maintenance</t>
  </si>
  <si>
    <t>Maintenance Work</t>
  </si>
  <si>
    <t>230KV Main 1</t>
  </si>
  <si>
    <t>T#04 Transformer Bus Loop Connection</t>
  </si>
  <si>
    <t>230KV Main 2</t>
  </si>
  <si>
    <t>T#04 Transformer Commissioning work.</t>
  </si>
  <si>
    <t>Red hot maintanence.</t>
  </si>
  <si>
    <t>132kV Main Bus</t>
  </si>
  <si>
    <t>Due to Thakurgaon-Panchagarh circuit-02 upgration work under PGNS project.</t>
  </si>
  <si>
    <t>Thakurgaon -2 new circuits bay connects for _x000D_
 132 kv main bus under PGNS Project</t>
  </si>
  <si>
    <t>T-1(407T) LT</t>
  </si>
  <si>
    <t>capacitir bank DS canection</t>
  </si>
  <si>
    <t>T-4 Transformer HT</t>
  </si>
  <si>
    <t>Oil Leakage remove work</t>
  </si>
  <si>
    <t>AT-01 HT</t>
  </si>
  <si>
    <t>SAS WITNESS TEST</t>
  </si>
  <si>
    <t>AT-01 LT</t>
  </si>
  <si>
    <t>SAS Witness</t>
  </si>
  <si>
    <t>AT-02 LT</t>
  </si>
  <si>
    <t>SAS witness</t>
  </si>
  <si>
    <t>Sas work</t>
  </si>
  <si>
    <t>Sas work.</t>
  </si>
  <si>
    <t>HV 400 KV BUS</t>
  </si>
  <si>
    <t>SAS witness test</t>
  </si>
  <si>
    <t>Transformer T-1(405T) HT</t>
  </si>
  <si>
    <t>Maintenance work.</t>
  </si>
  <si>
    <t>Transformer T-2(415T) HT</t>
  </si>
  <si>
    <t>33 KV Side maintenance and cleaning</t>
  </si>
  <si>
    <t>Transformer T-3 (425T) HT</t>
  </si>
  <si>
    <t>132/33 kV T-01 (406T) LT</t>
  </si>
  <si>
    <t>33 kV BUS</t>
  </si>
  <si>
    <t>TR-4 (414T) LT</t>
  </si>
  <si>
    <t>High temperature maintenance work at 33 kv ckt breaker (Y-phase) of T-4 transformer.</t>
  </si>
  <si>
    <t>33 kV capacitor bank Bus DS Connection</t>
  </si>
  <si>
    <t>T-3(432T) LT</t>
  </si>
  <si>
    <t>33kV bus coupler rearrange</t>
  </si>
  <si>
    <t>33 kV Bus coupler rearrange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</si>
  <si>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</si>
  <si>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</si>
  <si>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</si>
  <si>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 xml:space="preserve">Information Management Division </t>
  </si>
  <si>
    <t>Outage of Transmission Lines due to Scheduled Maintenance/Project Work</t>
  </si>
  <si>
    <t>Kaliakoir-01</t>
  </si>
  <si>
    <t>Project  work</t>
  </si>
  <si>
    <t>Kaliakoir-02</t>
  </si>
  <si>
    <t>Manikgonj Power Plant-02</t>
  </si>
  <si>
    <t>Ghorashal 132 kV Ckt-1</t>
  </si>
  <si>
    <t>Ghorashal 132 kV Ckt-2</t>
  </si>
  <si>
    <t>Joydebpur- Ghorashal ckt-2</t>
  </si>
  <si>
    <t>Red hot maintenance at the clamp of Bus PT(Ghorasal end)</t>
  </si>
  <si>
    <t>Bibiyana1</t>
  </si>
  <si>
    <t>Insulator replacement work.</t>
  </si>
  <si>
    <t>Ashuganj Ckt-1</t>
  </si>
  <si>
    <t>132 kV bus extension work by G2G project</t>
  </si>
  <si>
    <t>Ashuganj Ckt-2</t>
  </si>
  <si>
    <t>Mymensingh Ckt-1</t>
  </si>
  <si>
    <t>Manikganj- Kabirpur CKT-1</t>
  </si>
  <si>
    <t>Manikganj- Kabirpur CKT-2</t>
  </si>
  <si>
    <t>Bus-coupler(E-06)</t>
  </si>
  <si>
    <t>NLDC Intregation  S/D taken by _x000D_
400 kv GNDP Project.</t>
  </si>
  <si>
    <t>Sreepur-Ashuganj Ckt-1</t>
  </si>
  <si>
    <t>AR Modification</t>
  </si>
  <si>
    <t>AR modification.</t>
  </si>
  <si>
    <t>Kaliakair-1</t>
  </si>
  <si>
    <t>33kv H Pole cutting.</t>
  </si>
  <si>
    <t>Tongi-Basundhara Ckt-1</t>
  </si>
  <si>
    <t>Temperature maintenance work</t>
  </si>
  <si>
    <t>Tongi-Ghorashal Ckt-1</t>
  </si>
  <si>
    <t>Tower height extension work</t>
  </si>
  <si>
    <t>Tongi-Ghorashal Ckt-2</t>
  </si>
  <si>
    <t>Haripur</t>
  </si>
  <si>
    <t>Haripur Line Equipment Red Hot Maintenance.</t>
  </si>
  <si>
    <t>132 kV Madanganj</t>
  </si>
  <si>
    <t>Madanganj-1</t>
  </si>
  <si>
    <t>From other end.</t>
  </si>
  <si>
    <t>Meghnaghat-1</t>
  </si>
  <si>
    <t>Work on Another Side</t>
  </si>
  <si>
    <t>Meghnaghat-2</t>
  </si>
  <si>
    <t>Another side by NLDC.</t>
  </si>
  <si>
    <t>Load shifting from 132kV main bus to reserve bus at Haripur S/S.</t>
  </si>
  <si>
    <t>Aminbazar-1</t>
  </si>
  <si>
    <t>beacuse of Shampur-Megnaghat Circuit Sutdown due to this reason Aminbazar1 &amp;2 circuit going to Shutdown according to NLDC instruction.</t>
  </si>
  <si>
    <t>Meghnaghat- shaympur line work.</t>
  </si>
  <si>
    <t>Aminbazar-2</t>
  </si>
  <si>
    <t>Hasnabad-1</t>
  </si>
  <si>
    <t>Meghnaghat- shaympur line Shut down.</t>
  </si>
  <si>
    <t>Hasnabad-2</t>
  </si>
  <si>
    <t>LA REPLACE</t>
  </si>
  <si>
    <t>Madanganj-Fatullah 132KV Ckt</t>
  </si>
  <si>
    <t>Main bus DS Red phase fingering work</t>
  </si>
  <si>
    <t>Corrective maintenance work</t>
  </si>
  <si>
    <t>Corrective maintenance work done</t>
  </si>
  <si>
    <t>Due to high temperature at some point corrective maintenance is required.</t>
  </si>
  <si>
    <t>Tree Trimming By Gulshan SS</t>
  </si>
  <si>
    <t>132 kV Shyampur old-2(E10)</t>
  </si>
  <si>
    <t>Maintenance work at Shyampur old end.</t>
  </si>
  <si>
    <t>120MW EGCB GT2</t>
  </si>
  <si>
    <t>Oil leakage check in unit Transformer-2</t>
  </si>
  <si>
    <t>Daudkandi-01</t>
  </si>
  <si>
    <t>Shutdown taken by Daudkandi Grid S/S.</t>
  </si>
  <si>
    <t>Daudkandi-2</t>
  </si>
  <si>
    <t>TCCL</t>
  </si>
  <si>
    <t>132 kv TCCLline bay CB SF6 gas corrective maintenance</t>
  </si>
  <si>
    <t>Hat-1</t>
  </si>
  <si>
    <t>Maintenance work at transmission line tower</t>
  </si>
  <si>
    <t>Maintenance work in transmission line</t>
  </si>
  <si>
    <t>Chandraghona-Madunaghat Ckt-01</t>
  </si>
  <si>
    <t>Request from modunaghat SS and order of NLDC</t>
  </si>
  <si>
    <t>Dohazari-Cox's Bazar ckt-1</t>
  </si>
  <si>
    <t>SD taken by Matarbari</t>
  </si>
  <si>
    <t>Halishahar-Julda Ckt. line</t>
  </si>
  <si>
    <t>Due to clean the Bird Nest.</t>
  </si>
  <si>
    <t>Halishahar-Rampur Ckt-2</t>
  </si>
  <si>
    <t>Lilo connection at anandabazar end</t>
  </si>
  <si>
    <t>Kaptai-02</t>
  </si>
  <si>
    <t>Khulshi-Baraulia Circuit-2</t>
  </si>
  <si>
    <t>Line isolator(223S) y-ph line side T-clamp red hot maintenance.</t>
  </si>
  <si>
    <t>Khulshi-Halishahar CKT-2(Rampur)</t>
  </si>
  <si>
    <t>Red Hot Maintenance at Rampur End.</t>
  </si>
  <si>
    <t>Madunaghat-Chandraghona-1</t>
  </si>
  <si>
    <t>Halishahar-1</t>
  </si>
  <si>
    <t>ESPNER project work</t>
  </si>
  <si>
    <t>Halishahar-2</t>
  </si>
  <si>
    <t>Bibi-Kalia Ckt-I</t>
  </si>
  <si>
    <t>Meintenance</t>
  </si>
  <si>
    <t>Bibi-Kalia Ckt-II</t>
  </si>
  <si>
    <t>Bibiyana-III (Back feed)</t>
  </si>
  <si>
    <t>Annual maintenance bibi 3 End</t>
  </si>
  <si>
    <t>Chandpur-Desh Energy Ckt-1</t>
  </si>
  <si>
    <t>Relay testing by SPMD,Cumilla.</t>
  </si>
  <si>
    <t>Chandpur-Desh Energy Ckt-2</t>
  </si>
  <si>
    <t>Relay Testing by SPMD, Cumilla.</t>
  </si>
  <si>
    <t>Chandpur-Kachua Ckt-1</t>
  </si>
  <si>
    <t>Kachua grid 230 KV line charging</t>
  </si>
  <si>
    <t>Chandpur-Kachua Ckt-2</t>
  </si>
  <si>
    <t>Kachua 230 KV line charging</t>
  </si>
  <si>
    <t>230KV Cumilla(N)-Meghnagat Ckt-2</t>
  </si>
  <si>
    <t>Red Hot Maintenance.</t>
  </si>
  <si>
    <t>Power Station-2</t>
  </si>
  <si>
    <t>Biyanibazar 132/33kv ss maintenance work</t>
  </si>
  <si>
    <t>Barayerhat Ckt</t>
  </si>
  <si>
    <t>According to NLDC order.</t>
  </si>
  <si>
    <t>PHP (ISML) Ckt</t>
  </si>
  <si>
    <t>According to NLDC order</t>
  </si>
  <si>
    <t>Due to remove fault.</t>
  </si>
  <si>
    <t>Chhatak-Sunamgonj CKT-2</t>
  </si>
  <si>
    <t>Energy meter installation</t>
  </si>
  <si>
    <t>for Chahatak-Sunamganj ckt-2 SAS integration work.</t>
  </si>
  <si>
    <t>Energy meter installation at Biyanibazar S/S</t>
  </si>
  <si>
    <t>Bagerhat-Orion P/S Line</t>
  </si>
  <si>
    <t>S/d taken by bhandaria end.</t>
  </si>
  <si>
    <t>For fault finding at line.</t>
  </si>
  <si>
    <t>Barishal (L4)</t>
  </si>
  <si>
    <t>EEGBPSP project work</t>
  </si>
  <si>
    <t>Shut down taken by Barisal 132/33 kv grid ss.</t>
  </si>
  <si>
    <t>Shut Down from Barishal end</t>
  </si>
  <si>
    <t>132kV Madaripur Ckt-1</t>
  </si>
  <si>
    <t>Maintenance at Madaripur 132kV end.</t>
  </si>
  <si>
    <t>Maintenance at Payra-end</t>
  </si>
  <si>
    <t>Rampal Ckt-1</t>
  </si>
  <si>
    <t>Rampal Ckt-2</t>
  </si>
  <si>
    <t>Gopaganj North CKT-01</t>
  </si>
  <si>
    <t>TCS Relay Installation</t>
  </si>
  <si>
    <t>Line-1 (Gopalganj)</t>
  </si>
  <si>
    <t>NLDC requirement</t>
  </si>
  <si>
    <t>Line-2 (Gopalganj)</t>
  </si>
  <si>
    <t>Cleaning work required by PGCB</t>
  </si>
  <si>
    <t>Baharampur-4</t>
  </si>
  <si>
    <t>Bogura Grid Circle :</t>
  </si>
  <si>
    <t>Amnura - Chapai Nawabganj</t>
  </si>
  <si>
    <t>Due to maintenance. Work</t>
  </si>
  <si>
    <t>PS 230 KV Ckt1</t>
  </si>
  <si>
    <t>P/S unite 01 Sync</t>
  </si>
  <si>
    <t>For Red Hot Mainteance</t>
  </si>
  <si>
    <t>Chapai Rahanpur ckt 1</t>
  </si>
  <si>
    <t>Rohanpur End Project work</t>
  </si>
  <si>
    <t>Chapai Rahanpur ckt 2</t>
  </si>
  <si>
    <t>Rahanpur end project work</t>
  </si>
  <si>
    <t>132 kV Rahanpur Ckt-2</t>
  </si>
  <si>
    <t>Project work  at Rohanpur end</t>
  </si>
  <si>
    <t>132kV Rahanpur Ckt-1</t>
  </si>
  <si>
    <t>Project work at Rahonpur end By ALDC Bogura.</t>
  </si>
  <si>
    <t>Panchagar CKT-1</t>
  </si>
  <si>
    <t>For Project Work.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</si>
  <si>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</si>
  <si>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</si>
  <si>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</si>
  <si>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(March' 2024)</t>
  </si>
  <si>
    <t xml:space="preserve"> Current Month (April '2024)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</si>
  <si>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</si>
  <si>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</si>
  <si>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</si>
  <si>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</si>
  <si>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</si>
  <si>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</si>
  <si>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</si>
  <si>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</si>
  <si>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</si>
  <si>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</si>
  <si>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 xml:space="preserve">SUMMARY OF UNSERVED ENERGY </t>
  </si>
  <si>
    <t xml:space="preserve">       </t>
  </si>
  <si>
    <t xml:space="preserve">   Previous Month (March' 2024)</t>
  </si>
  <si>
    <t xml:space="preserve">          Current Month (April '2024)</t>
  </si>
  <si>
    <t xml:space="preserve">     Energy unserved ( MWH ) due to</t>
  </si>
  <si>
    <t xml:space="preserve">              POWER GRID COMPANY OF BANGLADESH LTD.</t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</si>
  <si>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</si>
  <si>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</si>
  <si>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</si>
  <si>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</si>
  <si>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</si>
  <si>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</si>
  <si>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</si>
  <si>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</si>
  <si>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</si>
  <si>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</si>
  <si>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</si>
  <si>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</si>
  <si>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</si>
  <si>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</si>
  <si>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</si>
  <si>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</si>
  <si>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</si>
  <si>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</si>
  <si>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</si>
  <si>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Bogura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</si>
  <si>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</si>
  <si>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</si>
  <si>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</si>
  <si>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</si>
  <si>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</si>
  <si>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</si>
  <si>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</si>
  <si>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</si>
  <si>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</si>
  <si>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</si>
  <si>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</si>
  <si>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</si>
  <si>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</si>
  <si>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</si>
  <si>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</si>
  <si>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r>
      <t>B) Availability of theTransmission Line</t>
    </r>
    <r>
      <rPr>
        <b/>
        <u/>
        <sz val="16"/>
        <rFont val="SutonnyP"/>
      </rPr>
      <t/>
    </r>
  </si>
  <si>
    <t>Availability of the</t>
  </si>
  <si>
    <t xml:space="preserve"> Transmission Line</t>
  </si>
  <si>
    <t>Bheramara (HVDC)</t>
  </si>
  <si>
    <t xml:space="preserve">           POWER GRID COMPANY OF BANGLADESH LTD.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</si>
  <si>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</si>
  <si>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</si>
  <si>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</si>
  <si>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</si>
  <si>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</si>
  <si>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</si>
  <si>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</si>
  <si>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</si>
  <si>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</si>
  <si>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</si>
  <si>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</si>
  <si>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</si>
  <si>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</si>
  <si>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</si>
  <si>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</si>
  <si>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</si>
  <si>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</si>
  <si>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26hr08 min</t>
  </si>
  <si>
    <t>5hr09 min</t>
  </si>
  <si>
    <t>* Tripping of a generator is accounted in the category "Trouble in Generation ". Not all tripping cause power interruption.</t>
  </si>
  <si>
    <t xml:space="preserve"> POWER GRID COMPANY OF BANGLADESH LTD.             </t>
  </si>
  <si>
    <t xml:space="preserve">                             Information Management Division, LDC, Dhaka.</t>
  </si>
  <si>
    <t>Overall Power Interruption report of the Systems</t>
  </si>
  <si>
    <t>Sub-station</t>
  </si>
  <si>
    <t xml:space="preserve">Total Nos.of </t>
  </si>
  <si>
    <t>Duration of</t>
  </si>
  <si>
    <t>Energy</t>
  </si>
  <si>
    <t>Hrs./Mins.</t>
  </si>
  <si>
    <t>(MWH)</t>
  </si>
  <si>
    <t>Total Unserved energy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</si>
</sst>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h:mm;@"/>
    <numFmt numFmtId="172" formatCode="0.000"/>
    <numFmt numFmtId="173" formatCode="0.0000"/>
    <numFmt numFmtId="175" formatCode="0.000%"/>
    <numFmt numFmtId="180" formatCode="[$-409]dd\-mmm\-yy;@"/>
    <numFmt numFmtId="181" formatCode="0.0%"/>
    <numFmt numFmtId="182" formatCode="[$-409]dddd\,\ mmmm\ dd\,\ yyyy"/>
    <numFmt numFmtId="183" formatCode="[$-409]d\-mmm\-yy;@"/>
    <numFmt numFmtId="184" formatCode="[$-409]d/mmm/yyyy;@"/>
    <numFmt numFmtId="185" formatCode="yyyy\-mm\-dd\ hh:mm:ss"/>
    <numFmt numFmtId="186" formatCode="[$-409]d\-mmm\-yy"/>
    <numFmt numFmtId="187" formatCode="yyyy\-mm\-dd\ h:mm:ss"/>
    <numFmt numFmtId="188" formatCode="[h]:mm:ss;@"/>
    <numFmt numFmtId="189" formatCode="00"/>
    <numFmt numFmtId="190" formatCode="00.00"/>
    <numFmt numFmtId="191" formatCode="0.00000000000"/>
    <numFmt numFmtId="192" formatCode="mmmm\-yy"/>
  </numFmts>
  <fonts count="17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9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1"/>
      <color rgb="FF000000"/>
      <name val="Arial"/>
      <family val="2"/>
    </font>
    <font>
      <b/>
      <sz val="14"/>
      <color indexed="59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Arial Narrow"/>
      <family val="2"/>
    </font>
    <font>
      <sz val="7"/>
      <color theme="1"/>
      <name val="Times New Roman"/>
      <family val="1"/>
    </font>
    <font>
      <b/>
      <sz val="12"/>
      <color rgb="FF000000"/>
      <name val="Times New Roman"/>
      <family val="1"/>
    </font>
    <font>
      <sz val="2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18"/>
      <name val="Calibri"/>
      <family val="2"/>
      <scheme val="minor"/>
    </font>
    <font>
      <sz val="12"/>
      <color theme="1"/>
      <name val="SutonnyExp"/>
      <family val="1"/>
    </font>
    <font>
      <sz val="14"/>
      <color indexed="59"/>
      <name val="Arial"/>
      <family val="2"/>
    </font>
    <font>
      <b/>
      <sz val="16"/>
      <color theme="1"/>
      <name val="Calibri"/>
      <family val="2"/>
      <scheme val="minor"/>
    </font>
    <font>
      <b/>
      <u/>
      <sz val="14"/>
      <color indexed="59"/>
      <name val="Arial"/>
      <family val="2"/>
    </font>
    <font>
      <b/>
      <sz val="18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name val="Arial"/>
      <family val="2"/>
    </font>
    <font>
      <sz val="12"/>
      <name val="Sutonnyexp"/>
    </font>
    <font>
      <b/>
      <sz val="11"/>
      <color theme="1"/>
      <name val="Calibri"/>
      <family val="2"/>
      <scheme val="minor"/>
    </font>
    <font>
      <b/>
      <u/>
      <sz val="14"/>
      <name val="Arial"/>
      <family val="2"/>
    </font>
    <font>
      <b/>
      <sz val="14"/>
      <color theme="1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sz val="24"/>
      <name val="Arial"/>
      <family val="2"/>
    </font>
    <font>
      <sz val="24"/>
      <color theme="1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6"/>
      <color theme="1"/>
      <name val="Arial"/>
      <family val="2"/>
    </font>
    <font>
      <sz val="11"/>
      <color theme="1"/>
      <name val="Times New Roman"/>
      <family val="1"/>
    </font>
    <font>
      <sz val="26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28"/>
      <name val="Arial"/>
      <family val="2"/>
    </font>
    <font>
      <sz val="11.5"/>
      <name val="Arial"/>
      <family val="2"/>
    </font>
    <font>
      <sz val="10"/>
      <name val="Calibri"/>
      <family val="2"/>
      <scheme val="minor"/>
    </font>
    <font>
      <sz val="26"/>
      <color theme="1"/>
      <name val="Calibri"/>
      <family val="2"/>
      <scheme val="minor"/>
    </font>
    <font>
      <sz val="28"/>
      <name val="Calibri"/>
      <family val="2"/>
      <scheme val="minor"/>
    </font>
    <font>
      <sz val="11.5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2"/>
      </patternFill>
    </fill>
  </fills>
  <borders count="1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546">
    <xf numFmtId="0" fontId="0" fillId="0" borderId="0"/>
    <xf numFmtId="165" fontId="23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/>
    <xf numFmtId="0" fontId="23" fillId="0" borderId="0"/>
    <xf numFmtId="166" fontId="23" fillId="0" borderId="0"/>
    <xf numFmtId="0" fontId="23" fillId="0" borderId="0">
      <alignment vertical="center"/>
    </xf>
    <xf numFmtId="9" fontId="23" fillId="0" borderId="0" applyFont="0" applyFill="0" applyBorder="0" applyAlignment="0" applyProtection="0"/>
    <xf numFmtId="0" fontId="23" fillId="0" borderId="0">
      <alignment textRotation="75"/>
    </xf>
    <xf numFmtId="0" fontId="23" fillId="0" borderId="0"/>
    <xf numFmtId="0" fontId="70" fillId="0" borderId="0"/>
    <xf numFmtId="0" fontId="22" fillId="0" borderId="0"/>
    <xf numFmtId="0" fontId="23" fillId="0" borderId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8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0" fontId="21" fillId="0" borderId="0"/>
    <xf numFmtId="180" fontId="2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0" fontId="21" fillId="0" borderId="0"/>
    <xf numFmtId="180" fontId="2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1" fontId="21" fillId="0" borderId="0"/>
    <xf numFmtId="182" fontId="21" fillId="0" borderId="0"/>
    <xf numFmtId="182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0" fontId="21" fillId="0" borderId="0"/>
    <xf numFmtId="180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0" fontId="23" fillId="0" borderId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1" fontId="20" fillId="0" borderId="0"/>
    <xf numFmtId="182" fontId="20" fillId="0" borderId="0"/>
    <xf numFmtId="182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0" fontId="20" fillId="0" borderId="0"/>
    <xf numFmtId="180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23" fillId="0" borderId="0"/>
    <xf numFmtId="0" fontId="20" fillId="0" borderId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1" fontId="20" fillId="0" borderId="0"/>
    <xf numFmtId="182" fontId="20" fillId="0" borderId="0"/>
    <xf numFmtId="182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0" fontId="20" fillId="0" borderId="0"/>
    <xf numFmtId="180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83" fillId="0" borderId="88" applyNumberFormat="0" applyFill="0" applyAlignment="0" applyProtection="0"/>
    <xf numFmtId="0" fontId="19" fillId="0" borderId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7" applyNumberFormat="0" applyFill="0" applyAlignment="0" applyProtection="0"/>
    <xf numFmtId="0" fontId="83" fillId="0" borderId="88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180" fontId="19" fillId="0" borderId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180" fontId="19" fillId="0" borderId="0"/>
    <xf numFmtId="180" fontId="19" fillId="0" borderId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180" fontId="19" fillId="0" borderId="0"/>
    <xf numFmtId="180" fontId="19" fillId="0" borderId="0"/>
    <xf numFmtId="181" fontId="19" fillId="0" borderId="0"/>
    <xf numFmtId="182" fontId="19" fillId="0" borderId="0"/>
    <xf numFmtId="182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0" fontId="19" fillId="0" borderId="0"/>
    <xf numFmtId="180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7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5" applyNumberFormat="0" applyFill="0" applyAlignment="0" applyProtection="0"/>
    <xf numFmtId="0" fontId="83" fillId="0" borderId="87" applyNumberFormat="0" applyFill="0" applyAlignment="0" applyProtection="0"/>
    <xf numFmtId="0" fontId="83" fillId="0" borderId="88" applyNumberFormat="0" applyFill="0" applyAlignment="0" applyProtection="0"/>
    <xf numFmtId="0" fontId="83" fillId="0" borderId="85" applyNumberFormat="0" applyFill="0" applyAlignment="0" applyProtection="0"/>
    <xf numFmtId="0" fontId="83" fillId="0" borderId="88" applyNumberFormat="0" applyFill="0" applyAlignment="0" applyProtection="0"/>
    <xf numFmtId="0" fontId="83" fillId="0" borderId="87" applyNumberFormat="0" applyFill="0" applyAlignment="0" applyProtection="0"/>
    <xf numFmtId="0" fontId="19" fillId="0" borderId="0"/>
    <xf numFmtId="0" fontId="83" fillId="0" borderId="88" applyNumberFormat="0" applyFill="0" applyAlignment="0" applyProtection="0"/>
    <xf numFmtId="0" fontId="19" fillId="0" borderId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1" fontId="19" fillId="0" borderId="0"/>
    <xf numFmtId="182" fontId="19" fillId="0" borderId="0"/>
    <xf numFmtId="182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0" fontId="19" fillId="0" borderId="0"/>
    <xf numFmtId="180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7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18" fillId="0" borderId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1" fontId="18" fillId="0" borderId="0"/>
    <xf numFmtId="182" fontId="18" fillId="0" borderId="0"/>
    <xf numFmtId="182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0" fontId="18" fillId="0" borderId="0"/>
    <xf numFmtId="180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18" fillId="0" borderId="0"/>
    <xf numFmtId="0" fontId="18" fillId="0" borderId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180" fontId="18" fillId="0" borderId="0"/>
    <xf numFmtId="180" fontId="18" fillId="0" borderId="0"/>
    <xf numFmtId="180" fontId="18" fillId="0" borderId="0"/>
    <xf numFmtId="180" fontId="18" fillId="0" borderId="0"/>
    <xf numFmtId="180" fontId="18" fillId="0" borderId="0"/>
    <xf numFmtId="181" fontId="18" fillId="0" borderId="0"/>
    <xf numFmtId="182" fontId="18" fillId="0" borderId="0"/>
    <xf numFmtId="182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0" fontId="18" fillId="0" borderId="0"/>
    <xf numFmtId="180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181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17" fillId="0" borderId="0"/>
    <xf numFmtId="165" fontId="17" fillId="0" borderId="0" applyFont="0" applyFill="0" applyBorder="0" applyAlignment="0" applyProtection="0"/>
    <xf numFmtId="0" fontId="95" fillId="0" borderId="0" applyNumberFormat="0" applyFill="0" applyBorder="0" applyAlignment="0" applyProtection="0">
      <alignment vertical="top"/>
      <protection locked="0"/>
    </xf>
    <xf numFmtId="180" fontId="17" fillId="0" borderId="0"/>
    <xf numFmtId="180" fontId="17" fillId="0" borderId="0"/>
    <xf numFmtId="180" fontId="17" fillId="0" borderId="0"/>
    <xf numFmtId="180" fontId="17" fillId="0" borderId="0"/>
    <xf numFmtId="181" fontId="17" fillId="0" borderId="0"/>
    <xf numFmtId="181" fontId="17" fillId="0" borderId="0"/>
    <xf numFmtId="181" fontId="17" fillId="0" borderId="0"/>
    <xf numFmtId="181" fontId="17" fillId="0" borderId="0"/>
    <xf numFmtId="181" fontId="17" fillId="0" borderId="0"/>
    <xf numFmtId="181" fontId="17" fillId="0" borderId="0"/>
    <xf numFmtId="181" fontId="17" fillId="0" borderId="0"/>
    <xf numFmtId="181" fontId="17" fillId="0" borderId="0"/>
    <xf numFmtId="181" fontId="17" fillId="0" borderId="0"/>
    <xf numFmtId="181" fontId="17" fillId="0" borderId="0"/>
    <xf numFmtId="181" fontId="17" fillId="0" borderId="0"/>
    <xf numFmtId="181" fontId="17" fillId="0" borderId="0"/>
    <xf numFmtId="0" fontId="8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82" fontId="17" fillId="0" borderId="0"/>
    <xf numFmtId="9" fontId="17" fillId="0" borderId="0" applyFont="0" applyFill="0" applyBorder="0" applyAlignment="0" applyProtection="0"/>
    <xf numFmtId="0" fontId="96" fillId="0" borderId="0"/>
    <xf numFmtId="0" fontId="96" fillId="0" borderId="0"/>
    <xf numFmtId="164" fontId="16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5" fillId="0" borderId="0"/>
    <xf numFmtId="43" fontId="23" fillId="0" borderId="0" applyFont="0" applyFill="0" applyBorder="0" applyAlignment="0" applyProtection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1" fontId="15" fillId="0" borderId="0"/>
    <xf numFmtId="182" fontId="15" fillId="0" borderId="0"/>
    <xf numFmtId="182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5" fillId="0" borderId="0"/>
    <xf numFmtId="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1" fontId="15" fillId="0" borderId="0"/>
    <xf numFmtId="182" fontId="15" fillId="0" borderId="0"/>
    <xf numFmtId="182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1" fontId="15" fillId="0" borderId="0"/>
    <xf numFmtId="182" fontId="15" fillId="0" borderId="0"/>
    <xf numFmtId="182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3" fillId="0" borderId="91" applyNumberFormat="0" applyFill="0" applyAlignment="0" applyProtection="0"/>
    <xf numFmtId="0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180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180" fontId="15" fillId="0" borderId="0"/>
    <xf numFmtId="180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180" fontId="15" fillId="0" borderId="0"/>
    <xf numFmtId="180" fontId="15" fillId="0" borderId="0"/>
    <xf numFmtId="181" fontId="15" fillId="0" borderId="0"/>
    <xf numFmtId="182" fontId="15" fillId="0" borderId="0"/>
    <xf numFmtId="182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15" fillId="0" borderId="0"/>
    <xf numFmtId="0" fontId="83" fillId="0" borderId="91" applyNumberFormat="0" applyFill="0" applyAlignment="0" applyProtection="0"/>
    <xf numFmtId="0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1" fontId="15" fillId="0" borderId="0"/>
    <xf numFmtId="182" fontId="15" fillId="0" borderId="0"/>
    <xf numFmtId="182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1" fontId="15" fillId="0" borderId="0"/>
    <xf numFmtId="182" fontId="15" fillId="0" borderId="0"/>
    <xf numFmtId="182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15" fillId="0" borderId="0"/>
    <xf numFmtId="0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1" fontId="15" fillId="0" borderId="0"/>
    <xf numFmtId="182" fontId="15" fillId="0" borderId="0"/>
    <xf numFmtId="182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15" fillId="0" borderId="0"/>
    <xf numFmtId="43" fontId="15" fillId="0" borderId="0" applyFont="0" applyFill="0" applyBorder="0" applyAlignment="0" applyProtection="0"/>
    <xf numFmtId="180" fontId="15" fillId="0" borderId="0"/>
    <xf numFmtId="180" fontId="15" fillId="0" borderId="0"/>
    <xf numFmtId="180" fontId="15" fillId="0" borderId="0"/>
    <xf numFmtId="180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82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0" fontId="102" fillId="0" borderId="0"/>
    <xf numFmtId="0" fontId="14" fillId="0" borderId="0"/>
    <xf numFmtId="0" fontId="13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83" fillId="0" borderId="102" applyNumberFormat="0" applyFill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81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3" fillId="0" borderId="102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13" fillId="0" borderId="0"/>
    <xf numFmtId="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1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1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3" fillId="0" borderId="102" applyNumberFormat="0" applyFill="0" applyAlignment="0" applyProtection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1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3" fillId="0" borderId="102" applyNumberFormat="0" applyFill="0" applyAlignment="0" applyProtection="0"/>
    <xf numFmtId="0" fontId="13" fillId="0" borderId="0"/>
    <xf numFmtId="0" fontId="13" fillId="0" borderId="0"/>
    <xf numFmtId="0" fontId="83" fillId="0" borderId="102" applyNumberFormat="0" applyFill="0" applyAlignment="0" applyProtection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1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1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1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3" fillId="0" borderId="102" applyNumberFormat="0" applyFill="0" applyAlignment="0" applyProtection="0"/>
    <xf numFmtId="0" fontId="13" fillId="0" borderId="0"/>
    <xf numFmtId="165" fontId="13" fillId="0" borderId="0" applyFont="0" applyFill="0" applyBorder="0" applyAlignment="0" applyProtection="0"/>
    <xf numFmtId="180" fontId="13" fillId="0" borderId="0"/>
    <xf numFmtId="180" fontId="13" fillId="0" borderId="0"/>
    <xf numFmtId="180" fontId="13" fillId="0" borderId="0"/>
    <xf numFmtId="18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2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1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1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1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3" fillId="0" borderId="102" applyNumberFormat="0" applyFill="0" applyAlignment="0" applyProtection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1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3" fillId="0" borderId="102" applyNumberFormat="0" applyFill="0" applyAlignment="0" applyProtection="0"/>
    <xf numFmtId="0" fontId="13" fillId="0" borderId="0"/>
    <xf numFmtId="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1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1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3" fillId="0" borderId="102" applyNumberFormat="0" applyFill="0" applyAlignment="0" applyProtection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1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180" fontId="13" fillId="0" borderId="0"/>
    <xf numFmtId="180" fontId="13" fillId="0" borderId="0"/>
    <xf numFmtId="180" fontId="13" fillId="0" borderId="0"/>
    <xf numFmtId="18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82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/>
    <xf numFmtId="0" fontId="23" fillId="0" borderId="0"/>
    <xf numFmtId="0" fontId="13" fillId="0" borderId="0"/>
    <xf numFmtId="9" fontId="23" fillId="0" borderId="0" applyFont="0" applyFill="0" applyBorder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1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07" fillId="0" borderId="0"/>
    <xf numFmtId="0" fontId="11" fillId="0" borderId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11" fillId="0" borderId="0"/>
    <xf numFmtId="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102" applyNumberFormat="0" applyFill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8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80" fontId="11" fillId="0" borderId="0"/>
    <xf numFmtId="18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1" fillId="0" borderId="0"/>
    <xf numFmtId="0" fontId="83" fillId="0" borderId="102" applyNumberFormat="0" applyFill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1" fillId="0" borderId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1" fillId="0" borderId="0"/>
    <xf numFmtId="165" fontId="11" fillId="0" borderId="0" applyFont="0" applyFill="0" applyBorder="0" applyAlignment="0" applyProtection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82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102" applyNumberFormat="0" applyFill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8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80" fontId="11" fillId="0" borderId="0"/>
    <xf numFmtId="18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1" fillId="0" borderId="0"/>
    <xf numFmtId="0" fontId="83" fillId="0" borderId="102" applyNumberFormat="0" applyFill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1" fillId="0" borderId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1" fillId="0" borderId="0"/>
    <xf numFmtId="43" fontId="11" fillId="0" borderId="0" applyFont="0" applyFill="0" applyBorder="0" applyAlignment="0" applyProtection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82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11" fillId="0" borderId="0"/>
    <xf numFmtId="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82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82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0" fontId="11" fillId="0" borderId="0"/>
    <xf numFmtId="181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0" fontId="11" fillId="0" borderId="0"/>
    <xf numFmtId="18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96" fillId="0" borderId="0"/>
    <xf numFmtId="0" fontId="11" fillId="0" borderId="0"/>
    <xf numFmtId="0" fontId="96" fillId="0" borderId="0"/>
    <xf numFmtId="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1" fontId="10" fillId="0" borderId="0"/>
    <xf numFmtId="182" fontId="10" fillId="0" borderId="0"/>
    <xf numFmtId="182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0" fontId="10" fillId="0" borderId="0"/>
    <xf numFmtId="180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1" fontId="10" fillId="0" borderId="0"/>
    <xf numFmtId="182" fontId="10" fillId="0" borderId="0"/>
    <xf numFmtId="182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0" fontId="10" fillId="0" borderId="0"/>
    <xf numFmtId="180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1" fontId="10" fillId="0" borderId="0"/>
    <xf numFmtId="182" fontId="10" fillId="0" borderId="0"/>
    <xf numFmtId="182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0" fontId="10" fillId="0" borderId="0"/>
    <xf numFmtId="180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1" fontId="10" fillId="0" borderId="0"/>
    <xf numFmtId="182" fontId="10" fillId="0" borderId="0"/>
    <xf numFmtId="182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0" fontId="10" fillId="0" borderId="0"/>
    <xf numFmtId="180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1" fontId="10" fillId="0" borderId="0"/>
    <xf numFmtId="182" fontId="10" fillId="0" borderId="0"/>
    <xf numFmtId="182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0" fontId="10" fillId="0" borderId="0"/>
    <xf numFmtId="180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1" fontId="10" fillId="0" borderId="0"/>
    <xf numFmtId="182" fontId="10" fillId="0" borderId="0"/>
    <xf numFmtId="182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0" fontId="10" fillId="0" borderId="0"/>
    <xf numFmtId="180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1" fontId="10" fillId="0" borderId="0"/>
    <xf numFmtId="182" fontId="10" fillId="0" borderId="0"/>
    <xf numFmtId="182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0" fontId="10" fillId="0" borderId="0"/>
    <xf numFmtId="180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80" fontId="10" fillId="0" borderId="0"/>
    <xf numFmtId="180" fontId="10" fillId="0" borderId="0"/>
    <xf numFmtId="180" fontId="10" fillId="0" borderId="0"/>
    <xf numFmtId="180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82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1" fontId="10" fillId="0" borderId="0"/>
    <xf numFmtId="182" fontId="10" fillId="0" borderId="0"/>
    <xf numFmtId="182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0" fontId="10" fillId="0" borderId="0"/>
    <xf numFmtId="180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1" fontId="10" fillId="0" borderId="0"/>
    <xf numFmtId="182" fontId="10" fillId="0" borderId="0"/>
    <xf numFmtId="182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0" fontId="10" fillId="0" borderId="0"/>
    <xf numFmtId="180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1" fontId="10" fillId="0" borderId="0"/>
    <xf numFmtId="182" fontId="10" fillId="0" borderId="0"/>
    <xf numFmtId="182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0" fontId="10" fillId="0" borderId="0"/>
    <xf numFmtId="180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1" fontId="10" fillId="0" borderId="0"/>
    <xf numFmtId="182" fontId="10" fillId="0" borderId="0"/>
    <xf numFmtId="182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0" fontId="10" fillId="0" borderId="0"/>
    <xf numFmtId="180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1" fontId="10" fillId="0" borderId="0"/>
    <xf numFmtId="182" fontId="10" fillId="0" borderId="0"/>
    <xf numFmtId="182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0" fontId="10" fillId="0" borderId="0"/>
    <xf numFmtId="180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1" fontId="10" fillId="0" borderId="0"/>
    <xf numFmtId="182" fontId="10" fillId="0" borderId="0"/>
    <xf numFmtId="182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0" fontId="10" fillId="0" borderId="0"/>
    <xf numFmtId="180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1" fontId="10" fillId="0" borderId="0"/>
    <xf numFmtId="182" fontId="10" fillId="0" borderId="0"/>
    <xf numFmtId="182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0" fontId="10" fillId="0" borderId="0"/>
    <xf numFmtId="180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180" fontId="10" fillId="0" borderId="0"/>
    <xf numFmtId="180" fontId="10" fillId="0" borderId="0"/>
    <xf numFmtId="180" fontId="10" fillId="0" borderId="0"/>
    <xf numFmtId="180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181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82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0" fontId="109" fillId="0" borderId="0"/>
    <xf numFmtId="0" fontId="10" fillId="0" borderId="0"/>
    <xf numFmtId="0" fontId="23" fillId="0" borderId="0"/>
    <xf numFmtId="0" fontId="9" fillId="0" borderId="0"/>
    <xf numFmtId="0" fontId="8" fillId="0" borderId="0"/>
    <xf numFmtId="0" fontId="7" fillId="0" borderId="0"/>
    <xf numFmtId="0" fontId="77" fillId="23" borderId="119" applyNumberFormat="0" applyAlignment="0" applyProtection="0"/>
    <xf numFmtId="0" fontId="77" fillId="23" borderId="119" applyNumberFormat="0" applyAlignment="0" applyProtection="0"/>
    <xf numFmtId="0" fontId="77" fillId="23" borderId="119" applyNumberFormat="0" applyAlignment="0" applyProtection="0"/>
    <xf numFmtId="0" fontId="77" fillId="23" borderId="119" applyNumberFormat="0" applyAlignment="0" applyProtection="0"/>
    <xf numFmtId="0" fontId="77" fillId="23" borderId="119" applyNumberFormat="0" applyAlignment="0" applyProtection="0"/>
    <xf numFmtId="0" fontId="77" fillId="23" borderId="119" applyNumberFormat="0" applyAlignment="0" applyProtection="0"/>
    <xf numFmtId="0" fontId="77" fillId="23" borderId="119" applyNumberFormat="0" applyAlignment="0" applyProtection="0"/>
    <xf numFmtId="0" fontId="77" fillId="23" borderId="119" applyNumberFormat="0" applyAlignment="0" applyProtection="0"/>
    <xf numFmtId="0" fontId="77" fillId="23" borderId="119" applyNumberFormat="0" applyAlignment="0" applyProtection="0"/>
    <xf numFmtId="0" fontId="77" fillId="23" borderId="119" applyNumberFormat="0" applyAlignment="0" applyProtection="0"/>
    <xf numFmtId="0" fontId="84" fillId="10" borderId="119" applyNumberFormat="0" applyAlignment="0" applyProtection="0"/>
    <xf numFmtId="0" fontId="84" fillId="10" borderId="119" applyNumberFormat="0" applyAlignment="0" applyProtection="0"/>
    <xf numFmtId="0" fontId="84" fillId="10" borderId="119" applyNumberFormat="0" applyAlignment="0" applyProtection="0"/>
    <xf numFmtId="0" fontId="84" fillId="10" borderId="119" applyNumberFormat="0" applyAlignment="0" applyProtection="0"/>
    <xf numFmtId="0" fontId="84" fillId="10" borderId="119" applyNumberFormat="0" applyAlignment="0" applyProtection="0"/>
    <xf numFmtId="0" fontId="84" fillId="10" borderId="119" applyNumberFormat="0" applyAlignment="0" applyProtection="0"/>
    <xf numFmtId="0" fontId="84" fillId="10" borderId="119" applyNumberFormat="0" applyAlignment="0" applyProtection="0"/>
    <xf numFmtId="0" fontId="84" fillId="10" borderId="119" applyNumberFormat="0" applyAlignment="0" applyProtection="0"/>
    <xf numFmtId="0" fontId="84" fillId="10" borderId="119" applyNumberFormat="0" applyAlignment="0" applyProtection="0"/>
    <xf numFmtId="0" fontId="84" fillId="10" borderId="119" applyNumberFormat="0" applyAlignment="0" applyProtection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88" fillId="23" borderId="121" applyNumberFormat="0" applyAlignment="0" applyProtection="0"/>
    <xf numFmtId="0" fontId="88" fillId="23" borderId="121" applyNumberFormat="0" applyAlignment="0" applyProtection="0"/>
    <xf numFmtId="0" fontId="88" fillId="23" borderId="121" applyNumberFormat="0" applyAlignment="0" applyProtection="0"/>
    <xf numFmtId="0" fontId="88" fillId="23" borderId="121" applyNumberFormat="0" applyAlignment="0" applyProtection="0"/>
    <xf numFmtId="0" fontId="88" fillId="23" borderId="121" applyNumberFormat="0" applyAlignment="0" applyProtection="0"/>
    <xf numFmtId="0" fontId="88" fillId="23" borderId="121" applyNumberFormat="0" applyAlignment="0" applyProtection="0"/>
    <xf numFmtId="0" fontId="88" fillId="23" borderId="121" applyNumberFormat="0" applyAlignment="0" applyProtection="0"/>
    <xf numFmtId="0" fontId="88" fillId="23" borderId="121" applyNumberFormat="0" applyAlignment="0" applyProtection="0"/>
    <xf numFmtId="0" fontId="88" fillId="23" borderId="121" applyNumberFormat="0" applyAlignment="0" applyProtection="0"/>
    <xf numFmtId="0" fontId="88" fillId="23" borderId="121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2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82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12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7" fillId="23" borderId="125" applyNumberFormat="0" applyAlignment="0" applyProtection="0"/>
    <xf numFmtId="0" fontId="77" fillId="23" borderId="125" applyNumberFormat="0" applyAlignment="0" applyProtection="0"/>
    <xf numFmtId="0" fontId="77" fillId="23" borderId="125" applyNumberFormat="0" applyAlignment="0" applyProtection="0"/>
    <xf numFmtId="0" fontId="77" fillId="23" borderId="125" applyNumberFormat="0" applyAlignment="0" applyProtection="0"/>
    <xf numFmtId="0" fontId="77" fillId="23" borderId="125" applyNumberFormat="0" applyAlignment="0" applyProtection="0"/>
    <xf numFmtId="0" fontId="77" fillId="23" borderId="125" applyNumberFormat="0" applyAlignment="0" applyProtection="0"/>
    <xf numFmtId="0" fontId="77" fillId="23" borderId="125" applyNumberFormat="0" applyAlignment="0" applyProtection="0"/>
    <xf numFmtId="0" fontId="77" fillId="23" borderId="125" applyNumberFormat="0" applyAlignment="0" applyProtection="0"/>
    <xf numFmtId="0" fontId="77" fillId="23" borderId="125" applyNumberFormat="0" applyAlignment="0" applyProtection="0"/>
    <xf numFmtId="0" fontId="77" fillId="23" borderId="125" applyNumberFormat="0" applyAlignment="0" applyProtection="0"/>
    <xf numFmtId="0" fontId="84" fillId="10" borderId="125" applyNumberFormat="0" applyAlignment="0" applyProtection="0"/>
    <xf numFmtId="0" fontId="84" fillId="10" borderId="125" applyNumberFormat="0" applyAlignment="0" applyProtection="0"/>
    <xf numFmtId="0" fontId="84" fillId="10" borderId="125" applyNumberFormat="0" applyAlignment="0" applyProtection="0"/>
    <xf numFmtId="0" fontId="84" fillId="10" borderId="125" applyNumberFormat="0" applyAlignment="0" applyProtection="0"/>
    <xf numFmtId="0" fontId="84" fillId="10" borderId="125" applyNumberFormat="0" applyAlignment="0" applyProtection="0"/>
    <xf numFmtId="0" fontId="84" fillId="10" borderId="125" applyNumberFormat="0" applyAlignment="0" applyProtection="0"/>
    <xf numFmtId="0" fontId="84" fillId="10" borderId="125" applyNumberFormat="0" applyAlignment="0" applyProtection="0"/>
    <xf numFmtId="0" fontId="84" fillId="10" borderId="125" applyNumberFormat="0" applyAlignment="0" applyProtection="0"/>
    <xf numFmtId="0" fontId="84" fillId="10" borderId="125" applyNumberFormat="0" applyAlignment="0" applyProtection="0"/>
    <xf numFmtId="0" fontId="84" fillId="10" borderId="125" applyNumberFormat="0" applyAlignment="0" applyProtection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88" fillId="23" borderId="127" applyNumberFormat="0" applyAlignment="0" applyProtection="0"/>
    <xf numFmtId="0" fontId="88" fillId="23" borderId="127" applyNumberFormat="0" applyAlignment="0" applyProtection="0"/>
    <xf numFmtId="0" fontId="88" fillId="23" borderId="127" applyNumberFormat="0" applyAlignment="0" applyProtection="0"/>
    <xf numFmtId="0" fontId="88" fillId="23" borderId="127" applyNumberFormat="0" applyAlignment="0" applyProtection="0"/>
    <xf numFmtId="0" fontId="88" fillId="23" borderId="127" applyNumberFormat="0" applyAlignment="0" applyProtection="0"/>
    <xf numFmtId="0" fontId="88" fillId="23" borderId="127" applyNumberFormat="0" applyAlignment="0" applyProtection="0"/>
    <xf numFmtId="0" fontId="88" fillId="23" borderId="127" applyNumberFormat="0" applyAlignment="0" applyProtection="0"/>
    <xf numFmtId="0" fontId="88" fillId="23" borderId="127" applyNumberFormat="0" applyAlignment="0" applyProtection="0"/>
    <xf numFmtId="0" fontId="88" fillId="23" borderId="127" applyNumberFormat="0" applyAlignment="0" applyProtection="0"/>
    <xf numFmtId="0" fontId="88" fillId="23" borderId="127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2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82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1" fontId="7" fillId="0" borderId="0"/>
    <xf numFmtId="182" fontId="7" fillId="0" borderId="0"/>
    <xf numFmtId="182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0" fontId="7" fillId="0" borderId="0"/>
    <xf numFmtId="18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87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</cellStyleXfs>
  <cellXfs count="1721">
    <xf numFmtId="0" fontId="0" fillId="0" borderId="0" xfId="0"/>
    <xf numFmtId="0" fontId="30" fillId="0" borderId="0" xfId="0" applyFont="1" applyAlignment="1">
      <alignment vertical="top"/>
    </xf>
    <xf numFmtId="0" fontId="32" fillId="0" borderId="0" xfId="0" applyFont="1" applyAlignment="1">
      <alignment horizontal="center"/>
    </xf>
    <xf numFmtId="0" fontId="35" fillId="0" borderId="0" xfId="0" applyFont="1"/>
    <xf numFmtId="0" fontId="27" fillId="0" borderId="0" xfId="0" applyFont="1" applyAlignment="1">
      <alignment vertical="top"/>
    </xf>
    <xf numFmtId="0" fontId="46" fillId="0" borderId="0" xfId="0" applyFont="1" applyAlignment="1">
      <alignment horizontal="right"/>
    </xf>
    <xf numFmtId="0" fontId="3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5" fillId="0" borderId="0" xfId="0" applyFont="1" applyAlignment="1">
      <alignment horizontal="right" vertical="top"/>
    </xf>
    <xf numFmtId="20" fontId="35" fillId="0" borderId="0" xfId="0" applyNumberFormat="1" applyFont="1" applyAlignment="1">
      <alignment horizontal="center"/>
    </xf>
    <xf numFmtId="15" fontId="35" fillId="0" borderId="0" xfId="0" applyNumberFormat="1" applyFont="1" applyAlignment="1">
      <alignment horizontal="center"/>
    </xf>
    <xf numFmtId="15" fontId="28" fillId="0" borderId="0" xfId="0" applyNumberFormat="1" applyFont="1" applyAlignment="1">
      <alignment horizontal="center"/>
    </xf>
    <xf numFmtId="0" fontId="35" fillId="0" borderId="0" xfId="0" applyFont="1" applyAlignment="1">
      <alignment vertical="top"/>
    </xf>
    <xf numFmtId="0" fontId="46" fillId="0" borderId="0" xfId="0" applyFont="1"/>
    <xf numFmtId="0" fontId="35" fillId="0" borderId="0" xfId="0" applyFont="1" applyAlignment="1">
      <alignment horizontal="left" vertical="top" indent="2"/>
    </xf>
    <xf numFmtId="2" fontId="0" fillId="0" borderId="0" xfId="0" applyNumberFormat="1" applyAlignment="1">
      <alignment horizontal="center"/>
    </xf>
    <xf numFmtId="2" fontId="0" fillId="0" borderId="0" xfId="0" applyNumberFormat="1"/>
    <xf numFmtId="10" fontId="0" fillId="0" borderId="0" xfId="0" applyNumberFormat="1"/>
    <xf numFmtId="0" fontId="32" fillId="0" borderId="0" xfId="0" applyFont="1" applyAlignment="1">
      <alignment horizontal="center" vertical="top"/>
    </xf>
    <xf numFmtId="0" fontId="35" fillId="0" borderId="0" xfId="0" applyFont="1" applyAlignment="1">
      <alignment horizontal="left" vertical="top"/>
    </xf>
    <xf numFmtId="20" fontId="35" fillId="0" borderId="0" xfId="0" applyNumberFormat="1" applyFont="1" applyAlignment="1">
      <alignment horizontal="right"/>
    </xf>
    <xf numFmtId="0" fontId="55" fillId="0" borderId="0" xfId="0" applyFont="1"/>
    <xf numFmtId="20" fontId="0" fillId="0" borderId="0" xfId="0" applyNumberFormat="1"/>
    <xf numFmtId="20" fontId="55" fillId="0" borderId="2" xfId="0" applyNumberFormat="1" applyFont="1" applyBorder="1" applyAlignment="1">
      <alignment horizontal="center"/>
    </xf>
    <xf numFmtId="20" fontId="55" fillId="0" borderId="6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2" fontId="55" fillId="0" borderId="57" xfId="0" applyNumberFormat="1" applyFont="1" applyBorder="1" applyAlignment="1">
      <alignment horizontal="center"/>
    </xf>
    <xf numFmtId="0" fontId="55" fillId="0" borderId="23" xfId="0" applyFont="1" applyBorder="1"/>
    <xf numFmtId="0" fontId="59" fillId="0" borderId="4" xfId="0" applyFont="1" applyBorder="1" applyAlignment="1">
      <alignment horizontal="center"/>
    </xf>
    <xf numFmtId="0" fontId="59" fillId="0" borderId="30" xfId="0" applyFont="1" applyBorder="1"/>
    <xf numFmtId="1" fontId="0" fillId="0" borderId="0" xfId="0" applyNumberFormat="1"/>
    <xf numFmtId="20" fontId="55" fillId="0" borderId="4" xfId="0" applyNumberFormat="1" applyFont="1" applyBorder="1" applyAlignment="1">
      <alignment horizontal="center"/>
    </xf>
    <xf numFmtId="0" fontId="23" fillId="0" borderId="0" xfId="0" applyFont="1"/>
    <xf numFmtId="0" fontId="55" fillId="0" borderId="2" xfId="0" applyFont="1" applyBorder="1"/>
    <xf numFmtId="2" fontId="55" fillId="0" borderId="6" xfId="0" applyNumberFormat="1" applyFont="1" applyBorder="1" applyAlignment="1">
      <alignment horizontal="center"/>
    </xf>
    <xf numFmtId="0" fontId="56" fillId="0" borderId="0" xfId="0" applyFont="1"/>
    <xf numFmtId="0" fontId="56" fillId="0" borderId="15" xfId="0" applyFont="1" applyBorder="1" applyAlignment="1">
      <alignment horizontal="center"/>
    </xf>
    <xf numFmtId="0" fontId="56" fillId="0" borderId="42" xfId="0" applyFont="1" applyBorder="1" applyAlignment="1">
      <alignment horizontal="center"/>
    </xf>
    <xf numFmtId="0" fontId="56" fillId="0" borderId="27" xfId="0" applyFont="1" applyBorder="1" applyAlignment="1">
      <alignment horizontal="center"/>
    </xf>
    <xf numFmtId="0" fontId="56" fillId="0" borderId="2" xfId="0" applyFont="1" applyBorder="1" applyAlignment="1">
      <alignment horizontal="center"/>
    </xf>
    <xf numFmtId="0" fontId="56" fillId="0" borderId="4" xfId="0" applyFont="1" applyBorder="1"/>
    <xf numFmtId="0" fontId="59" fillId="0" borderId="40" xfId="0" applyFont="1" applyBorder="1" applyAlignment="1">
      <alignment horizontal="center"/>
    </xf>
    <xf numFmtId="0" fontId="56" fillId="0" borderId="29" xfId="0" applyFont="1" applyBorder="1" applyAlignment="1">
      <alignment horizontal="center"/>
    </xf>
    <xf numFmtId="0" fontId="56" fillId="0" borderId="30" xfId="0" applyFont="1" applyBorder="1"/>
    <xf numFmtId="0" fontId="59" fillId="0" borderId="41" xfId="0" applyFont="1" applyBorder="1" applyAlignment="1">
      <alignment horizontal="center"/>
    </xf>
    <xf numFmtId="0" fontId="56" fillId="0" borderId="11" xfId="0" applyFont="1" applyBorder="1" applyAlignment="1">
      <alignment horizontal="center"/>
    </xf>
    <xf numFmtId="0" fontId="56" fillId="0" borderId="45" xfId="0" applyFont="1" applyBorder="1" applyAlignment="1">
      <alignment horizontal="center"/>
    </xf>
    <xf numFmtId="0" fontId="56" fillId="0" borderId="46" xfId="0" applyFont="1" applyBorder="1" applyAlignment="1">
      <alignment horizontal="center"/>
    </xf>
    <xf numFmtId="0" fontId="55" fillId="0" borderId="6" xfId="0" applyFont="1" applyBorder="1"/>
    <xf numFmtId="0" fontId="55" fillId="0" borderId="4" xfId="0" applyFont="1" applyBorder="1"/>
    <xf numFmtId="20" fontId="68" fillId="0" borderId="6" xfId="0" applyNumberFormat="1" applyFont="1" applyBorder="1" applyAlignment="1">
      <alignment horizontal="center"/>
    </xf>
    <xf numFmtId="0" fontId="29" fillId="0" borderId="68" xfId="0" applyFont="1" applyBorder="1" applyAlignment="1">
      <alignment vertical="top"/>
    </xf>
    <xf numFmtId="0" fontId="38" fillId="0" borderId="67" xfId="0" applyFont="1" applyBorder="1" applyAlignment="1">
      <alignment horizontal="center"/>
    </xf>
    <xf numFmtId="0" fontId="26" fillId="0" borderId="67" xfId="0" applyFont="1" applyBorder="1"/>
    <xf numFmtId="15" fontId="26" fillId="0" borderId="67" xfId="0" applyNumberFormat="1" applyFont="1" applyBorder="1" applyAlignment="1">
      <alignment horizontal="center"/>
    </xf>
    <xf numFmtId="0" fontId="26" fillId="0" borderId="65" xfId="0" applyFont="1" applyBorder="1" applyAlignment="1">
      <alignment horizontal="center"/>
    </xf>
    <xf numFmtId="0" fontId="72" fillId="0" borderId="6" xfId="0" applyFont="1" applyBorder="1" applyAlignment="1">
      <alignment horizontal="center" vertical="top"/>
    </xf>
    <xf numFmtId="2" fontId="72" fillId="0" borderId="6" xfId="0" applyNumberFormat="1" applyFont="1" applyBorder="1" applyAlignment="1">
      <alignment horizontal="center" vertical="top"/>
    </xf>
    <xf numFmtId="20" fontId="72" fillId="2" borderId="62" xfId="0" applyNumberFormat="1" applyFont="1" applyFill="1" applyBorder="1" applyAlignment="1">
      <alignment horizontal="center"/>
    </xf>
    <xf numFmtId="0" fontId="72" fillId="0" borderId="4" xfId="0" applyFont="1" applyBorder="1" applyAlignment="1">
      <alignment horizontal="center" vertical="top"/>
    </xf>
    <xf numFmtId="0" fontId="32" fillId="0" borderId="0" xfId="0" applyFont="1" applyAlignment="1">
      <alignment vertical="top" wrapText="1"/>
    </xf>
    <xf numFmtId="0" fontId="23" fillId="0" borderId="0" xfId="0" applyFont="1" applyAlignment="1">
      <alignment horizontal="center"/>
    </xf>
    <xf numFmtId="2" fontId="55" fillId="0" borderId="78" xfId="0" applyNumberFormat="1" applyFont="1" applyBorder="1" applyAlignment="1">
      <alignment horizontal="center"/>
    </xf>
    <xf numFmtId="0" fontId="55" fillId="0" borderId="78" xfId="0" applyFont="1" applyBorder="1" applyAlignment="1">
      <alignment horizontal="center"/>
    </xf>
    <xf numFmtId="0" fontId="0" fillId="28" borderId="0" xfId="0" applyFill="1"/>
    <xf numFmtId="0" fontId="59" fillId="0" borderId="12" xfId="0" applyFont="1" applyBorder="1"/>
    <xf numFmtId="0" fontId="59" fillId="0" borderId="44" xfId="0" applyFont="1" applyBorder="1"/>
    <xf numFmtId="183" fontId="72" fillId="2" borderId="6" xfId="0" applyNumberFormat="1" applyFont="1" applyFill="1" applyBorder="1" applyAlignment="1">
      <alignment horizontal="center" vertical="top"/>
    </xf>
    <xf numFmtId="0" fontId="23" fillId="0" borderId="0" xfId="402"/>
    <xf numFmtId="184" fontId="23" fillId="0" borderId="0" xfId="402" applyNumberFormat="1"/>
    <xf numFmtId="0" fontId="23" fillId="0" borderId="0" xfId="402" applyAlignment="1">
      <alignment vertical="top"/>
    </xf>
    <xf numFmtId="0" fontId="23" fillId="0" borderId="0" xfId="402" applyAlignment="1">
      <alignment horizontal="center" vertical="top"/>
    </xf>
    <xf numFmtId="20" fontId="23" fillId="0" borderId="0" xfId="402" applyNumberFormat="1"/>
    <xf numFmtId="0" fontId="30" fillId="0" borderId="0" xfId="402" applyFont="1" applyAlignment="1">
      <alignment vertical="top"/>
    </xf>
    <xf numFmtId="0" fontId="23" fillId="0" borderId="0" xfId="402" applyAlignment="1">
      <alignment horizontal="center"/>
    </xf>
    <xf numFmtId="0" fontId="35" fillId="0" borderId="50" xfId="402" applyFont="1" applyBorder="1" applyAlignment="1">
      <alignment horizontal="center"/>
    </xf>
    <xf numFmtId="0" fontId="32" fillId="0" borderId="0" xfId="402" applyFont="1" applyAlignment="1">
      <alignment vertical="top"/>
    </xf>
    <xf numFmtId="14" fontId="23" fillId="0" borderId="0" xfId="402" applyNumberFormat="1"/>
    <xf numFmtId="0" fontId="26" fillId="0" borderId="0" xfId="7" applyFont="1" applyAlignment="1">
      <alignment horizontal="center" vertical="center"/>
    </xf>
    <xf numFmtId="0" fontId="35" fillId="0" borderId="0" xfId="402" applyFont="1"/>
    <xf numFmtId="0" fontId="23" fillId="0" borderId="0" xfId="402" applyAlignment="1">
      <alignment horizontal="left"/>
    </xf>
    <xf numFmtId="15" fontId="38" fillId="0" borderId="0" xfId="402" applyNumberFormat="1" applyFont="1" applyAlignment="1">
      <alignment horizontal="center"/>
    </xf>
    <xf numFmtId="0" fontId="24" fillId="0" borderId="0" xfId="402" applyFont="1" applyAlignment="1">
      <alignment horizontal="left" vertical="center"/>
    </xf>
    <xf numFmtId="0" fontId="25" fillId="0" borderId="0" xfId="7" applyFont="1" applyAlignment="1">
      <alignment horizontal="left" vertical="center" indent="11"/>
    </xf>
    <xf numFmtId="0" fontId="25" fillId="0" borderId="0" xfId="402" applyFont="1" applyAlignment="1">
      <alignment horizontal="left" indent="7"/>
    </xf>
    <xf numFmtId="0" fontId="31" fillId="0" borderId="0" xfId="402" applyFont="1"/>
    <xf numFmtId="15" fontId="31" fillId="0" borderId="0" xfId="402" applyNumberFormat="1" applyFont="1" applyAlignment="1">
      <alignment horizontal="center"/>
    </xf>
    <xf numFmtId="0" fontId="31" fillId="0" borderId="0" xfId="402" applyFont="1" applyAlignment="1">
      <alignment horizontal="center"/>
    </xf>
    <xf numFmtId="0" fontId="32" fillId="0" borderId="32" xfId="402" applyFont="1" applyBorder="1"/>
    <xf numFmtId="0" fontId="32" fillId="0" borderId="33" xfId="402" applyFont="1" applyBorder="1" applyAlignment="1">
      <alignment horizontal="center"/>
    </xf>
    <xf numFmtId="0" fontId="32" fillId="0" borderId="10" xfId="402" applyFont="1" applyBorder="1"/>
    <xf numFmtId="0" fontId="32" fillId="0" borderId="33" xfId="402" applyFont="1" applyBorder="1"/>
    <xf numFmtId="15" fontId="32" fillId="0" borderId="9" xfId="402" applyNumberFormat="1" applyFont="1" applyBorder="1" applyAlignment="1">
      <alignment horizontal="center"/>
    </xf>
    <xf numFmtId="0" fontId="32" fillId="0" borderId="34" xfId="402" applyFont="1" applyBorder="1" applyAlignment="1">
      <alignment horizontal="center"/>
    </xf>
    <xf numFmtId="0" fontId="32" fillId="0" borderId="0" xfId="402" applyFont="1"/>
    <xf numFmtId="0" fontId="32" fillId="0" borderId="50" xfId="402" applyFont="1" applyBorder="1" applyAlignment="1">
      <alignment horizontal="center" vertical="top"/>
    </xf>
    <xf numFmtId="0" fontId="32" fillId="0" borderId="51" xfId="402" applyFont="1" applyBorder="1" applyAlignment="1">
      <alignment horizontal="left" vertical="top" wrapText="1"/>
    </xf>
    <xf numFmtId="0" fontId="32" fillId="0" borderId="51" xfId="402" applyFont="1" applyBorder="1" applyAlignment="1">
      <alignment vertical="top"/>
    </xf>
    <xf numFmtId="0" fontId="32" fillId="0" borderId="25" xfId="402" applyFont="1" applyBorder="1" applyAlignment="1">
      <alignment vertical="top"/>
    </xf>
    <xf numFmtId="15" fontId="32" fillId="28" borderId="26" xfId="402" applyNumberFormat="1" applyFont="1" applyFill="1" applyBorder="1" applyAlignment="1">
      <alignment horizontal="center" vertical="top"/>
    </xf>
    <xf numFmtId="0" fontId="32" fillId="0" borderId="52" xfId="402" applyFont="1" applyBorder="1" applyAlignment="1">
      <alignment horizontal="center" vertical="top"/>
    </xf>
    <xf numFmtId="0" fontId="32" fillId="0" borderId="35" xfId="402" applyFont="1" applyBorder="1" applyAlignment="1">
      <alignment horizontal="center" vertical="top"/>
    </xf>
    <xf numFmtId="0" fontId="32" fillId="0" borderId="3" xfId="402" applyFont="1" applyBorder="1" applyAlignment="1">
      <alignment vertical="top" wrapText="1"/>
    </xf>
    <xf numFmtId="0" fontId="32" fillId="0" borderId="3" xfId="402" applyFont="1" applyBorder="1" applyAlignment="1">
      <alignment vertical="top"/>
    </xf>
    <xf numFmtId="0" fontId="32" fillId="0" borderId="1" xfId="402" applyFont="1" applyBorder="1" applyAlignment="1">
      <alignment vertical="top"/>
    </xf>
    <xf numFmtId="15" fontId="32" fillId="28" borderId="5" xfId="402" applyNumberFormat="1" applyFont="1" applyFill="1" applyBorder="1" applyAlignment="1">
      <alignment horizontal="center" vertical="top"/>
    </xf>
    <xf numFmtId="0" fontId="32" fillId="0" borderId="36" xfId="402" applyFont="1" applyBorder="1" applyAlignment="1">
      <alignment horizontal="center" vertical="top"/>
    </xf>
    <xf numFmtId="0" fontId="33" fillId="0" borderId="1" xfId="402" applyFont="1" applyBorder="1" applyAlignment="1">
      <alignment vertical="top"/>
    </xf>
    <xf numFmtId="0" fontId="33" fillId="0" borderId="36" xfId="402" applyFont="1" applyBorder="1" applyAlignment="1">
      <alignment horizontal="center" vertical="top"/>
    </xf>
    <xf numFmtId="0" fontId="33" fillId="0" borderId="0" xfId="402" applyFont="1"/>
    <xf numFmtId="0" fontId="32" fillId="0" borderId="27" xfId="402" applyFont="1" applyBorder="1" applyAlignment="1">
      <alignment horizontal="center" vertical="top"/>
    </xf>
    <xf numFmtId="0" fontId="33" fillId="0" borderId="2" xfId="402" applyFont="1" applyBorder="1" applyAlignment="1">
      <alignment vertical="top"/>
    </xf>
    <xf numFmtId="15" fontId="32" fillId="28" borderId="22" xfId="402" applyNumberFormat="1" applyFont="1" applyFill="1" applyBorder="1" applyAlignment="1">
      <alignment horizontal="center" vertical="top"/>
    </xf>
    <xf numFmtId="0" fontId="33" fillId="0" borderId="28" xfId="402" applyFont="1" applyBorder="1" applyAlignment="1">
      <alignment horizontal="center" vertical="top"/>
    </xf>
    <xf numFmtId="0" fontId="32" fillId="0" borderId="3" xfId="7" applyFont="1" applyBorder="1" applyAlignment="1">
      <alignment vertical="top"/>
    </xf>
    <xf numFmtId="0" fontId="32" fillId="0" borderId="0" xfId="402" applyFont="1" applyAlignment="1">
      <alignment horizontal="left" vertical="top"/>
    </xf>
    <xf numFmtId="0" fontId="32" fillId="0" borderId="21" xfId="402" applyFont="1" applyBorder="1" applyAlignment="1">
      <alignment horizontal="center" vertical="top"/>
    </xf>
    <xf numFmtId="0" fontId="32" fillId="0" borderId="53" xfId="402" applyFont="1" applyBorder="1" applyAlignment="1">
      <alignment vertical="top"/>
    </xf>
    <xf numFmtId="0" fontId="32" fillId="0" borderId="54" xfId="402" applyFont="1" applyBorder="1" applyAlignment="1">
      <alignment vertical="top"/>
    </xf>
    <xf numFmtId="0" fontId="33" fillId="0" borderId="53" xfId="402" applyFont="1" applyBorder="1" applyAlignment="1">
      <alignment vertical="top"/>
    </xf>
    <xf numFmtId="15" fontId="32" fillId="28" borderId="54" xfId="402" applyNumberFormat="1" applyFont="1" applyFill="1" applyBorder="1" applyAlignment="1">
      <alignment horizontal="center" vertical="top"/>
    </xf>
    <xf numFmtId="0" fontId="33" fillId="0" borderId="55" xfId="402" applyFont="1" applyBorder="1" applyAlignment="1">
      <alignment horizontal="center" vertical="top"/>
    </xf>
    <xf numFmtId="0" fontId="32" fillId="0" borderId="0" xfId="402" applyFont="1" applyAlignment="1">
      <alignment horizontal="center" vertical="top"/>
    </xf>
    <xf numFmtId="0" fontId="33" fillId="0" borderId="0" xfId="402" applyFont="1" applyAlignment="1">
      <alignment vertical="top"/>
    </xf>
    <xf numFmtId="15" fontId="32" fillId="0" borderId="0" xfId="402" applyNumberFormat="1" applyFont="1" applyAlignment="1">
      <alignment horizontal="center" vertical="top"/>
    </xf>
    <xf numFmtId="0" fontId="33" fillId="0" borderId="0" xfId="402" applyFont="1" applyAlignment="1">
      <alignment horizontal="center" vertical="top"/>
    </xf>
    <xf numFmtId="0" fontId="32" fillId="0" borderId="11" xfId="402" applyFont="1" applyBorder="1" applyAlignment="1">
      <alignment horizontal="center" vertical="top"/>
    </xf>
    <xf numFmtId="0" fontId="32" fillId="0" borderId="45" xfId="402" applyFont="1" applyBorder="1" applyAlignment="1">
      <alignment horizontal="center" vertical="top"/>
    </xf>
    <xf numFmtId="0" fontId="32" fillId="0" borderId="2" xfId="402" applyFont="1" applyBorder="1" applyAlignment="1">
      <alignment vertical="top" wrapText="1"/>
    </xf>
    <xf numFmtId="0" fontId="33" fillId="0" borderId="4" xfId="402" applyFont="1" applyBorder="1"/>
    <xf numFmtId="15" fontId="54" fillId="0" borderId="2" xfId="402" applyNumberFormat="1" applyFont="1" applyBorder="1" applyAlignment="1">
      <alignment horizontal="center"/>
    </xf>
    <xf numFmtId="20" fontId="34" fillId="0" borderId="40" xfId="402" applyNumberFormat="1" applyFont="1" applyBorder="1" applyAlignment="1">
      <alignment horizontal="center"/>
    </xf>
    <xf numFmtId="0" fontId="32" fillId="0" borderId="45" xfId="402" applyFont="1" applyBorder="1" applyAlignment="1">
      <alignment horizontal="right"/>
    </xf>
    <xf numFmtId="0" fontId="32" fillId="0" borderId="2" xfId="402" applyFont="1" applyBorder="1" applyAlignment="1">
      <alignment horizontal="right"/>
    </xf>
    <xf numFmtId="0" fontId="32" fillId="0" borderId="4" xfId="402" applyFont="1" applyBorder="1" applyAlignment="1">
      <alignment horizontal="center"/>
    </xf>
    <xf numFmtId="0" fontId="103" fillId="0" borderId="92" xfId="402" applyFont="1" applyBorder="1" applyAlignment="1">
      <alignment horizontal="center" vertical="center"/>
    </xf>
    <xf numFmtId="20" fontId="32" fillId="0" borderId="40" xfId="402" quotePrefix="1" applyNumberFormat="1" applyFont="1" applyBorder="1" applyAlignment="1">
      <alignment horizontal="center"/>
    </xf>
    <xf numFmtId="0" fontId="103" fillId="29" borderId="92" xfId="402" applyFont="1" applyFill="1" applyBorder="1" applyAlignment="1">
      <alignment horizontal="center" vertical="center"/>
    </xf>
    <xf numFmtId="15" fontId="32" fillId="0" borderId="40" xfId="402" quotePrefix="1" applyNumberFormat="1" applyFont="1" applyBorder="1" applyAlignment="1">
      <alignment horizontal="center"/>
    </xf>
    <xf numFmtId="0" fontId="98" fillId="29" borderId="92" xfId="402" applyFont="1" applyFill="1" applyBorder="1" applyAlignment="1">
      <alignment horizontal="center"/>
    </xf>
    <xf numFmtId="15" fontId="32" fillId="0" borderId="2" xfId="402" quotePrefix="1" applyNumberFormat="1" applyFont="1" applyBorder="1" applyAlignment="1">
      <alignment horizontal="center"/>
    </xf>
    <xf numFmtId="167" fontId="29" fillId="0" borderId="0" xfId="402" applyNumberFormat="1" applyFont="1" applyAlignment="1">
      <alignment horizontal="center" vertical="center"/>
    </xf>
    <xf numFmtId="15" fontId="32" fillId="0" borderId="41" xfId="402" quotePrefix="1" applyNumberFormat="1" applyFont="1" applyBorder="1" applyAlignment="1">
      <alignment horizontal="center"/>
    </xf>
    <xf numFmtId="167" fontId="29" fillId="0" borderId="0" xfId="402" applyNumberFormat="1" applyFont="1" applyAlignment="1">
      <alignment horizontal="right"/>
    </xf>
    <xf numFmtId="15" fontId="32" fillId="0" borderId="0" xfId="402" quotePrefix="1" applyNumberFormat="1" applyFont="1" applyAlignment="1">
      <alignment horizontal="center"/>
    </xf>
    <xf numFmtId="0" fontId="32" fillId="0" borderId="0" xfId="402" applyFont="1" applyAlignment="1">
      <alignment horizontal="left"/>
    </xf>
    <xf numFmtId="0" fontId="38" fillId="0" borderId="0" xfId="402" applyFont="1" applyAlignment="1">
      <alignment horizontal="left" vertical="center"/>
    </xf>
    <xf numFmtId="0" fontId="25" fillId="0" borderId="0" xfId="402" applyFont="1"/>
    <xf numFmtId="0" fontId="38" fillId="0" borderId="78" xfId="402" applyFont="1" applyBorder="1" applyAlignment="1">
      <alignment vertical="top"/>
    </xf>
    <xf numFmtId="172" fontId="23" fillId="0" borderId="0" xfId="402" applyNumberFormat="1"/>
    <xf numFmtId="0" fontId="35" fillId="0" borderId="0" xfId="402" quotePrefix="1" applyFont="1" applyAlignment="1">
      <alignment horizontal="right"/>
    </xf>
    <xf numFmtId="14" fontId="35" fillId="0" borderId="0" xfId="402" applyNumberFormat="1" applyFont="1"/>
    <xf numFmtId="15" fontId="23" fillId="0" borderId="0" xfId="402" applyNumberFormat="1" applyAlignment="1">
      <alignment horizontal="center"/>
    </xf>
    <xf numFmtId="0" fontId="38" fillId="0" borderId="0" xfId="402" applyFont="1"/>
    <xf numFmtId="2" fontId="23" fillId="0" borderId="0" xfId="402" applyNumberFormat="1"/>
    <xf numFmtId="0" fontId="23" fillId="28" borderId="0" xfId="402" applyFill="1"/>
    <xf numFmtId="0" fontId="23" fillId="0" borderId="0" xfId="402" applyAlignment="1">
      <alignment vertical="center"/>
    </xf>
    <xf numFmtId="0" fontId="23" fillId="0" borderId="58" xfId="402" applyBorder="1"/>
    <xf numFmtId="0" fontId="23" fillId="0" borderId="49" xfId="402" applyBorder="1" applyAlignment="1">
      <alignment horizontal="center"/>
    </xf>
    <xf numFmtId="0" fontId="23" fillId="0" borderId="49" xfId="402" applyBorder="1"/>
    <xf numFmtId="0" fontId="47" fillId="0" borderId="0" xfId="402" applyFont="1" applyAlignment="1">
      <alignment vertical="top"/>
    </xf>
    <xf numFmtId="0" fontId="49" fillId="0" borderId="0" xfId="402" applyFont="1" applyAlignment="1">
      <alignment horizontal="left" vertical="top"/>
    </xf>
    <xf numFmtId="0" fontId="47" fillId="0" borderId="0" xfId="402" applyFont="1" applyAlignment="1">
      <alignment horizontal="center" vertical="top"/>
    </xf>
    <xf numFmtId="0" fontId="50" fillId="0" borderId="0" xfId="402" applyFont="1" applyAlignment="1">
      <alignment vertical="center"/>
    </xf>
    <xf numFmtId="0" fontId="47" fillId="0" borderId="0" xfId="402" applyFont="1"/>
    <xf numFmtId="0" fontId="51" fillId="0" borderId="0" xfId="402" applyFont="1" applyAlignment="1">
      <alignment vertical="top"/>
    </xf>
    <xf numFmtId="0" fontId="51" fillId="0" borderId="0" xfId="402" applyFont="1" applyAlignment="1">
      <alignment horizontal="center" vertical="top"/>
    </xf>
    <xf numFmtId="46" fontId="51" fillId="0" borderId="0" xfId="402" applyNumberFormat="1" applyFont="1" applyAlignment="1">
      <alignment horizontal="center" vertical="top"/>
    </xf>
    <xf numFmtId="0" fontId="51" fillId="0" borderId="0" xfId="402" applyFont="1" applyAlignment="1">
      <alignment vertical="center"/>
    </xf>
    <xf numFmtId="0" fontId="51" fillId="0" borderId="0" xfId="402" applyFont="1"/>
    <xf numFmtId="0" fontId="51" fillId="0" borderId="2" xfId="402" applyFont="1" applyBorder="1" applyAlignment="1">
      <alignment horizontal="left"/>
    </xf>
    <xf numFmtId="167" fontId="51" fillId="0" borderId="0" xfId="402" applyNumberFormat="1" applyFont="1" applyAlignment="1">
      <alignment horizontal="center"/>
    </xf>
    <xf numFmtId="15" fontId="51" fillId="0" borderId="28" xfId="402" applyNumberFormat="1" applyFont="1" applyBorder="1" applyAlignment="1">
      <alignment horizontal="center"/>
    </xf>
    <xf numFmtId="167" fontId="51" fillId="0" borderId="0" xfId="402" quotePrefix="1" applyNumberFormat="1" applyFont="1" applyAlignment="1">
      <alignment horizontal="center"/>
    </xf>
    <xf numFmtId="0" fontId="51" fillId="0" borderId="2" xfId="402" applyFont="1" applyBorder="1" applyAlignment="1">
      <alignment horizontal="right"/>
    </xf>
    <xf numFmtId="0" fontId="51" fillId="0" borderId="28" xfId="402" applyFont="1" applyBorder="1" applyAlignment="1">
      <alignment horizontal="center"/>
    </xf>
    <xf numFmtId="0" fontId="51" fillId="0" borderId="2" xfId="402" applyFont="1" applyBorder="1"/>
    <xf numFmtId="0" fontId="35" fillId="0" borderId="2" xfId="402" applyFont="1" applyBorder="1"/>
    <xf numFmtId="0" fontId="51" fillId="0" borderId="31" xfId="402" applyFont="1" applyBorder="1"/>
    <xf numFmtId="0" fontId="51" fillId="0" borderId="18" xfId="402" applyFont="1" applyBorder="1"/>
    <xf numFmtId="0" fontId="51" fillId="0" borderId="17" xfId="402" applyFont="1" applyBorder="1" applyAlignment="1">
      <alignment horizontal="center"/>
    </xf>
    <xf numFmtId="46" fontId="47" fillId="0" borderId="0" xfId="402" applyNumberFormat="1" applyFont="1"/>
    <xf numFmtId="0" fontId="50" fillId="0" borderId="0" xfId="402" applyFont="1"/>
    <xf numFmtId="0" fontId="48" fillId="0" borderId="0" xfId="402" applyFont="1"/>
    <xf numFmtId="0" fontId="59" fillId="0" borderId="30" xfId="0" applyFont="1" applyBorder="1" applyAlignment="1">
      <alignment horizontal="center"/>
    </xf>
    <xf numFmtId="0" fontId="23" fillId="0" borderId="60" xfId="402" applyBorder="1"/>
    <xf numFmtId="0" fontId="23" fillId="28" borderId="60" xfId="402" applyFill="1" applyBorder="1"/>
    <xf numFmtId="0" fontId="92" fillId="27" borderId="0" xfId="0" applyFont="1" applyFill="1" applyAlignment="1">
      <alignment horizontal="center" vertical="center"/>
    </xf>
    <xf numFmtId="0" fontId="92" fillId="27" borderId="0" xfId="402" applyFont="1" applyFill="1" applyAlignment="1">
      <alignment horizontal="center" vertical="center"/>
    </xf>
    <xf numFmtId="14" fontId="0" fillId="0" borderId="0" xfId="0" applyNumberFormat="1"/>
    <xf numFmtId="0" fontId="30" fillId="28" borderId="0" xfId="402" applyFont="1" applyFill="1" applyAlignment="1">
      <alignment vertical="top"/>
    </xf>
    <xf numFmtId="0" fontId="23" fillId="28" borderId="0" xfId="402" applyFill="1" applyAlignment="1">
      <alignment vertical="top"/>
    </xf>
    <xf numFmtId="0" fontId="0" fillId="3" borderId="0" xfId="0" applyFill="1"/>
    <xf numFmtId="0" fontId="32" fillId="0" borderId="2" xfId="402" applyFont="1" applyBorder="1" applyAlignment="1">
      <alignment horizontal="center"/>
    </xf>
    <xf numFmtId="0" fontId="108" fillId="0" borderId="0" xfId="2585" applyFont="1" applyAlignment="1">
      <alignment horizontal="center" vertical="center"/>
    </xf>
    <xf numFmtId="167" fontId="38" fillId="0" borderId="0" xfId="402" applyNumberFormat="1" applyFont="1" applyAlignment="1">
      <alignment horizontal="center" vertical="center"/>
    </xf>
    <xf numFmtId="0" fontId="0" fillId="0" borderId="104" xfId="0" applyBorder="1" applyAlignment="1">
      <alignment horizontal="center"/>
    </xf>
    <xf numFmtId="0" fontId="0" fillId="0" borderId="47" xfId="0" applyBorder="1"/>
    <xf numFmtId="0" fontId="0" fillId="0" borderId="97" xfId="0" applyBorder="1"/>
    <xf numFmtId="0" fontId="0" fillId="0" borderId="97" xfId="0" applyBorder="1" applyAlignment="1">
      <alignment horizontal="center"/>
    </xf>
    <xf numFmtId="167" fontId="0" fillId="0" borderId="97" xfId="0" applyNumberFormat="1" applyBorder="1" applyAlignment="1">
      <alignment horizontal="center"/>
    </xf>
    <xf numFmtId="1" fontId="0" fillId="0" borderId="97" xfId="0" applyNumberFormat="1" applyBorder="1" applyAlignment="1">
      <alignment horizontal="center"/>
    </xf>
    <xf numFmtId="0" fontId="30" fillId="28" borderId="0" xfId="0" applyFont="1" applyFill="1" applyAlignment="1">
      <alignment vertical="top"/>
    </xf>
    <xf numFmtId="46" fontId="23" fillId="0" borderId="0" xfId="0" applyNumberFormat="1" applyFont="1" applyAlignment="1">
      <alignment horizontal="center" vertical="top"/>
    </xf>
    <xf numFmtId="170" fontId="32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right"/>
    </xf>
    <xf numFmtId="16" fontId="35" fillId="28" borderId="80" xfId="0" applyNumberFormat="1" applyFont="1" applyFill="1" applyBorder="1"/>
    <xf numFmtId="0" fontId="35" fillId="28" borderId="80" xfId="0" applyFont="1" applyFill="1" applyBorder="1" applyAlignment="1">
      <alignment horizontal="center"/>
    </xf>
    <xf numFmtId="16" fontId="35" fillId="28" borderId="80" xfId="0" applyNumberFormat="1" applyFont="1" applyFill="1" applyBorder="1" applyAlignment="1">
      <alignment horizontal="center"/>
    </xf>
    <xf numFmtId="0" fontId="26" fillId="0" borderId="0" xfId="0" applyFont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0" fontId="38" fillId="0" borderId="27" xfId="0" applyFont="1" applyBorder="1" applyAlignment="1">
      <alignment horizontal="center" vertical="center"/>
    </xf>
    <xf numFmtId="0" fontId="38" fillId="0" borderId="29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/>
    </xf>
    <xf numFmtId="0" fontId="100" fillId="0" borderId="8" xfId="0" applyFont="1" applyBorder="1" applyAlignment="1">
      <alignment horizontal="center"/>
    </xf>
    <xf numFmtId="0" fontId="38" fillId="0" borderId="13" xfId="0" applyFont="1" applyBorder="1" applyAlignment="1">
      <alignment horizontal="center"/>
    </xf>
    <xf numFmtId="0" fontId="93" fillId="0" borderId="0" xfId="5224" applyFont="1"/>
    <xf numFmtId="0" fontId="105" fillId="0" borderId="0" xfId="5224" applyFont="1" applyAlignment="1">
      <alignment horizontal="center" vertical="top" wrapText="1"/>
    </xf>
    <xf numFmtId="0" fontId="93" fillId="0" borderId="21" xfId="5224" applyFont="1" applyBorder="1" applyAlignment="1">
      <alignment vertical="center" wrapText="1"/>
    </xf>
    <xf numFmtId="0" fontId="93" fillId="0" borderId="0" xfId="5224" applyFont="1" applyAlignment="1">
      <alignment vertical="center" wrapText="1"/>
    </xf>
    <xf numFmtId="0" fontId="23" fillId="28" borderId="0" xfId="5224" applyFont="1" applyFill="1" applyAlignment="1">
      <alignment horizontal="left" vertical="center" wrapText="1"/>
    </xf>
    <xf numFmtId="0" fontId="41" fillId="28" borderId="0" xfId="5224" applyFont="1" applyFill="1" applyAlignment="1">
      <alignment horizontal="center" vertical="center" wrapText="1"/>
    </xf>
    <xf numFmtId="0" fontId="23" fillId="28" borderId="0" xfId="5224" applyFont="1" applyFill="1" applyAlignment="1">
      <alignment horizontal="center" vertical="center" wrapText="1"/>
    </xf>
    <xf numFmtId="0" fontId="120" fillId="0" borderId="0" xfId="5" applyFont="1" applyAlignment="1">
      <alignment horizontal="center" vertical="center"/>
    </xf>
    <xf numFmtId="0" fontId="120" fillId="0" borderId="0" xfId="5224" applyFont="1"/>
    <xf numFmtId="0" fontId="93" fillId="0" borderId="0" xfId="5224" applyFont="1" applyAlignment="1">
      <alignment horizontal="left" vertical="center"/>
    </xf>
    <xf numFmtId="0" fontId="93" fillId="0" borderId="0" xfId="5224" applyFont="1" applyAlignment="1">
      <alignment horizontal="center"/>
    </xf>
    <xf numFmtId="0" fontId="93" fillId="0" borderId="0" xfId="5224" applyFont="1" applyAlignment="1">
      <alignment horizontal="center" vertical="center"/>
    </xf>
    <xf numFmtId="0" fontId="105" fillId="0" borderId="6" xfId="5224" applyFont="1" applyBorder="1" applyAlignment="1">
      <alignment horizontal="center" vertical="top" wrapText="1"/>
    </xf>
    <xf numFmtId="0" fontId="93" fillId="0" borderId="47" xfId="5224" applyFont="1" applyBorder="1" applyAlignment="1">
      <alignment horizontal="center" vertical="center" wrapText="1"/>
    </xf>
    <xf numFmtId="0" fontId="105" fillId="0" borderId="6" xfId="5224" applyFont="1" applyBorder="1" applyAlignment="1">
      <alignment horizontal="left" vertical="center" wrapText="1"/>
    </xf>
    <xf numFmtId="2" fontId="0" fillId="28" borderId="0" xfId="0" applyNumberFormat="1" applyFill="1"/>
    <xf numFmtId="0" fontId="99" fillId="28" borderId="0" xfId="0" applyFont="1" applyFill="1"/>
    <xf numFmtId="49" fontId="0" fillId="28" borderId="0" xfId="0" applyNumberFormat="1" applyFill="1"/>
    <xf numFmtId="1" fontId="0" fillId="28" borderId="0" xfId="0" applyNumberFormat="1" applyFill="1"/>
    <xf numFmtId="0" fontId="32" fillId="28" borderId="0" xfId="0" applyFont="1" applyFill="1"/>
    <xf numFmtId="0" fontId="71" fillId="0" borderId="46" xfId="0" applyFont="1" applyBorder="1" applyAlignment="1">
      <alignment horizontal="center" vertical="top"/>
    </xf>
    <xf numFmtId="0" fontId="71" fillId="0" borderId="63" xfId="0" applyFont="1" applyBorder="1" applyAlignment="1">
      <alignment horizontal="center" vertical="top"/>
    </xf>
    <xf numFmtId="0" fontId="71" fillId="0" borderId="114" xfId="0" applyFont="1" applyBorder="1" applyAlignment="1">
      <alignment horizontal="center" vertical="top"/>
    </xf>
    <xf numFmtId="0" fontId="71" fillId="0" borderId="45" xfId="0" applyFont="1" applyBorder="1" applyAlignment="1">
      <alignment horizontal="center" vertical="top"/>
    </xf>
    <xf numFmtId="0" fontId="71" fillId="0" borderId="114" xfId="0" applyFont="1" applyBorder="1" applyAlignment="1">
      <alignment horizontal="right" vertical="top"/>
    </xf>
    <xf numFmtId="0" fontId="71" fillId="0" borderId="45" xfId="0" applyFont="1" applyBorder="1" applyAlignment="1">
      <alignment horizontal="right" vertical="top"/>
    </xf>
    <xf numFmtId="0" fontId="71" fillId="0" borderId="46" xfId="0" applyFont="1" applyBorder="1" applyAlignment="1">
      <alignment horizontal="right" vertical="top"/>
    </xf>
    <xf numFmtId="0" fontId="71" fillId="0" borderId="63" xfId="0" applyFont="1" applyBorder="1" applyAlignment="1">
      <alignment horizontal="right" vertical="top"/>
    </xf>
    <xf numFmtId="0" fontId="71" fillId="0" borderId="66" xfId="0" applyFont="1" applyBorder="1" applyAlignment="1">
      <alignment horizontal="center" vertical="top"/>
    </xf>
    <xf numFmtId="0" fontId="26" fillId="0" borderId="68" xfId="0" applyFont="1" applyBorder="1" applyAlignment="1">
      <alignment horizontal="center"/>
    </xf>
    <xf numFmtId="0" fontId="71" fillId="0" borderId="129" xfId="0" applyFont="1" applyBorder="1" applyAlignment="1">
      <alignment horizontal="left" vertical="top"/>
    </xf>
    <xf numFmtId="0" fontId="71" fillId="0" borderId="94" xfId="0" applyFont="1" applyBorder="1" applyAlignment="1">
      <alignment horizontal="left" vertical="top"/>
    </xf>
    <xf numFmtId="0" fontId="71" fillId="0" borderId="94" xfId="0" applyFont="1" applyBorder="1" applyAlignment="1">
      <alignment horizontal="left" vertical="top" wrapText="1"/>
    </xf>
    <xf numFmtId="0" fontId="71" fillId="0" borderId="27" xfId="0" applyFont="1" applyBorder="1" applyAlignment="1">
      <alignment horizontal="left" vertical="top"/>
    </xf>
    <xf numFmtId="0" fontId="55" fillId="0" borderId="94" xfId="0" applyFont="1" applyBorder="1" applyAlignment="1">
      <alignment horizontal="left" vertical="top" wrapText="1"/>
    </xf>
    <xf numFmtId="0" fontId="71" fillId="0" borderId="135" xfId="0" applyFont="1" applyBorder="1" applyAlignment="1">
      <alignment horizontal="left" vertical="top"/>
    </xf>
    <xf numFmtId="0" fontId="72" fillId="0" borderId="123" xfId="0" applyFont="1" applyBorder="1" applyAlignment="1">
      <alignment horizontal="center" vertical="top"/>
    </xf>
    <xf numFmtId="2" fontId="72" fillId="0" borderId="123" xfId="0" applyNumberFormat="1" applyFont="1" applyBorder="1" applyAlignment="1">
      <alignment horizontal="center" vertical="top"/>
    </xf>
    <xf numFmtId="183" fontId="72" fillId="2" borderId="123" xfId="0" applyNumberFormat="1" applyFont="1" applyFill="1" applyBorder="1" applyAlignment="1">
      <alignment horizontal="center" vertical="top"/>
    </xf>
    <xf numFmtId="171" fontId="72" fillId="2" borderId="133" xfId="0" applyNumberFormat="1" applyFont="1" applyFill="1" applyBorder="1" applyAlignment="1">
      <alignment horizontal="center"/>
    </xf>
    <xf numFmtId="183" fontId="72" fillId="28" borderId="123" xfId="0" applyNumberFormat="1" applyFont="1" applyFill="1" applyBorder="1" applyAlignment="1">
      <alignment horizontal="center" vertical="top"/>
    </xf>
    <xf numFmtId="171" fontId="72" fillId="0" borderId="133" xfId="0" applyNumberFormat="1" applyFont="1" applyBorder="1" applyAlignment="1">
      <alignment horizontal="center"/>
    </xf>
    <xf numFmtId="183" fontId="72" fillId="0" borderId="123" xfId="0" quotePrefix="1" applyNumberFormat="1" applyFont="1" applyBorder="1" applyAlignment="1">
      <alignment horizontal="center" vertical="top"/>
    </xf>
    <xf numFmtId="20" fontId="72" fillId="0" borderId="133" xfId="0" applyNumberFormat="1" applyFont="1" applyBorder="1" applyAlignment="1">
      <alignment horizontal="center"/>
    </xf>
    <xf numFmtId="0" fontId="72" fillId="2" borderId="123" xfId="0" applyFont="1" applyFill="1" applyBorder="1" applyAlignment="1">
      <alignment horizontal="center" vertical="top"/>
    </xf>
    <xf numFmtId="0" fontId="72" fillId="2" borderId="133" xfId="0" applyFont="1" applyFill="1" applyBorder="1" applyAlignment="1">
      <alignment horizontal="center" vertical="top"/>
    </xf>
    <xf numFmtId="169" fontId="72" fillId="0" borderId="123" xfId="0" applyNumberFormat="1" applyFont="1" applyBorder="1" applyAlignment="1">
      <alignment horizontal="center" vertical="top"/>
    </xf>
    <xf numFmtId="1" fontId="72" fillId="0" borderId="123" xfId="0" applyNumberFormat="1" applyFont="1" applyBorder="1" applyAlignment="1">
      <alignment horizontal="center" vertical="top"/>
    </xf>
    <xf numFmtId="2" fontId="72" fillId="0" borderId="123" xfId="0" applyNumberFormat="1" applyFont="1" applyBorder="1" applyAlignment="1">
      <alignment horizontal="center"/>
    </xf>
    <xf numFmtId="0" fontId="71" fillId="0" borderId="132" xfId="0" applyFont="1" applyBorder="1" applyAlignment="1">
      <alignment horizontal="left" vertical="top" wrapText="1"/>
    </xf>
    <xf numFmtId="10" fontId="72" fillId="2" borderId="123" xfId="8" applyNumberFormat="1" applyFont="1" applyFill="1" applyBorder="1" applyAlignment="1">
      <alignment horizontal="center" vertical="top"/>
    </xf>
    <xf numFmtId="10" fontId="72" fillId="2" borderId="133" xfId="0" applyNumberFormat="1" applyFont="1" applyFill="1" applyBorder="1" applyAlignment="1">
      <alignment horizontal="center"/>
    </xf>
    <xf numFmtId="0" fontId="71" fillId="0" borderId="135" xfId="0" applyFont="1" applyBorder="1" applyAlignment="1">
      <alignment horizontal="left" vertical="top" wrapText="1"/>
    </xf>
    <xf numFmtId="10" fontId="72" fillId="2" borderId="123" xfId="8" quotePrefix="1" applyNumberFormat="1" applyFont="1" applyFill="1" applyBorder="1" applyAlignment="1">
      <alignment horizontal="center" vertical="top"/>
    </xf>
    <xf numFmtId="10" fontId="72" fillId="2" borderId="133" xfId="0" applyNumberFormat="1" applyFont="1" applyFill="1" applyBorder="1" applyAlignment="1">
      <alignment horizontal="center" vertical="top"/>
    </xf>
    <xf numFmtId="175" fontId="72" fillId="2" borderId="133" xfId="8" applyNumberFormat="1" applyFont="1" applyFill="1" applyBorder="1" applyAlignment="1">
      <alignment horizontal="center" vertical="top"/>
    </xf>
    <xf numFmtId="0" fontId="71" fillId="0" borderId="136" xfId="0" applyFont="1" applyBorder="1" applyAlignment="1">
      <alignment horizontal="left" vertical="top" wrapText="1"/>
    </xf>
    <xf numFmtId="0" fontId="71" fillId="0" borderId="132" xfId="0" applyFont="1" applyBorder="1" applyAlignment="1">
      <alignment vertical="top"/>
    </xf>
    <xf numFmtId="0" fontId="71" fillId="0" borderId="132" xfId="0" applyFont="1" applyBorder="1" applyAlignment="1">
      <alignment horizontal="left" vertical="top"/>
    </xf>
    <xf numFmtId="171" fontId="55" fillId="2" borderId="133" xfId="0" applyNumberFormat="1" applyFont="1" applyFill="1" applyBorder="1" applyAlignment="1">
      <alignment horizontal="center"/>
    </xf>
    <xf numFmtId="0" fontId="55" fillId="0" borderId="123" xfId="0" applyFont="1" applyBorder="1" applyAlignment="1">
      <alignment horizontal="center" vertical="top"/>
    </xf>
    <xf numFmtId="2" fontId="55" fillId="0" borderId="123" xfId="0" applyNumberFormat="1" applyFont="1" applyBorder="1" applyAlignment="1">
      <alignment horizontal="center" vertical="top"/>
    </xf>
    <xf numFmtId="0" fontId="55" fillId="2" borderId="123" xfId="0" applyFont="1" applyFill="1" applyBorder="1" applyAlignment="1">
      <alignment horizontal="center" vertical="top"/>
    </xf>
    <xf numFmtId="0" fontId="55" fillId="2" borderId="133" xfId="0" applyFont="1" applyFill="1" applyBorder="1" applyAlignment="1">
      <alignment horizontal="center"/>
    </xf>
    <xf numFmtId="0" fontId="29" fillId="0" borderId="0" xfId="402" applyFont="1" applyAlignment="1">
      <alignment horizontal="center"/>
    </xf>
    <xf numFmtId="0" fontId="32" fillId="0" borderId="42" xfId="402" applyFont="1" applyBorder="1" applyAlignment="1">
      <alignment vertical="top" wrapText="1"/>
    </xf>
    <xf numFmtId="0" fontId="33" fillId="0" borderId="38" xfId="402" applyFont="1" applyBorder="1"/>
    <xf numFmtId="2" fontId="29" fillId="0" borderId="14" xfId="0" applyNumberFormat="1" applyFont="1" applyBorder="1" applyAlignment="1">
      <alignment horizontal="center" vertical="center"/>
    </xf>
    <xf numFmtId="0" fontId="33" fillId="0" borderId="0" xfId="402" applyFont="1" applyAlignment="1">
      <alignment horizontal="center" vertical="center"/>
    </xf>
    <xf numFmtId="15" fontId="32" fillId="0" borderId="0" xfId="402" applyNumberFormat="1" applyFont="1" applyAlignment="1">
      <alignment horizontal="center"/>
    </xf>
    <xf numFmtId="0" fontId="103" fillId="29" borderId="137" xfId="402" applyFont="1" applyFill="1" applyBorder="1" applyAlignment="1">
      <alignment horizontal="center" vertical="center"/>
    </xf>
    <xf numFmtId="0" fontId="103" fillId="29" borderId="138" xfId="402" applyFont="1" applyFill="1" applyBorder="1" applyAlignment="1">
      <alignment horizontal="center" vertical="center"/>
    </xf>
    <xf numFmtId="0" fontId="32" fillId="0" borderId="68" xfId="402" applyFont="1" applyBorder="1" applyAlignment="1">
      <alignment horizontal="center"/>
    </xf>
    <xf numFmtId="0" fontId="32" fillId="0" borderId="33" xfId="402" applyFont="1" applyBorder="1" applyAlignment="1">
      <alignment horizontal="left"/>
    </xf>
    <xf numFmtId="0" fontId="32" fillId="29" borderId="137" xfId="402" applyFont="1" applyFill="1" applyBorder="1" applyAlignment="1">
      <alignment horizontal="center"/>
    </xf>
    <xf numFmtId="0" fontId="32" fillId="0" borderId="67" xfId="402" applyFont="1" applyBorder="1" applyAlignment="1">
      <alignment horizontal="center"/>
    </xf>
    <xf numFmtId="167" fontId="29" fillId="0" borderId="34" xfId="402" applyNumberFormat="1" applyFont="1" applyBorder="1" applyAlignment="1">
      <alignment horizontal="center" vertical="center"/>
    </xf>
    <xf numFmtId="15" fontId="32" fillId="0" borderId="104" xfId="402" quotePrefix="1" applyNumberFormat="1" applyFont="1" applyBorder="1" applyAlignment="1">
      <alignment horizontal="center"/>
    </xf>
    <xf numFmtId="167" fontId="29" fillId="28" borderId="65" xfId="402" applyNumberFormat="1" applyFont="1" applyFill="1" applyBorder="1" applyAlignment="1">
      <alignment horizontal="center" vertical="center"/>
    </xf>
    <xf numFmtId="0" fontId="35" fillId="0" borderId="68" xfId="402" applyFont="1" applyBorder="1" applyAlignment="1">
      <alignment horizontal="center" vertical="top"/>
    </xf>
    <xf numFmtId="0" fontId="26" fillId="0" borderId="33" xfId="402" applyFont="1" applyBorder="1" applyAlignment="1">
      <alignment horizontal="center"/>
    </xf>
    <xf numFmtId="0" fontId="26" fillId="0" borderId="67" xfId="402" applyFont="1" applyBorder="1" applyAlignment="1">
      <alignment horizontal="center"/>
    </xf>
    <xf numFmtId="15" fontId="26" fillId="0" borderId="67" xfId="402" applyNumberFormat="1" applyFont="1" applyBorder="1" applyAlignment="1">
      <alignment horizontal="center"/>
    </xf>
    <xf numFmtId="0" fontId="26" fillId="0" borderId="65" xfId="402" applyFont="1" applyBorder="1" applyAlignment="1">
      <alignment horizontal="center"/>
    </xf>
    <xf numFmtId="15" fontId="26" fillId="0" borderId="38" xfId="0" quotePrefix="1" applyNumberFormat="1" applyFont="1" applyBorder="1" applyAlignment="1">
      <alignment horizontal="center"/>
    </xf>
    <xf numFmtId="20" fontId="26" fillId="0" borderId="39" xfId="0" applyNumberFormat="1" applyFont="1" applyBorder="1" applyAlignment="1">
      <alignment horizontal="center"/>
    </xf>
    <xf numFmtId="0" fontId="26" fillId="0" borderId="38" xfId="402" applyFont="1" applyBorder="1" applyAlignment="1">
      <alignment horizontal="center" vertical="center"/>
    </xf>
    <xf numFmtId="15" fontId="26" fillId="0" borderId="38" xfId="402" applyNumberFormat="1" applyFont="1" applyBorder="1" applyAlignment="1">
      <alignment horizontal="center" vertical="center"/>
    </xf>
    <xf numFmtId="0" fontId="26" fillId="0" borderId="39" xfId="402" applyFont="1" applyBorder="1" applyAlignment="1">
      <alignment horizontal="center" vertical="center"/>
    </xf>
    <xf numFmtId="0" fontId="26" fillId="0" borderId="14" xfId="402" applyFont="1" applyBorder="1" applyAlignment="1">
      <alignment horizontal="center" vertical="center"/>
    </xf>
    <xf numFmtId="0" fontId="30" fillId="0" borderId="0" xfId="402" applyFont="1" applyAlignment="1">
      <alignment horizontal="left" vertical="top"/>
    </xf>
    <xf numFmtId="21" fontId="61" fillId="0" borderId="6" xfId="0" quotePrefix="1" applyNumberFormat="1" applyFont="1" applyBorder="1" applyAlignment="1">
      <alignment horizontal="center" vertical="center"/>
    </xf>
    <xf numFmtId="20" fontId="55" fillId="0" borderId="6" xfId="0" applyNumberFormat="1" applyFont="1" applyBorder="1" applyAlignment="1">
      <alignment horizontal="center" vertical="center"/>
    </xf>
    <xf numFmtId="2" fontId="55" fillId="0" borderId="6" xfId="0" applyNumberFormat="1" applyFont="1" applyBorder="1" applyAlignment="1">
      <alignment horizontal="center" vertical="center"/>
    </xf>
    <xf numFmtId="2" fontId="55" fillId="0" borderId="2" xfId="0" applyNumberFormat="1" applyFont="1" applyBorder="1" applyAlignment="1">
      <alignment horizontal="center" vertical="center"/>
    </xf>
    <xf numFmtId="2" fontId="110" fillId="0" borderId="78" xfId="0" applyNumberFormat="1" applyFont="1" applyBorder="1" applyAlignment="1">
      <alignment horizontal="center" vertical="center"/>
    </xf>
    <xf numFmtId="0" fontId="55" fillId="0" borderId="57" xfId="0" quotePrefix="1" applyFont="1" applyBorder="1" applyAlignment="1">
      <alignment horizontal="center"/>
    </xf>
    <xf numFmtId="0" fontId="56" fillId="0" borderId="114" xfId="0" applyFont="1" applyBorder="1" applyAlignment="1">
      <alignment horizontal="center"/>
    </xf>
    <xf numFmtId="0" fontId="56" fillId="0" borderId="136" xfId="0" applyFont="1" applyBorder="1" applyAlignment="1">
      <alignment horizontal="center"/>
    </xf>
    <xf numFmtId="0" fontId="56" fillId="0" borderId="66" xfId="0" applyFont="1" applyBorder="1" applyAlignment="1">
      <alignment horizontal="center"/>
    </xf>
    <xf numFmtId="0" fontId="55" fillId="0" borderId="11" xfId="0" applyFont="1" applyBorder="1"/>
    <xf numFmtId="0" fontId="55" fillId="0" borderId="45" xfId="0" applyFont="1" applyBorder="1"/>
    <xf numFmtId="0" fontId="55" fillId="0" borderId="114" xfId="0" applyFont="1" applyBorder="1"/>
    <xf numFmtId="0" fontId="55" fillId="0" borderId="111" xfId="0" applyFont="1" applyBorder="1"/>
    <xf numFmtId="0" fontId="55" fillId="0" borderId="47" xfId="0" applyFont="1" applyBorder="1"/>
    <xf numFmtId="2" fontId="55" fillId="0" borderId="78" xfId="0" applyNumberFormat="1" applyFont="1" applyBorder="1" applyAlignment="1">
      <alignment horizontal="center" vertical="center"/>
    </xf>
    <xf numFmtId="15" fontId="61" fillId="0" borderId="78" xfId="0" quotePrefix="1" applyNumberFormat="1" applyFont="1" applyBorder="1" applyAlignment="1">
      <alignment horizontal="center" vertical="center"/>
    </xf>
    <xf numFmtId="0" fontId="55" fillId="0" borderId="46" xfId="0" applyFont="1" applyBorder="1" applyAlignment="1">
      <alignment horizontal="center" vertical="center"/>
    </xf>
    <xf numFmtId="14" fontId="55" fillId="0" borderId="78" xfId="0" quotePrefix="1" applyNumberFormat="1" applyFont="1" applyBorder="1" applyAlignment="1">
      <alignment horizontal="center"/>
    </xf>
    <xf numFmtId="0" fontId="61" fillId="0" borderId="114" xfId="0" applyFont="1" applyBorder="1"/>
    <xf numFmtId="0" fontId="61" fillId="0" borderId="45" xfId="0" applyFont="1" applyBorder="1"/>
    <xf numFmtId="0" fontId="61" fillId="0" borderId="111" xfId="0" applyFont="1" applyBorder="1"/>
    <xf numFmtId="14" fontId="68" fillId="0" borderId="78" xfId="0" applyNumberFormat="1" applyFont="1" applyBorder="1" applyAlignment="1">
      <alignment horizontal="center"/>
    </xf>
    <xf numFmtId="0" fontId="61" fillId="0" borderId="47" xfId="0" applyFont="1" applyBorder="1"/>
    <xf numFmtId="0" fontId="55" fillId="0" borderId="27" xfId="0" applyFont="1" applyBorder="1"/>
    <xf numFmtId="2" fontId="112" fillId="0" borderId="78" xfId="402" applyNumberFormat="1" applyFont="1" applyBorder="1" applyAlignment="1">
      <alignment horizontal="center" vertical="center" wrapText="1"/>
    </xf>
    <xf numFmtId="0" fontId="61" fillId="0" borderId="46" xfId="0" applyFont="1" applyBorder="1"/>
    <xf numFmtId="0" fontId="55" fillId="0" borderId="132" xfId="0" applyFont="1" applyBorder="1"/>
    <xf numFmtId="0" fontId="55" fillId="0" borderId="136" xfId="0" applyFont="1" applyBorder="1"/>
    <xf numFmtId="0" fontId="61" fillId="0" borderId="132" xfId="0" applyFont="1" applyBorder="1"/>
    <xf numFmtId="0" fontId="55" fillId="0" borderId="21" xfId="0" applyFont="1" applyBorder="1"/>
    <xf numFmtId="2" fontId="55" fillId="0" borderId="42" xfId="0" applyNumberFormat="1" applyFont="1" applyBorder="1" applyAlignment="1">
      <alignment horizontal="center" vertical="center"/>
    </xf>
    <xf numFmtId="183" fontId="55" fillId="0" borderId="42" xfId="0" applyNumberFormat="1" applyFont="1" applyBorder="1" applyAlignment="1">
      <alignment horizontal="center" vertical="center"/>
    </xf>
    <xf numFmtId="2" fontId="55" fillId="0" borderId="2" xfId="0" applyNumberFormat="1" applyFont="1" applyBorder="1" applyAlignment="1">
      <alignment vertical="center"/>
    </xf>
    <xf numFmtId="20" fontId="55" fillId="0" borderId="2" xfId="0" applyNumberFormat="1" applyFont="1" applyBorder="1" applyAlignment="1">
      <alignment horizontal="center" vertical="center"/>
    </xf>
    <xf numFmtId="15" fontId="55" fillId="0" borderId="7" xfId="0" applyNumberFormat="1" applyFont="1" applyBorder="1" applyAlignment="1">
      <alignment horizontal="center" vertical="center"/>
    </xf>
    <xf numFmtId="2" fontId="55" fillId="0" borderId="7" xfId="0" applyNumberFormat="1" applyFont="1" applyBorder="1" applyAlignment="1">
      <alignment horizontal="center" vertical="center"/>
    </xf>
    <xf numFmtId="0" fontId="55" fillId="0" borderId="2" xfId="0" applyFont="1" applyBorder="1" applyAlignment="1">
      <alignment horizontal="center" vertical="center"/>
    </xf>
    <xf numFmtId="0" fontId="55" fillId="0" borderId="2" xfId="0" applyFont="1" applyBorder="1" applyAlignment="1">
      <alignment vertical="center"/>
    </xf>
    <xf numFmtId="2" fontId="55" fillId="0" borderId="57" xfId="0" applyNumberFormat="1" applyFont="1" applyBorder="1" applyAlignment="1">
      <alignment horizontal="center" vertical="center"/>
    </xf>
    <xf numFmtId="15" fontId="68" fillId="0" borderId="78" xfId="0" applyNumberFormat="1" applyFont="1" applyBorder="1" applyAlignment="1">
      <alignment horizontal="center" vertical="center"/>
    </xf>
    <xf numFmtId="0" fontId="55" fillId="0" borderId="23" xfId="0" applyFont="1" applyBorder="1" applyAlignment="1">
      <alignment vertical="center"/>
    </xf>
    <xf numFmtId="15" fontId="110" fillId="0" borderId="7" xfId="0" applyNumberFormat="1" applyFont="1" applyBorder="1" applyAlignment="1">
      <alignment horizontal="center" vertical="center"/>
    </xf>
    <xf numFmtId="2" fontId="110" fillId="0" borderId="6" xfId="0" applyNumberFormat="1" applyFont="1" applyBorder="1" applyAlignment="1">
      <alignment horizontal="center" vertical="center"/>
    </xf>
    <xf numFmtId="20" fontId="110" fillId="0" borderId="2" xfId="0" applyNumberFormat="1" applyFont="1" applyBorder="1" applyAlignment="1">
      <alignment horizontal="center" vertical="center"/>
    </xf>
    <xf numFmtId="2" fontId="110" fillId="0" borderId="2" xfId="0" applyNumberFormat="1" applyFont="1" applyBorder="1" applyAlignment="1">
      <alignment horizontal="center" vertical="center"/>
    </xf>
    <xf numFmtId="20" fontId="110" fillId="0" borderId="6" xfId="0" applyNumberFormat="1" applyFont="1" applyBorder="1" applyAlignment="1">
      <alignment horizontal="center" vertical="center"/>
    </xf>
    <xf numFmtId="0" fontId="110" fillId="0" borderId="78" xfId="0" applyFont="1" applyBorder="1" applyAlignment="1">
      <alignment horizontal="center" vertical="center"/>
    </xf>
    <xf numFmtId="0" fontId="110" fillId="0" borderId="2" xfId="0" applyFont="1" applyBorder="1" applyAlignment="1">
      <alignment vertical="center"/>
    </xf>
    <xf numFmtId="2" fontId="111" fillId="0" borderId="78" xfId="0" applyNumberFormat="1" applyFont="1" applyBorder="1" applyAlignment="1">
      <alignment horizontal="center" vertical="center"/>
    </xf>
    <xf numFmtId="1" fontId="110" fillId="0" borderId="78" xfId="0" applyNumberFormat="1" applyFont="1" applyBorder="1" applyAlignment="1">
      <alignment horizontal="center" vertical="center"/>
    </xf>
    <xf numFmtId="0" fontId="110" fillId="0" borderId="4" xfId="0" applyFont="1" applyBorder="1" applyAlignment="1">
      <alignment vertical="center"/>
    </xf>
    <xf numFmtId="2" fontId="110" fillId="0" borderId="57" xfId="0" applyNumberFormat="1" applyFont="1" applyBorder="1" applyAlignment="1">
      <alignment horizontal="center" vertical="center"/>
    </xf>
    <xf numFmtId="0" fontId="110" fillId="0" borderId="23" xfId="0" applyFont="1" applyBorder="1" applyAlignment="1">
      <alignment vertical="center"/>
    </xf>
    <xf numFmtId="0" fontId="110" fillId="0" borderId="6" xfId="0" applyFont="1" applyBorder="1" applyAlignment="1">
      <alignment vertical="center"/>
    </xf>
    <xf numFmtId="2" fontId="55" fillId="0" borderId="4" xfId="0" applyNumberFormat="1" applyFont="1" applyBorder="1" applyAlignment="1">
      <alignment horizontal="center" vertical="center"/>
    </xf>
    <xf numFmtId="15" fontId="55" fillId="0" borderId="2" xfId="0" applyNumberFormat="1" applyFont="1" applyBorder="1" applyAlignment="1">
      <alignment horizontal="center" vertical="center"/>
    </xf>
    <xf numFmtId="49" fontId="35" fillId="0" borderId="20" xfId="402" applyNumberFormat="1" applyFont="1" applyBorder="1" applyAlignment="1">
      <alignment wrapText="1"/>
    </xf>
    <xf numFmtId="0" fontId="35" fillId="0" borderId="20" xfId="402" applyFont="1" applyBorder="1"/>
    <xf numFmtId="167" fontId="35" fillId="0" borderId="20" xfId="402" applyNumberFormat="1" applyFont="1" applyBorder="1"/>
    <xf numFmtId="15" fontId="35" fillId="0" borderId="20" xfId="402" applyNumberFormat="1" applyFont="1" applyBorder="1" applyAlignment="1">
      <alignment horizontal="center"/>
    </xf>
    <xf numFmtId="20" fontId="35" fillId="0" borderId="64" xfId="402" applyNumberFormat="1" applyFont="1" applyBorder="1" applyAlignment="1">
      <alignment horizontal="center"/>
    </xf>
    <xf numFmtId="0" fontId="114" fillId="30" borderId="0" xfId="0" applyFont="1" applyFill="1" applyAlignment="1">
      <alignment horizontal="center" vertical="center"/>
    </xf>
    <xf numFmtId="0" fontId="29" fillId="0" borderId="0" xfId="402" applyFont="1" applyAlignment="1">
      <alignment horizontal="left"/>
    </xf>
    <xf numFmtId="0" fontId="29" fillId="0" borderId="0" xfId="402" applyFont="1"/>
    <xf numFmtId="14" fontId="35" fillId="28" borderId="80" xfId="0" applyNumberFormat="1" applyFont="1" applyFill="1" applyBorder="1" applyAlignment="1">
      <alignment horizontal="center"/>
    </xf>
    <xf numFmtId="20" fontId="35" fillId="28" borderId="6" xfId="402" applyNumberFormat="1" applyFont="1" applyFill="1" applyBorder="1" applyAlignment="1">
      <alignment horizontal="center"/>
    </xf>
    <xf numFmtId="20" fontId="35" fillId="28" borderId="24" xfId="402" applyNumberFormat="1" applyFont="1" applyFill="1" applyBorder="1" applyAlignment="1">
      <alignment horizontal="center"/>
    </xf>
    <xf numFmtId="14" fontId="35" fillId="28" borderId="79" xfId="0" applyNumberFormat="1" applyFont="1" applyFill="1" applyBorder="1" applyAlignment="1">
      <alignment horizontal="center"/>
    </xf>
    <xf numFmtId="20" fontId="35" fillId="28" borderId="103" xfId="402" applyNumberFormat="1" applyFont="1" applyFill="1" applyBorder="1" applyAlignment="1">
      <alignment horizontal="center"/>
    </xf>
    <xf numFmtId="0" fontId="124" fillId="28" borderId="50" xfId="402" applyFont="1" applyFill="1" applyBorder="1"/>
    <xf numFmtId="0" fontId="124" fillId="28" borderId="35" xfId="402" applyFont="1" applyFill="1" applyBorder="1"/>
    <xf numFmtId="0" fontId="124" fillId="28" borderId="21" xfId="402" applyFont="1" applyFill="1" applyBorder="1"/>
    <xf numFmtId="0" fontId="93" fillId="0" borderId="133" xfId="5224" applyFont="1" applyBorder="1"/>
    <xf numFmtId="0" fontId="105" fillId="0" borderId="133" xfId="5224" applyFont="1" applyBorder="1" applyAlignment="1">
      <alignment horizontal="center" vertical="top" wrapText="1"/>
    </xf>
    <xf numFmtId="15" fontId="35" fillId="28" borderId="80" xfId="0" applyNumberFormat="1" applyFont="1" applyFill="1" applyBorder="1"/>
    <xf numFmtId="172" fontId="35" fillId="28" borderId="80" xfId="0" applyNumberFormat="1" applyFont="1" applyFill="1" applyBorder="1"/>
    <xf numFmtId="0" fontId="35" fillId="28" borderId="80" xfId="0" applyFont="1" applyFill="1" applyBorder="1"/>
    <xf numFmtId="2" fontId="35" fillId="28" borderId="80" xfId="0" applyNumberFormat="1" applyFont="1" applyFill="1" applyBorder="1"/>
    <xf numFmtId="20" fontId="35" fillId="28" borderId="80" xfId="0" applyNumberFormat="1" applyFont="1" applyFill="1" applyBorder="1"/>
    <xf numFmtId="171" fontId="0" fillId="28" borderId="0" xfId="0" applyNumberFormat="1" applyFill="1" applyAlignment="1">
      <alignment horizontal="center" vertical="center"/>
    </xf>
    <xf numFmtId="184" fontId="40" fillId="0" borderId="0" xfId="402" applyNumberFormat="1" applyFont="1" applyAlignment="1">
      <alignment vertical="center"/>
    </xf>
    <xf numFmtId="2" fontId="0" fillId="28" borderId="0" xfId="0" applyNumberFormat="1" applyFill="1" applyAlignment="1">
      <alignment horizontal="center"/>
    </xf>
    <xf numFmtId="185" fontId="0" fillId="28" borderId="0" xfId="0" applyNumberFormat="1" applyFill="1"/>
    <xf numFmtId="0" fontId="32" fillId="0" borderId="110" xfId="7" applyFont="1" applyBorder="1" applyAlignment="1">
      <alignment horizontal="left" vertical="center"/>
    </xf>
    <xf numFmtId="0" fontId="23" fillId="0" borderId="40" xfId="402" applyBorder="1"/>
    <xf numFmtId="20" fontId="35" fillId="0" borderId="22" xfId="402" quotePrefix="1" applyNumberFormat="1" applyFont="1" applyBorder="1" applyAlignment="1">
      <alignment horizontal="center"/>
    </xf>
    <xf numFmtId="0" fontId="117" fillId="0" borderId="0" xfId="5224" applyFont="1" applyAlignment="1">
      <alignment horizontal="center"/>
    </xf>
    <xf numFmtId="0" fontId="116" fillId="0" borderId="0" xfId="5224" applyFont="1" applyAlignment="1">
      <alignment horizontal="center" vertical="center"/>
    </xf>
    <xf numFmtId="0" fontId="126" fillId="28" borderId="0" xfId="402" applyFont="1" applyFill="1" applyAlignment="1">
      <alignment vertical="top"/>
    </xf>
    <xf numFmtId="0" fontId="35" fillId="28" borderId="136" xfId="0" applyFont="1" applyFill="1" applyBorder="1" applyAlignment="1">
      <alignment horizontal="center"/>
    </xf>
    <xf numFmtId="0" fontId="29" fillId="0" borderId="8" xfId="7" applyFont="1" applyBorder="1" applyAlignment="1">
      <alignment horizontal="center"/>
    </xf>
    <xf numFmtId="0" fontId="29" fillId="0" borderId="13" xfId="7" applyFont="1" applyBorder="1" applyAlignment="1">
      <alignment horizontal="center"/>
    </xf>
    <xf numFmtId="0" fontId="93" fillId="0" borderId="134" xfId="5224" applyFont="1" applyBorder="1"/>
    <xf numFmtId="0" fontId="35" fillId="28" borderId="20" xfId="402" applyFont="1" applyFill="1" applyBorder="1" applyAlignment="1">
      <alignment horizontal="center"/>
    </xf>
    <xf numFmtId="0" fontId="35" fillId="28" borderId="80" xfId="402" applyFont="1" applyFill="1" applyBorder="1" applyAlignment="1">
      <alignment horizontal="center"/>
    </xf>
    <xf numFmtId="0" fontId="35" fillId="28" borderId="79" xfId="402" applyFont="1" applyFill="1" applyBorder="1" applyAlignment="1">
      <alignment horizontal="center"/>
    </xf>
    <xf numFmtId="0" fontId="35" fillId="28" borderId="46" xfId="0" applyFont="1" applyFill="1" applyBorder="1" applyAlignment="1">
      <alignment horizontal="center"/>
    </xf>
    <xf numFmtId="0" fontId="26" fillId="0" borderId="32" xfId="0" applyFont="1" applyBorder="1" applyAlignment="1">
      <alignment horizontal="center" vertical="center"/>
    </xf>
    <xf numFmtId="185" fontId="0" fillId="0" borderId="142" xfId="0" applyNumberFormat="1" applyBorder="1" applyAlignment="1">
      <alignment horizontal="center"/>
    </xf>
    <xf numFmtId="0" fontId="35" fillId="0" borderId="136" xfId="0" applyFont="1" applyBorder="1" applyAlignment="1">
      <alignment horizontal="center" vertical="center"/>
    </xf>
    <xf numFmtId="0" fontId="105" fillId="0" borderId="145" xfId="5224" applyFont="1" applyBorder="1" applyAlignment="1">
      <alignment horizontal="center" vertical="top" wrapText="1"/>
    </xf>
    <xf numFmtId="0" fontId="93" fillId="0" borderId="142" xfId="5224" applyFont="1" applyBorder="1"/>
    <xf numFmtId="0" fontId="120" fillId="0" borderId="142" xfId="5224" applyFont="1" applyBorder="1"/>
    <xf numFmtId="0" fontId="105" fillId="0" borderId="142" xfId="5224" applyFont="1" applyBorder="1" applyAlignment="1">
      <alignment horizontal="center" vertical="top" wrapText="1"/>
    </xf>
    <xf numFmtId="0" fontId="106" fillId="0" borderId="11" xfId="5224" applyFont="1" applyBorder="1" applyAlignment="1">
      <alignment horizontal="center" vertical="top" wrapText="1"/>
    </xf>
    <xf numFmtId="0" fontId="106" fillId="0" borderId="16" xfId="5224" applyFont="1" applyBorder="1" applyAlignment="1">
      <alignment horizontal="center" vertical="center" wrapText="1"/>
    </xf>
    <xf numFmtId="0" fontId="105" fillId="0" borderId="43" xfId="5224" applyFont="1" applyBorder="1" applyAlignment="1">
      <alignment horizontal="center" vertical="top" wrapText="1"/>
    </xf>
    <xf numFmtId="0" fontId="93" fillId="0" borderId="145" xfId="5224" applyFont="1" applyBorder="1" applyAlignment="1">
      <alignment horizontal="center"/>
    </xf>
    <xf numFmtId="0" fontId="105" fillId="0" borderId="145" xfId="5224" applyFont="1" applyBorder="1" applyAlignment="1">
      <alignment horizontal="center" vertical="center" wrapText="1"/>
    </xf>
    <xf numFmtId="0" fontId="23" fillId="28" borderId="145" xfId="5224" applyFont="1" applyFill="1" applyBorder="1" applyAlignment="1">
      <alignment horizontal="center" vertical="center" wrapText="1"/>
    </xf>
    <xf numFmtId="0" fontId="97" fillId="0" borderId="145" xfId="5224" applyFont="1" applyBorder="1" applyAlignment="1">
      <alignment horizontal="center" vertical="top" wrapText="1"/>
    </xf>
    <xf numFmtId="0" fontId="105" fillId="0" borderId="145" xfId="5224" applyFont="1" applyBorder="1" applyAlignment="1">
      <alignment horizontal="center"/>
    </xf>
    <xf numFmtId="0" fontId="93" fillId="0" borderId="139" xfId="5224" applyFont="1" applyBorder="1" applyAlignment="1">
      <alignment horizontal="center"/>
    </xf>
    <xf numFmtId="0" fontId="93" fillId="0" borderId="21" xfId="5224" applyFont="1" applyBorder="1"/>
    <xf numFmtId="0" fontId="93" fillId="0" borderId="141" xfId="5224" applyFont="1" applyBorder="1"/>
    <xf numFmtId="0" fontId="119" fillId="0" borderId="29" xfId="5224" applyFont="1" applyBorder="1" applyAlignment="1">
      <alignment horizontal="center" vertical="center" wrapText="1"/>
    </xf>
    <xf numFmtId="0" fontId="118" fillId="0" borderId="124" xfId="5224" applyFont="1" applyBorder="1" applyAlignment="1">
      <alignment horizontal="center" vertical="center" wrapText="1"/>
    </xf>
    <xf numFmtId="0" fontId="119" fillId="0" borderId="124" xfId="5224" applyFont="1" applyBorder="1" applyAlignment="1">
      <alignment horizontal="center" vertical="center" wrapText="1"/>
    </xf>
    <xf numFmtId="0" fontId="36" fillId="0" borderId="112" xfId="402" applyFont="1" applyBorder="1" applyAlignment="1">
      <alignment horizontal="center"/>
    </xf>
    <xf numFmtId="49" fontId="35" fillId="0" borderId="142" xfId="402" applyNumberFormat="1" applyFont="1" applyBorder="1" applyAlignment="1">
      <alignment wrapText="1"/>
    </xf>
    <xf numFmtId="0" fontId="35" fillId="0" borderId="142" xfId="402" applyFont="1" applyBorder="1" applyAlignment="1">
      <alignment wrapText="1"/>
    </xf>
    <xf numFmtId="0" fontId="35" fillId="0" borderId="112" xfId="402" applyFont="1" applyBorder="1" applyAlignment="1">
      <alignment horizontal="center"/>
    </xf>
    <xf numFmtId="0" fontId="23" fillId="0" borderId="142" xfId="402" applyBorder="1"/>
    <xf numFmtId="0" fontId="23" fillId="0" borderId="112" xfId="402" applyBorder="1" applyAlignment="1">
      <alignment horizontal="center" vertical="top"/>
    </xf>
    <xf numFmtId="0" fontId="35" fillId="0" borderId="112" xfId="402" applyFont="1" applyBorder="1" applyAlignment="1">
      <alignment horizontal="center" vertical="top"/>
    </xf>
    <xf numFmtId="0" fontId="35" fillId="0" borderId="148" xfId="402" applyFont="1" applyBorder="1" applyAlignment="1">
      <alignment horizontal="center" vertical="top"/>
    </xf>
    <xf numFmtId="0" fontId="35" fillId="0" borderId="144" xfId="402" applyFont="1" applyBorder="1" applyAlignment="1">
      <alignment wrapText="1"/>
    </xf>
    <xf numFmtId="0" fontId="129" fillId="0" borderId="112" xfId="0" applyFont="1" applyBorder="1" applyAlignment="1">
      <alignment horizontal="center"/>
    </xf>
    <xf numFmtId="49" fontId="35" fillId="0" borderId="142" xfId="0" applyNumberFormat="1" applyFont="1" applyBorder="1" applyAlignment="1">
      <alignment wrapText="1"/>
    </xf>
    <xf numFmtId="0" fontId="130" fillId="0" borderId="112" xfId="0" applyFont="1" applyBorder="1" applyAlignment="1">
      <alignment horizontal="center"/>
    </xf>
    <xf numFmtId="0" fontId="35" fillId="0" borderId="142" xfId="0" applyFont="1" applyBorder="1" applyAlignment="1">
      <alignment wrapText="1"/>
    </xf>
    <xf numFmtId="0" fontId="55" fillId="0" borderId="144" xfId="0" applyFont="1" applyBorder="1" applyAlignment="1">
      <alignment horizontal="center" vertical="center"/>
    </xf>
    <xf numFmtId="2" fontId="68" fillId="0" borderId="144" xfId="0" applyNumberFormat="1" applyFont="1" applyBorder="1" applyAlignment="1">
      <alignment horizontal="center" vertical="center"/>
    </xf>
    <xf numFmtId="1" fontId="55" fillId="0" borderId="4" xfId="0" applyNumberFormat="1" applyFont="1" applyBorder="1" applyAlignment="1">
      <alignment horizontal="center" vertical="center"/>
    </xf>
    <xf numFmtId="0" fontId="55" fillId="0" borderId="4" xfId="0" applyFont="1" applyBorder="1" applyAlignment="1">
      <alignment vertical="center"/>
    </xf>
    <xf numFmtId="2" fontId="55" fillId="0" borderId="149" xfId="0" applyNumberFormat="1" applyFont="1" applyBorder="1" applyAlignment="1">
      <alignment horizontal="center" vertical="center"/>
    </xf>
    <xf numFmtId="0" fontId="55" fillId="0" borderId="6" xfId="0" applyFont="1" applyBorder="1" applyAlignment="1">
      <alignment vertical="center"/>
    </xf>
    <xf numFmtId="2" fontId="55" fillId="0" borderId="144" xfId="0" applyNumberFormat="1" applyFont="1" applyBorder="1" applyAlignment="1">
      <alignment horizontal="center"/>
    </xf>
    <xf numFmtId="0" fontId="104" fillId="0" borderId="15" xfId="402" applyFont="1" applyBorder="1" applyAlignment="1">
      <alignment horizontal="center" vertical="center"/>
    </xf>
    <xf numFmtId="0" fontId="104" fillId="0" borderId="38" xfId="402" applyFont="1" applyBorder="1" applyAlignment="1">
      <alignment horizontal="center" vertical="center"/>
    </xf>
    <xf numFmtId="0" fontId="104" fillId="0" borderId="33" xfId="402" applyFont="1" applyBorder="1" applyAlignment="1">
      <alignment horizontal="center" vertical="center"/>
    </xf>
    <xf numFmtId="0" fontId="104" fillId="0" borderId="93" xfId="402" applyFont="1" applyBorder="1" applyAlignment="1">
      <alignment horizontal="center" vertical="center"/>
    </xf>
    <xf numFmtId="0" fontId="104" fillId="0" borderId="9" xfId="402" applyFont="1" applyBorder="1"/>
    <xf numFmtId="0" fontId="104" fillId="0" borderId="9" xfId="402" applyFont="1" applyBorder="1" applyAlignment="1">
      <alignment horizontal="center" vertical="center"/>
    </xf>
    <xf numFmtId="0" fontId="104" fillId="0" borderId="34" xfId="402" applyFont="1" applyBorder="1" applyAlignment="1">
      <alignment horizontal="center" vertical="center"/>
    </xf>
    <xf numFmtId="0" fontId="105" fillId="0" borderId="142" xfId="5224" applyFont="1" applyBorder="1" applyAlignment="1">
      <alignment horizontal="left" vertical="center" wrapText="1"/>
    </xf>
    <xf numFmtId="0" fontId="29" fillId="28" borderId="4" xfId="7" applyFont="1" applyFill="1" applyBorder="1" applyAlignment="1">
      <alignment horizontal="center" vertical="center"/>
    </xf>
    <xf numFmtId="0" fontId="115" fillId="0" borderId="0" xfId="6539" applyFont="1" applyAlignment="1">
      <alignment horizontal="center" vertical="center" wrapText="1"/>
    </xf>
    <xf numFmtId="0" fontId="93" fillId="0" borderId="0" xfId="6539" applyFont="1"/>
    <xf numFmtId="0" fontId="128" fillId="0" borderId="0" xfId="6539" applyFont="1" applyAlignment="1">
      <alignment horizontal="center" vertical="center"/>
    </xf>
    <xf numFmtId="0" fontId="119" fillId="0" borderId="20" xfId="6539" applyFont="1" applyBorder="1" applyAlignment="1">
      <alignment horizontal="center" vertical="top" wrapText="1"/>
    </xf>
    <xf numFmtId="0" fontId="119" fillId="0" borderId="141" xfId="6539" applyFont="1" applyBorder="1" applyAlignment="1">
      <alignment horizontal="center" vertical="center" wrapText="1"/>
    </xf>
    <xf numFmtId="0" fontId="93" fillId="0" borderId="6" xfId="6539" applyFont="1" applyBorder="1" applyAlignment="1">
      <alignment horizontal="center" vertical="center" wrapText="1"/>
    </xf>
    <xf numFmtId="0" fontId="105" fillId="0" borderId="20" xfId="6539" applyFont="1" applyBorder="1" applyAlignment="1">
      <alignment horizontal="left" vertical="center" wrapText="1"/>
    </xf>
    <xf numFmtId="0" fontId="105" fillId="0" borderId="20" xfId="6539" applyFont="1" applyBorder="1" applyAlignment="1">
      <alignment horizontal="center" vertical="top" wrapText="1"/>
    </xf>
    <xf numFmtId="0" fontId="93" fillId="0" borderId="20" xfId="6539" applyFont="1" applyBorder="1" applyAlignment="1">
      <alignment horizontal="center"/>
    </xf>
    <xf numFmtId="0" fontId="93" fillId="28" borderId="6" xfId="6539" applyFont="1" applyFill="1" applyBorder="1" applyAlignment="1">
      <alignment horizontal="center"/>
    </xf>
    <xf numFmtId="0" fontId="105" fillId="0" borderId="6" xfId="6539" applyFont="1" applyBorder="1" applyAlignment="1">
      <alignment horizontal="center" vertical="top" wrapText="1"/>
    </xf>
    <xf numFmtId="0" fontId="105" fillId="0" borderId="6" xfId="402" applyFont="1" applyBorder="1" applyAlignment="1">
      <alignment horizontal="center" vertical="top" wrapText="1"/>
    </xf>
    <xf numFmtId="0" fontId="93" fillId="0" borderId="142" xfId="6539" applyFont="1" applyBorder="1" applyAlignment="1">
      <alignment horizontal="center" vertical="center" wrapText="1"/>
    </xf>
    <xf numFmtId="0" fontId="105" fillId="0" borderId="142" xfId="6539" applyFont="1" applyBorder="1" applyAlignment="1">
      <alignment horizontal="left" vertical="center" wrapText="1"/>
    </xf>
    <xf numFmtId="0" fontId="105" fillId="0" borderId="142" xfId="6539" applyFont="1" applyBorder="1" applyAlignment="1">
      <alignment horizontal="center" vertical="top" wrapText="1"/>
    </xf>
    <xf numFmtId="0" fontId="93" fillId="0" borderId="142" xfId="6539" applyFont="1" applyBorder="1" applyAlignment="1">
      <alignment horizontal="center"/>
    </xf>
    <xf numFmtId="0" fontId="93" fillId="28" borderId="142" xfId="6539" applyFont="1" applyFill="1" applyBorder="1" applyAlignment="1">
      <alignment horizontal="center"/>
    </xf>
    <xf numFmtId="0" fontId="105" fillId="0" borderId="142" xfId="402" applyFont="1" applyBorder="1" applyAlignment="1">
      <alignment horizontal="center" vertical="top" wrapText="1"/>
    </xf>
    <xf numFmtId="0" fontId="23" fillId="0" borderId="142" xfId="402" applyBorder="1" applyAlignment="1">
      <alignment horizontal="center"/>
    </xf>
    <xf numFmtId="0" fontId="93" fillId="0" borderId="142" xfId="6539" applyFont="1" applyBorder="1" applyAlignment="1">
      <alignment horizontal="center" vertical="center"/>
    </xf>
    <xf numFmtId="0" fontId="93" fillId="28" borderId="142" xfId="6539" applyFont="1" applyFill="1" applyBorder="1" applyAlignment="1">
      <alignment horizontal="center" vertical="center"/>
    </xf>
    <xf numFmtId="0" fontId="93" fillId="0" borderId="142" xfId="6539" applyFont="1" applyBorder="1" applyAlignment="1">
      <alignment horizontal="center" vertical="top"/>
    </xf>
    <xf numFmtId="0" fontId="93" fillId="28" borderId="142" xfId="6539" applyFont="1" applyFill="1" applyBorder="1" applyAlignment="1">
      <alignment horizontal="center" vertical="top"/>
    </xf>
    <xf numFmtId="0" fontId="105" fillId="0" borderId="0" xfId="6539" applyFont="1" applyAlignment="1">
      <alignment horizontal="center" vertical="top" wrapText="1"/>
    </xf>
    <xf numFmtId="0" fontId="105" fillId="0" borderId="142" xfId="6539" applyFont="1" applyBorder="1" applyAlignment="1">
      <alignment horizontal="center" vertical="center" wrapText="1"/>
    </xf>
    <xf numFmtId="0" fontId="105" fillId="0" borderId="142" xfId="402" applyFont="1" applyBorder="1" applyAlignment="1">
      <alignment horizontal="center" vertical="center" wrapText="1"/>
    </xf>
    <xf numFmtId="0" fontId="105" fillId="0" borderId="142" xfId="6539" applyFont="1" applyBorder="1" applyAlignment="1">
      <alignment horizontal="left" vertical="center"/>
    </xf>
    <xf numFmtId="0" fontId="105" fillId="0" borderId="142" xfId="6539" applyFont="1" applyBorder="1" applyAlignment="1">
      <alignment horizontal="center"/>
    </xf>
    <xf numFmtId="0" fontId="93" fillId="0" borderId="142" xfId="402" applyFont="1" applyBorder="1" applyAlignment="1">
      <alignment horizontal="center" vertical="center"/>
    </xf>
    <xf numFmtId="0" fontId="93" fillId="0" borderId="142" xfId="402" applyFont="1" applyBorder="1" applyAlignment="1">
      <alignment horizontal="center"/>
    </xf>
    <xf numFmtId="0" fontId="93" fillId="0" borderId="142" xfId="6539" applyFont="1" applyBorder="1" applyAlignment="1">
      <alignment horizontal="left" vertical="center"/>
    </xf>
    <xf numFmtId="0" fontId="93" fillId="0" borderId="142" xfId="6539" applyFont="1" applyBorder="1"/>
    <xf numFmtId="0" fontId="93" fillId="0" borderId="142" xfId="402" applyFont="1" applyBorder="1"/>
    <xf numFmtId="0" fontId="93" fillId="0" borderId="142" xfId="6539" applyFont="1" applyBorder="1" applyAlignment="1">
      <alignment vertical="center"/>
    </xf>
    <xf numFmtId="0" fontId="93" fillId="0" borderId="142" xfId="402" applyFont="1" applyBorder="1" applyAlignment="1">
      <alignment vertical="center"/>
    </xf>
    <xf numFmtId="0" fontId="106" fillId="0" borderId="142" xfId="6539" applyFont="1" applyBorder="1" applyAlignment="1">
      <alignment horizontal="center" vertical="center" wrapText="1"/>
    </xf>
    <xf numFmtId="0" fontId="106" fillId="28" borderId="142" xfId="6539" applyFont="1" applyFill="1" applyBorder="1" applyAlignment="1">
      <alignment horizontal="center" vertical="center" wrapText="1"/>
    </xf>
    <xf numFmtId="0" fontId="106" fillId="0" borderId="142" xfId="6539" applyFont="1" applyBorder="1" applyAlignment="1">
      <alignment vertical="top" wrapText="1"/>
    </xf>
    <xf numFmtId="0" fontId="106" fillId="0" borderId="147" xfId="6539" applyFont="1" applyBorder="1" applyAlignment="1">
      <alignment horizontal="center" vertical="center" wrapText="1"/>
    </xf>
    <xf numFmtId="0" fontId="106" fillId="28" borderId="147" xfId="6539" applyFont="1" applyFill="1" applyBorder="1" applyAlignment="1">
      <alignment horizontal="center" vertical="center" wrapText="1"/>
    </xf>
    <xf numFmtId="0" fontId="106" fillId="0" borderId="142" xfId="6539" applyFont="1" applyBorder="1" applyAlignment="1">
      <alignment horizontal="center" vertical="top" wrapText="1"/>
    </xf>
    <xf numFmtId="0" fontId="116" fillId="0" borderId="0" xfId="6539" applyFont="1" applyAlignment="1">
      <alignment horizontal="left"/>
    </xf>
    <xf numFmtId="0" fontId="93" fillId="0" borderId="0" xfId="6539" applyFont="1" applyAlignment="1">
      <alignment horizontal="center" vertical="center"/>
    </xf>
    <xf numFmtId="0" fontId="93" fillId="0" borderId="0" xfId="6539" applyFont="1" applyAlignment="1">
      <alignment vertical="top" wrapText="1"/>
    </xf>
    <xf numFmtId="0" fontId="93" fillId="0" borderId="6" xfId="6539" applyFont="1" applyBorder="1" applyAlignment="1">
      <alignment horizontal="center"/>
    </xf>
    <xf numFmtId="2" fontId="23" fillId="0" borderId="0" xfId="402" applyNumberFormat="1" applyAlignment="1">
      <alignment vertical="center"/>
    </xf>
    <xf numFmtId="2" fontId="62" fillId="0" borderId="0" xfId="402" applyNumberFormat="1" applyFont="1" applyAlignment="1">
      <alignment horizontal="center" vertical="center"/>
    </xf>
    <xf numFmtId="0" fontId="29" fillId="28" borderId="38" xfId="7" applyFont="1" applyFill="1" applyBorder="1" applyAlignment="1">
      <alignment horizontal="center" vertical="center"/>
    </xf>
    <xf numFmtId="0" fontId="100" fillId="28" borderId="38" xfId="0" applyFont="1" applyFill="1" applyBorder="1" applyAlignment="1">
      <alignment horizontal="center" vertical="center"/>
    </xf>
    <xf numFmtId="0" fontId="38" fillId="28" borderId="124" xfId="7" applyFont="1" applyFill="1" applyBorder="1" applyAlignment="1">
      <alignment horizontal="center" vertical="center"/>
    </xf>
    <xf numFmtId="20" fontId="35" fillId="28" borderId="133" xfId="7" applyNumberFormat="1" applyFont="1" applyFill="1" applyBorder="1" applyAlignment="1">
      <alignment horizontal="center" vertical="center"/>
    </xf>
    <xf numFmtId="0" fontId="35" fillId="28" borderId="133" xfId="7" applyFont="1" applyFill="1" applyBorder="1" applyAlignment="1">
      <alignment horizontal="center" vertical="center"/>
    </xf>
    <xf numFmtId="0" fontId="35" fillId="28" borderId="134" xfId="7" applyFont="1" applyFill="1" applyBorder="1" applyAlignment="1">
      <alignment horizontal="center" vertical="center"/>
    </xf>
    <xf numFmtId="0" fontId="26" fillId="28" borderId="104" xfId="7" applyFont="1" applyFill="1" applyBorder="1" applyAlignment="1">
      <alignment horizontal="center" vertical="center"/>
    </xf>
    <xf numFmtId="0" fontId="72" fillId="28" borderId="123" xfId="0" applyFont="1" applyFill="1" applyBorder="1" applyAlignment="1">
      <alignment horizontal="center" vertical="top"/>
    </xf>
    <xf numFmtId="0" fontId="71" fillId="28" borderId="130" xfId="0" applyFont="1" applyFill="1" applyBorder="1" applyAlignment="1">
      <alignment horizontal="left" vertical="top"/>
    </xf>
    <xf numFmtId="0" fontId="72" fillId="28" borderId="131" xfId="0" applyFont="1" applyFill="1" applyBorder="1" applyAlignment="1">
      <alignment horizontal="center" vertical="top"/>
    </xf>
    <xf numFmtId="1" fontId="72" fillId="28" borderId="131" xfId="0" applyNumberFormat="1" applyFont="1" applyFill="1" applyBorder="1" applyAlignment="1">
      <alignment horizontal="center" vertical="top"/>
    </xf>
    <xf numFmtId="183" fontId="72" fillId="28" borderId="131" xfId="0" applyNumberFormat="1" applyFont="1" applyFill="1" applyBorder="1" applyAlignment="1">
      <alignment horizontal="center" vertical="top"/>
    </xf>
    <xf numFmtId="20" fontId="72" fillId="28" borderId="134" xfId="0" applyNumberFormat="1" applyFont="1" applyFill="1" applyBorder="1" applyAlignment="1">
      <alignment horizontal="center"/>
    </xf>
    <xf numFmtId="0" fontId="71" fillId="28" borderId="132" xfId="0" applyFont="1" applyFill="1" applyBorder="1" applyAlignment="1">
      <alignment horizontal="left" vertical="top"/>
    </xf>
    <xf numFmtId="0" fontId="72" fillId="28" borderId="132" xfId="0" applyFont="1" applyFill="1" applyBorder="1" applyAlignment="1">
      <alignment horizontal="left" vertical="top"/>
    </xf>
    <xf numFmtId="1" fontId="72" fillId="28" borderId="123" xfId="0" applyNumberFormat="1" applyFont="1" applyFill="1" applyBorder="1" applyAlignment="1">
      <alignment horizontal="center" vertical="top"/>
    </xf>
    <xf numFmtId="20" fontId="72" fillId="28" borderId="133" xfId="0" applyNumberFormat="1" applyFont="1" applyFill="1" applyBorder="1" applyAlignment="1">
      <alignment horizontal="center"/>
    </xf>
    <xf numFmtId="1" fontId="0" fillId="28" borderId="0" xfId="0" applyNumberFormat="1" applyFill="1" applyAlignment="1">
      <alignment horizontal="center" vertical="center"/>
    </xf>
    <xf numFmtId="1" fontId="35" fillId="28" borderId="110" xfId="0" applyNumberFormat="1" applyFont="1" applyFill="1" applyBorder="1" applyAlignment="1">
      <alignment horizontal="center" vertical="center"/>
    </xf>
    <xf numFmtId="0" fontId="32" fillId="28" borderId="80" xfId="0" applyFont="1" applyFill="1" applyBorder="1" applyAlignment="1">
      <alignment horizontal="center"/>
    </xf>
    <xf numFmtId="0" fontId="35" fillId="0" borderId="152" xfId="0" applyFont="1" applyBorder="1" applyAlignment="1">
      <alignment horizontal="center" vertical="center"/>
    </xf>
    <xf numFmtId="0" fontId="35" fillId="28" borderId="0" xfId="0" applyFont="1" applyFill="1" applyAlignment="1">
      <alignment horizontal="center" vertical="center"/>
    </xf>
    <xf numFmtId="0" fontId="35" fillId="28" borderId="0" xfId="0" applyFont="1" applyFill="1" applyAlignment="1">
      <alignment horizontal="left" vertical="center"/>
    </xf>
    <xf numFmtId="20" fontId="35" fillId="28" borderId="0" xfId="7" applyNumberFormat="1" applyFont="1" applyFill="1" applyAlignment="1">
      <alignment horizontal="center" vertical="center"/>
    </xf>
    <xf numFmtId="0" fontId="0" fillId="0" borderId="141" xfId="0" applyBorder="1" applyAlignment="1">
      <alignment horizontal="center"/>
    </xf>
    <xf numFmtId="185" fontId="0" fillId="0" borderId="141" xfId="0" applyNumberFormat="1" applyBorder="1" applyAlignment="1">
      <alignment horizontal="center"/>
    </xf>
    <xf numFmtId="0" fontId="35" fillId="28" borderId="0" xfId="0" applyFont="1" applyFill="1"/>
    <xf numFmtId="0" fontId="119" fillId="0" borderId="41" xfId="5224" applyFont="1" applyBorder="1" applyAlignment="1">
      <alignment horizontal="center" vertical="center" wrapText="1"/>
    </xf>
    <xf numFmtId="0" fontId="120" fillId="0" borderId="133" xfId="5224" applyFont="1" applyBorder="1"/>
    <xf numFmtId="0" fontId="105" fillId="0" borderId="142" xfId="5224" applyFont="1" applyBorder="1" applyAlignment="1">
      <alignment horizontal="center" vertical="center" wrapText="1"/>
    </xf>
    <xf numFmtId="0" fontId="23" fillId="28" borderId="142" xfId="5224" applyFont="1" applyFill="1" applyBorder="1" applyAlignment="1">
      <alignment horizontal="left" vertical="center" wrapText="1"/>
    </xf>
    <xf numFmtId="0" fontId="41" fillId="28" borderId="142" xfId="5224" applyFont="1" applyFill="1" applyBorder="1" applyAlignment="1">
      <alignment horizontal="center" vertical="center" wrapText="1"/>
    </xf>
    <xf numFmtId="0" fontId="93" fillId="0" borderId="142" xfId="5224" applyFont="1" applyBorder="1" applyAlignment="1">
      <alignment horizontal="left" vertical="center"/>
    </xf>
    <xf numFmtId="0" fontId="105" fillId="0" borderId="142" xfId="5224" applyFont="1" applyBorder="1" applyAlignment="1">
      <alignment horizontal="left" vertical="center"/>
    </xf>
    <xf numFmtId="0" fontId="105" fillId="0" borderId="142" xfId="5224" applyFont="1" applyBorder="1" applyAlignment="1">
      <alignment horizontal="center"/>
    </xf>
    <xf numFmtId="0" fontId="93" fillId="0" borderId="142" xfId="5224" applyFont="1" applyBorder="1" applyAlignment="1">
      <alignment horizontal="center"/>
    </xf>
    <xf numFmtId="0" fontId="93" fillId="0" borderId="141" xfId="5224" applyFont="1" applyBorder="1" applyAlignment="1">
      <alignment horizontal="left" vertical="center"/>
    </xf>
    <xf numFmtId="0" fontId="93" fillId="0" borderId="141" xfId="5224" applyFont="1" applyBorder="1" applyAlignment="1">
      <alignment horizontal="center"/>
    </xf>
    <xf numFmtId="0" fontId="0" fillId="0" borderId="142" xfId="0" applyBorder="1"/>
    <xf numFmtId="185" fontId="0" fillId="0" borderId="0" xfId="0" applyNumberFormat="1" applyAlignment="1">
      <alignment horizontal="center" vertical="center"/>
    </xf>
    <xf numFmtId="0" fontId="35" fillId="28" borderId="0" xfId="7" applyFont="1" applyFill="1" applyAlignment="1">
      <alignment horizontal="center" vertical="center"/>
    </xf>
    <xf numFmtId="0" fontId="32" fillId="0" borderId="132" xfId="0" applyFont="1" applyBorder="1" applyAlignment="1">
      <alignment horizontal="center"/>
    </xf>
    <xf numFmtId="0" fontId="0" fillId="0" borderId="141" xfId="0" applyBorder="1"/>
    <xf numFmtId="0" fontId="0" fillId="28" borderId="104" xfId="0" applyFill="1" applyBorder="1"/>
    <xf numFmtId="0" fontId="32" fillId="0" borderId="14" xfId="0" applyFont="1" applyBorder="1" applyAlignment="1">
      <alignment horizontal="center"/>
    </xf>
    <xf numFmtId="0" fontId="35" fillId="28" borderId="21" xfId="0" applyFont="1" applyFill="1" applyBorder="1" applyAlignment="1">
      <alignment horizontal="center" vertical="center"/>
    </xf>
    <xf numFmtId="183" fontId="72" fillId="28" borderId="123" xfId="0" quotePrefix="1" applyNumberFormat="1" applyFont="1" applyFill="1" applyBorder="1" applyAlignment="1">
      <alignment horizontal="center" vertical="top"/>
    </xf>
    <xf numFmtId="1" fontId="72" fillId="28" borderId="123" xfId="402" applyNumberFormat="1" applyFont="1" applyFill="1" applyBorder="1" applyAlignment="1">
      <alignment horizontal="center" vertical="top"/>
    </xf>
    <xf numFmtId="20" fontId="72" fillId="28" borderId="133" xfId="402" applyNumberFormat="1" applyFont="1" applyFill="1" applyBorder="1" applyAlignment="1">
      <alignment horizontal="center"/>
    </xf>
    <xf numFmtId="0" fontId="120" fillId="0" borderId="20" xfId="5224" applyFont="1" applyBorder="1"/>
    <xf numFmtId="0" fontId="120" fillId="0" borderId="64" xfId="5224" applyFont="1" applyBorder="1"/>
    <xf numFmtId="0" fontId="120" fillId="0" borderId="50" xfId="5224" applyFont="1" applyBorder="1"/>
    <xf numFmtId="0" fontId="120" fillId="0" borderId="132" xfId="5224" applyFont="1" applyBorder="1"/>
    <xf numFmtId="0" fontId="93" fillId="0" borderId="132" xfId="5224" applyFont="1" applyBorder="1"/>
    <xf numFmtId="0" fontId="105" fillId="0" borderId="132" xfId="5224" applyFont="1" applyBorder="1" applyAlignment="1">
      <alignment horizontal="center" vertical="top" wrapText="1"/>
    </xf>
    <xf numFmtId="20" fontId="35" fillId="28" borderId="153" xfId="7" applyNumberFormat="1" applyFont="1" applyFill="1" applyBorder="1" applyAlignment="1">
      <alignment horizontal="center" vertical="center"/>
    </xf>
    <xf numFmtId="0" fontId="35" fillId="28" borderId="153" xfId="0" applyFont="1" applyFill="1" applyBorder="1" applyAlignment="1">
      <alignment horizontal="center" vertical="center"/>
    </xf>
    <xf numFmtId="0" fontId="35" fillId="28" borderId="153" xfId="7" applyFont="1" applyFill="1" applyBorder="1" applyAlignment="1">
      <alignment horizontal="center" vertical="center"/>
    </xf>
    <xf numFmtId="0" fontId="0" fillId="0" borderId="153" xfId="0" applyBorder="1" applyAlignment="1">
      <alignment horizontal="center" vertical="center"/>
    </xf>
    <xf numFmtId="0" fontId="0" fillId="0" borderId="105" xfId="0" applyBorder="1" applyAlignment="1">
      <alignment horizontal="center" vertical="center"/>
    </xf>
    <xf numFmtId="0" fontId="23" fillId="0" borderId="105" xfId="402" applyBorder="1" applyAlignment="1">
      <alignment horizontal="center"/>
    </xf>
    <xf numFmtId="0" fontId="0" fillId="0" borderId="142" xfId="0" applyBorder="1" applyAlignment="1">
      <alignment horizontal="center"/>
    </xf>
    <xf numFmtId="2" fontId="23" fillId="0" borderId="0" xfId="402" applyNumberFormat="1" applyAlignment="1">
      <alignment horizontal="center" vertical="top"/>
    </xf>
    <xf numFmtId="2" fontId="0" fillId="0" borderId="142" xfId="0" applyNumberFormat="1" applyBorder="1" applyAlignment="1">
      <alignment horizontal="center"/>
    </xf>
    <xf numFmtId="0" fontId="38" fillId="0" borderId="0" xfId="0" applyFont="1" applyAlignment="1">
      <alignment horizontal="center" vertical="top"/>
    </xf>
    <xf numFmtId="0" fontId="35" fillId="0" borderId="66" xfId="0" applyFont="1" applyBorder="1" applyAlignment="1">
      <alignment horizontal="center" vertical="center"/>
    </xf>
    <xf numFmtId="0" fontId="23" fillId="0" borderId="154" xfId="402" applyBorder="1" applyAlignment="1">
      <alignment horizontal="center"/>
    </xf>
    <xf numFmtId="0" fontId="35" fillId="0" borderId="0" xfId="0" applyFont="1" applyAlignment="1">
      <alignment horizontal="center" vertical="top"/>
    </xf>
    <xf numFmtId="0" fontId="35" fillId="28" borderId="132" xfId="0" applyFont="1" applyFill="1" applyBorder="1" applyAlignment="1">
      <alignment horizontal="center" vertical="center"/>
    </xf>
    <xf numFmtId="0" fontId="35" fillId="28" borderId="47" xfId="0" applyFont="1" applyFill="1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/>
    </xf>
    <xf numFmtId="185" fontId="0" fillId="0" borderId="6" xfId="0" applyNumberFormat="1" applyBorder="1" applyAlignment="1">
      <alignment horizontal="center"/>
    </xf>
    <xf numFmtId="20" fontId="35" fillId="28" borderId="62" xfId="7" applyNumberFormat="1" applyFont="1" applyFill="1" applyBorder="1" applyAlignment="1">
      <alignment horizontal="center" vertical="center"/>
    </xf>
    <xf numFmtId="0" fontId="32" fillId="0" borderId="47" xfId="0" applyFont="1" applyBorder="1" applyAlignment="1">
      <alignment horizontal="center"/>
    </xf>
    <xf numFmtId="0" fontId="35" fillId="28" borderId="62" xfId="7" applyFont="1" applyFill="1" applyBorder="1" applyAlignment="1">
      <alignment horizontal="center" vertical="center"/>
    </xf>
    <xf numFmtId="0" fontId="38" fillId="0" borderId="19" xfId="0" applyFont="1" applyBorder="1" applyAlignment="1">
      <alignment horizontal="center"/>
    </xf>
    <xf numFmtId="0" fontId="38" fillId="0" borderId="19" xfId="7" applyFont="1" applyBorder="1" applyAlignment="1">
      <alignment horizontal="center"/>
    </xf>
    <xf numFmtId="0" fontId="35" fillId="0" borderId="46" xfId="0" applyFont="1" applyBorder="1" applyAlignment="1">
      <alignment horizontal="center" vertical="center"/>
    </xf>
    <xf numFmtId="20" fontId="35" fillId="28" borderId="44" xfId="7" applyNumberFormat="1" applyFont="1" applyFill="1" applyBorder="1" applyAlignment="1">
      <alignment horizontal="center" vertical="center"/>
    </xf>
    <xf numFmtId="1" fontId="0" fillId="28" borderId="142" xfId="0" applyNumberFormat="1" applyFill="1" applyBorder="1" applyAlignment="1">
      <alignment horizontal="center" vertical="center"/>
    </xf>
    <xf numFmtId="171" fontId="0" fillId="28" borderId="142" xfId="0" applyNumberFormat="1" applyFill="1" applyBorder="1" applyAlignment="1">
      <alignment horizontal="center" vertical="center"/>
    </xf>
    <xf numFmtId="0" fontId="120" fillId="0" borderId="155" xfId="5224" applyFont="1" applyBorder="1"/>
    <xf numFmtId="0" fontId="93" fillId="0" borderId="132" xfId="5224" applyFont="1" applyBorder="1" applyAlignment="1">
      <alignment vertical="center" wrapText="1"/>
    </xf>
    <xf numFmtId="0" fontId="71" fillId="28" borderId="135" xfId="0" applyFont="1" applyFill="1" applyBorder="1" applyAlignment="1">
      <alignment horizontal="right" vertical="top"/>
    </xf>
    <xf numFmtId="2" fontId="72" fillId="28" borderId="123" xfId="0" applyNumberFormat="1" applyFont="1" applyFill="1" applyBorder="1" applyAlignment="1">
      <alignment horizontal="center" vertical="top"/>
    </xf>
    <xf numFmtId="0" fontId="72" fillId="28" borderId="133" xfId="0" applyFont="1" applyFill="1" applyBorder="1" applyAlignment="1">
      <alignment horizontal="center"/>
    </xf>
    <xf numFmtId="0" fontId="71" fillId="28" borderId="94" xfId="0" applyFont="1" applyFill="1" applyBorder="1" applyAlignment="1">
      <alignment horizontal="right" vertical="top"/>
    </xf>
    <xf numFmtId="2" fontId="72" fillId="28" borderId="97" xfId="0" applyNumberFormat="1" applyFont="1" applyFill="1" applyBorder="1" applyAlignment="1">
      <alignment horizontal="center" vertical="top"/>
    </xf>
    <xf numFmtId="20" fontId="72" fillId="28" borderId="113" xfId="0" applyNumberFormat="1" applyFont="1" applyFill="1" applyBorder="1" applyAlignment="1">
      <alignment horizontal="center"/>
    </xf>
    <xf numFmtId="0" fontId="125" fillId="0" borderId="67" xfId="0" applyFont="1" applyBorder="1" applyAlignment="1">
      <alignment horizontal="center" vertical="top"/>
    </xf>
    <xf numFmtId="0" fontId="125" fillId="0" borderId="65" xfId="0" applyFont="1" applyBorder="1" applyAlignment="1">
      <alignment horizontal="center" vertical="top"/>
    </xf>
    <xf numFmtId="0" fontId="0" fillId="0" borderId="62" xfId="0" applyBorder="1" applyAlignment="1">
      <alignment horizontal="center"/>
    </xf>
    <xf numFmtId="0" fontId="0" fillId="0" borderId="133" xfId="0" applyBorder="1" applyAlignment="1">
      <alignment horizontal="center"/>
    </xf>
    <xf numFmtId="0" fontId="35" fillId="28" borderId="66" xfId="0" applyFont="1" applyFill="1" applyBorder="1" applyAlignment="1">
      <alignment horizontal="center"/>
    </xf>
    <xf numFmtId="0" fontId="0" fillId="0" borderId="134" xfId="0" applyBorder="1" applyAlignment="1">
      <alignment horizontal="center"/>
    </xf>
    <xf numFmtId="0" fontId="32" fillId="0" borderId="21" xfId="0" applyFont="1" applyBorder="1" applyAlignment="1">
      <alignment horizontal="center"/>
    </xf>
    <xf numFmtId="0" fontId="0" fillId="0" borderId="14" xfId="0" applyBorder="1"/>
    <xf numFmtId="0" fontId="0" fillId="0" borderId="14" xfId="0" applyBorder="1" applyAlignment="1">
      <alignment horizontal="center" vertical="center"/>
    </xf>
    <xf numFmtId="185" fontId="0" fillId="0" borderId="14" xfId="0" applyNumberFormat="1" applyBorder="1" applyAlignment="1">
      <alignment horizontal="center" vertical="center"/>
    </xf>
    <xf numFmtId="0" fontId="35" fillId="28" borderId="14" xfId="7" applyFont="1" applyFill="1" applyBorder="1" applyAlignment="1">
      <alignment horizontal="center" vertical="center"/>
    </xf>
    <xf numFmtId="0" fontId="26" fillId="28" borderId="0" xfId="7" applyFont="1" applyFill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0" fontId="127" fillId="0" borderId="32" xfId="0" applyFont="1" applyBorder="1" applyAlignment="1">
      <alignment horizontal="center" vertical="top"/>
    </xf>
    <xf numFmtId="0" fontId="127" fillId="0" borderId="67" xfId="0" applyFont="1" applyBorder="1" applyAlignment="1">
      <alignment horizontal="center" vertical="top"/>
    </xf>
    <xf numFmtId="2" fontId="127" fillId="0" borderId="67" xfId="0" applyNumberFormat="1" applyFont="1" applyBorder="1" applyAlignment="1">
      <alignment horizontal="center" vertical="top"/>
    </xf>
    <xf numFmtId="0" fontId="127" fillId="0" borderId="65" xfId="0" applyFont="1" applyBorder="1" applyAlignment="1">
      <alignment horizontal="center" vertical="top"/>
    </xf>
    <xf numFmtId="185" fontId="0" fillId="0" borderId="62" xfId="0" applyNumberFormat="1" applyBorder="1" applyAlignment="1">
      <alignment horizontal="center"/>
    </xf>
    <xf numFmtId="0" fontId="0" fillId="0" borderId="132" xfId="0" applyBorder="1"/>
    <xf numFmtId="185" fontId="0" fillId="0" borderId="133" xfId="0" applyNumberFormat="1" applyBorder="1" applyAlignment="1">
      <alignment horizontal="center"/>
    </xf>
    <xf numFmtId="0" fontId="0" fillId="0" borderId="21" xfId="0" applyBorder="1"/>
    <xf numFmtId="2" fontId="0" fillId="0" borderId="141" xfId="0" applyNumberFormat="1" applyBorder="1" applyAlignment="1">
      <alignment horizontal="center"/>
    </xf>
    <xf numFmtId="185" fontId="0" fillId="0" borderId="134" xfId="0" applyNumberFormat="1" applyBorder="1" applyAlignment="1">
      <alignment horizontal="center"/>
    </xf>
    <xf numFmtId="0" fontId="127" fillId="28" borderId="32" xfId="6535" applyFont="1" applyFill="1" applyBorder="1" applyAlignment="1">
      <alignment horizontal="center" vertical="top"/>
    </xf>
    <xf numFmtId="0" fontId="127" fillId="28" borderId="67" xfId="6535" applyFont="1" applyFill="1" applyBorder="1" applyAlignment="1">
      <alignment horizontal="center" vertical="top"/>
    </xf>
    <xf numFmtId="2" fontId="127" fillId="28" borderId="67" xfId="6535" applyNumberFormat="1" applyFont="1" applyFill="1" applyBorder="1" applyAlignment="1">
      <alignment horizontal="center" vertical="top"/>
    </xf>
    <xf numFmtId="0" fontId="127" fillId="28" borderId="65" xfId="6535" applyFont="1" applyFill="1" applyBorder="1" applyAlignment="1">
      <alignment horizontal="center" vertical="top"/>
    </xf>
    <xf numFmtId="0" fontId="29" fillId="28" borderId="0" xfId="0" applyFont="1" applyFill="1"/>
    <xf numFmtId="2" fontId="111" fillId="0" borderId="42" xfId="0" applyNumberFormat="1" applyFont="1" applyBorder="1" applyAlignment="1">
      <alignment horizontal="center" vertical="center"/>
    </xf>
    <xf numFmtId="183" fontId="110" fillId="0" borderId="39" xfId="0" quotePrefix="1" applyNumberFormat="1" applyFont="1" applyBorder="1" applyAlignment="1">
      <alignment horizontal="center" vertical="center"/>
    </xf>
    <xf numFmtId="2" fontId="113" fillId="0" borderId="6" xfId="0" applyNumberFormat="1" applyFont="1" applyBorder="1" applyAlignment="1">
      <alignment horizontal="center"/>
    </xf>
    <xf numFmtId="20" fontId="110" fillId="0" borderId="40" xfId="0" applyNumberFormat="1" applyFont="1" applyBorder="1" applyAlignment="1">
      <alignment horizontal="center" vertical="center"/>
    </xf>
    <xf numFmtId="2" fontId="113" fillId="0" borderId="7" xfId="0" applyNumberFormat="1" applyFont="1" applyBorder="1" applyAlignment="1">
      <alignment horizontal="center"/>
    </xf>
    <xf numFmtId="0" fontId="110" fillId="0" borderId="113" xfId="0" applyFont="1" applyBorder="1" applyAlignment="1">
      <alignment horizontal="center"/>
    </xf>
    <xf numFmtId="0" fontId="110" fillId="0" borderId="40" xfId="0" applyFont="1" applyBorder="1" applyAlignment="1">
      <alignment horizontal="center"/>
    </xf>
    <xf numFmtId="2" fontId="110" fillId="0" borderId="7" xfId="0" applyNumberFormat="1" applyFont="1" applyBorder="1" applyAlignment="1">
      <alignment horizontal="center" vertical="center"/>
    </xf>
    <xf numFmtId="183" fontId="110" fillId="0" borderId="113" xfId="0" quotePrefix="1" applyNumberFormat="1" applyFont="1" applyBorder="1" applyAlignment="1">
      <alignment horizontal="center" vertical="center"/>
    </xf>
    <xf numFmtId="15" fontId="110" fillId="0" borderId="113" xfId="0" quotePrefix="1" applyNumberFormat="1" applyFont="1" applyBorder="1" applyAlignment="1">
      <alignment horizontal="center" vertical="center"/>
    </xf>
    <xf numFmtId="0" fontId="110" fillId="0" borderId="2" xfId="0" applyFont="1" applyBorder="1"/>
    <xf numFmtId="2" fontId="111" fillId="0" borderId="7" xfId="0" applyNumberFormat="1" applyFont="1" applyBorder="1" applyAlignment="1">
      <alignment horizontal="center" vertical="center"/>
    </xf>
    <xf numFmtId="183" fontId="110" fillId="0" borderId="113" xfId="0" quotePrefix="1" applyNumberFormat="1" applyFont="1" applyBorder="1"/>
    <xf numFmtId="0" fontId="113" fillId="0" borderId="6" xfId="0" applyFont="1" applyBorder="1" applyAlignment="1">
      <alignment horizontal="center"/>
    </xf>
    <xf numFmtId="20" fontId="110" fillId="0" borderId="62" xfId="0" applyNumberFormat="1" applyFont="1" applyBorder="1" applyAlignment="1">
      <alignment horizontal="center"/>
    </xf>
    <xf numFmtId="183" fontId="110" fillId="0" borderId="61" xfId="0" applyNumberFormat="1" applyFont="1" applyBorder="1" applyAlignment="1">
      <alignment horizontal="center" vertical="center"/>
    </xf>
    <xf numFmtId="0" fontId="110" fillId="0" borderId="6" xfId="0" applyFont="1" applyBorder="1" applyAlignment="1">
      <alignment horizontal="center"/>
    </xf>
    <xf numFmtId="171" fontId="110" fillId="0" borderId="44" xfId="0" applyNumberFormat="1" applyFont="1" applyBorder="1" applyAlignment="1">
      <alignment horizontal="center" vertical="center"/>
    </xf>
    <xf numFmtId="183" fontId="110" fillId="0" borderId="40" xfId="0" quotePrefix="1" applyNumberFormat="1" applyFont="1" applyBorder="1" applyAlignment="1">
      <alignment horizontal="center" vertical="center"/>
    </xf>
    <xf numFmtId="0" fontId="110" fillId="0" borderId="4" xfId="0" applyFont="1" applyBorder="1"/>
    <xf numFmtId="0" fontId="110" fillId="0" borderId="78" xfId="0" applyFont="1" applyBorder="1" applyAlignment="1">
      <alignment horizontal="center"/>
    </xf>
    <xf numFmtId="0" fontId="110" fillId="0" borderId="62" xfId="0" applyFont="1" applyBorder="1" applyAlignment="1">
      <alignment horizontal="center"/>
    </xf>
    <xf numFmtId="2" fontId="110" fillId="0" borderId="110" xfId="0" applyNumberFormat="1" applyFont="1" applyBorder="1" applyAlignment="1">
      <alignment horizontal="center" vertical="center"/>
    </xf>
    <xf numFmtId="180" fontId="111" fillId="0" borderId="36" xfId="0" quotePrefix="1" applyNumberFormat="1" applyFont="1" applyBorder="1" applyAlignment="1">
      <alignment horizontal="center" vertical="center"/>
    </xf>
    <xf numFmtId="183" fontId="111" fillId="0" borderId="36" xfId="0" applyNumberFormat="1" applyFont="1" applyBorder="1" applyAlignment="1">
      <alignment horizontal="center" vertical="center"/>
    </xf>
    <xf numFmtId="0" fontId="110" fillId="0" borderId="110" xfId="0" applyFont="1" applyBorder="1" applyAlignment="1">
      <alignment horizontal="center" vertical="center"/>
    </xf>
    <xf numFmtId="183" fontId="111" fillId="0" borderId="36" xfId="0" quotePrefix="1" applyNumberFormat="1" applyFont="1" applyBorder="1" applyAlignment="1">
      <alignment horizontal="center" vertical="center"/>
    </xf>
    <xf numFmtId="183" fontId="110" fillId="0" borderId="36" xfId="0" quotePrefix="1" applyNumberFormat="1" applyFont="1" applyBorder="1" applyAlignment="1">
      <alignment horizontal="center" vertical="center"/>
    </xf>
    <xf numFmtId="183" fontId="111" fillId="0" borderId="113" xfId="0" quotePrefix="1" applyNumberFormat="1" applyFont="1" applyBorder="1" applyAlignment="1">
      <alignment horizontal="center" vertical="center"/>
    </xf>
    <xf numFmtId="0" fontId="110" fillId="0" borderId="141" xfId="0" applyFont="1" applyBorder="1" applyAlignment="1">
      <alignment horizontal="center" vertical="center"/>
    </xf>
    <xf numFmtId="183" fontId="111" fillId="0" borderId="134" xfId="0" quotePrefix="1" applyNumberFormat="1" applyFont="1" applyBorder="1" applyAlignment="1">
      <alignment horizontal="center" vertical="center"/>
    </xf>
    <xf numFmtId="183" fontId="55" fillId="0" borderId="4" xfId="0" applyNumberFormat="1" applyFont="1" applyBorder="1" applyAlignment="1">
      <alignment horizontal="center" vertical="center"/>
    </xf>
    <xf numFmtId="2" fontId="55" fillId="0" borderId="144" xfId="0" applyNumberFormat="1" applyFont="1" applyBorder="1" applyAlignment="1">
      <alignment horizontal="center" vertical="center"/>
    </xf>
    <xf numFmtId="183" fontId="55" fillId="0" borderId="144" xfId="0" applyNumberFormat="1" applyFont="1" applyBorder="1" applyAlignment="1">
      <alignment horizontal="center" vertical="center"/>
    </xf>
    <xf numFmtId="2" fontId="55" fillId="0" borderId="6" xfId="0" applyNumberFormat="1" applyFont="1" applyBorder="1" applyAlignment="1">
      <alignment vertical="center"/>
    </xf>
    <xf numFmtId="0" fontId="35" fillId="0" borderId="142" xfId="402" applyFont="1" applyBorder="1" applyAlignment="1">
      <alignment horizontal="center"/>
    </xf>
    <xf numFmtId="1" fontId="98" fillId="0" borderId="142" xfId="402" applyNumberFormat="1" applyFont="1" applyBorder="1" applyAlignment="1">
      <alignment horizontal="center"/>
    </xf>
    <xf numFmtId="183" fontId="98" fillId="0" borderId="142" xfId="6" quotePrefix="1" applyNumberFormat="1" applyFont="1" applyBorder="1" applyAlignment="1">
      <alignment horizontal="center" vertical="top" wrapText="1"/>
    </xf>
    <xf numFmtId="20" fontId="123" fillId="0" borderId="133" xfId="402" applyNumberFormat="1" applyFont="1" applyBorder="1" applyAlignment="1">
      <alignment horizontal="center"/>
    </xf>
    <xf numFmtId="0" fontId="36" fillId="0" borderId="142" xfId="402" applyFont="1" applyBorder="1" applyAlignment="1">
      <alignment horizontal="center"/>
    </xf>
    <xf numFmtId="183" fontId="123" fillId="0" borderId="142" xfId="402" applyNumberFormat="1" applyFont="1" applyBorder="1" applyAlignment="1">
      <alignment horizontal="center"/>
    </xf>
    <xf numFmtId="15" fontId="35" fillId="0" borderId="142" xfId="402" applyNumberFormat="1" applyFont="1" applyBorder="1" applyAlignment="1">
      <alignment horizontal="center"/>
    </xf>
    <xf numFmtId="20" fontId="35" fillId="0" borderId="133" xfId="402" applyNumberFormat="1" applyFont="1" applyBorder="1" applyAlignment="1">
      <alignment horizontal="center"/>
    </xf>
    <xf numFmtId="172" fontId="35" fillId="0" borderId="142" xfId="402" applyNumberFormat="1" applyFont="1" applyBorder="1" applyAlignment="1">
      <alignment horizontal="center"/>
    </xf>
    <xf numFmtId="166" fontId="35" fillId="0" borderId="142" xfId="6" applyFont="1" applyBorder="1" applyAlignment="1">
      <alignment horizontal="center" vertical="top" wrapText="1"/>
    </xf>
    <xf numFmtId="168" fontId="35" fillId="0" borderId="133" xfId="402" applyNumberFormat="1" applyFont="1" applyBorder="1" applyAlignment="1">
      <alignment horizontal="center"/>
    </xf>
    <xf numFmtId="2" fontId="35" fillId="0" borderId="142" xfId="402" applyNumberFormat="1" applyFont="1" applyBorder="1" applyAlignment="1">
      <alignment horizontal="center"/>
    </xf>
    <xf numFmtId="166" fontId="35" fillId="0" borderId="142" xfId="6" quotePrefix="1" applyFont="1" applyBorder="1" applyAlignment="1">
      <alignment horizontal="center" vertical="top" wrapText="1"/>
    </xf>
    <xf numFmtId="0" fontId="35" fillId="0" borderId="133" xfId="402" quotePrefix="1" applyFont="1" applyBorder="1" applyAlignment="1">
      <alignment horizontal="center"/>
    </xf>
    <xf numFmtId="0" fontId="35" fillId="0" borderId="133" xfId="402" applyFont="1" applyBorder="1" applyAlignment="1">
      <alignment horizontal="center"/>
    </xf>
    <xf numFmtId="0" fontId="98" fillId="0" borderId="142" xfId="402" applyFont="1" applyBorder="1" applyAlignment="1">
      <alignment horizontal="center"/>
    </xf>
    <xf numFmtId="183" fontId="98" fillId="0" borderId="142" xfId="402" applyNumberFormat="1" applyFont="1" applyBorder="1" applyAlignment="1">
      <alignment horizontal="center"/>
    </xf>
    <xf numFmtId="0" fontId="94" fillId="0" borderId="133" xfId="402" applyFont="1" applyBorder="1" applyAlignment="1">
      <alignment horizontal="center"/>
    </xf>
    <xf numFmtId="183" fontId="35" fillId="0" borderId="142" xfId="402" applyNumberFormat="1" applyFont="1" applyBorder="1" applyAlignment="1">
      <alignment horizontal="center"/>
    </xf>
    <xf numFmtId="0" fontId="23" fillId="0" borderId="133" xfId="402" applyBorder="1" applyAlignment="1">
      <alignment horizontal="center"/>
    </xf>
    <xf numFmtId="183" fontId="35" fillId="0" borderId="142" xfId="6" quotePrefix="1" applyNumberFormat="1" applyFont="1" applyBorder="1" applyAlignment="1">
      <alignment horizontal="center" vertical="top" wrapText="1"/>
    </xf>
    <xf numFmtId="0" fontId="23" fillId="0" borderId="133" xfId="402" applyBorder="1"/>
    <xf numFmtId="14" fontId="35" fillId="0" borderId="142" xfId="402" applyNumberFormat="1" applyFont="1" applyBorder="1" applyAlignment="1">
      <alignment horizontal="center"/>
    </xf>
    <xf numFmtId="2" fontId="98" fillId="0" borderId="142" xfId="402" applyNumberFormat="1" applyFont="1" applyBorder="1" applyAlignment="1">
      <alignment horizontal="center"/>
    </xf>
    <xf numFmtId="0" fontId="36" fillId="0" borderId="144" xfId="402" applyFont="1" applyBorder="1" applyAlignment="1">
      <alignment horizontal="center"/>
    </xf>
    <xf numFmtId="175" fontId="35" fillId="0" borderId="144" xfId="8" applyNumberFormat="1" applyFont="1" applyFill="1" applyBorder="1" applyAlignment="1">
      <alignment horizontal="center"/>
    </xf>
    <xf numFmtId="15" fontId="35" fillId="0" borderId="144" xfId="402" applyNumberFormat="1" applyFont="1" applyBorder="1" applyAlignment="1">
      <alignment horizontal="center"/>
    </xf>
    <xf numFmtId="0" fontId="23" fillId="0" borderId="143" xfId="402" applyBorder="1"/>
    <xf numFmtId="0" fontId="35" fillId="0" borderId="142" xfId="0" applyFont="1" applyBorder="1" applyAlignment="1">
      <alignment horizontal="center"/>
    </xf>
    <xf numFmtId="167" fontId="35" fillId="0" borderId="142" xfId="0" applyNumberFormat="1" applyFont="1" applyBorder="1" applyAlignment="1">
      <alignment horizontal="center" vertical="center"/>
    </xf>
    <xf numFmtId="1" fontId="35" fillId="0" borderId="142" xfId="0" applyNumberFormat="1" applyFont="1" applyBorder="1" applyAlignment="1">
      <alignment horizontal="center" vertical="center"/>
    </xf>
    <xf numFmtId="1" fontId="35" fillId="0" borderId="142" xfId="0" applyNumberFormat="1" applyFont="1" applyBorder="1" applyAlignment="1">
      <alignment horizontal="center"/>
    </xf>
    <xf numFmtId="186" fontId="35" fillId="0" borderId="142" xfId="0" applyNumberFormat="1" applyFont="1" applyBorder="1" applyAlignment="1">
      <alignment horizontal="center" vertical="top" wrapText="1"/>
    </xf>
    <xf numFmtId="0" fontId="130" fillId="0" borderId="142" xfId="0" applyFont="1" applyBorder="1" applyAlignment="1">
      <alignment horizontal="center"/>
    </xf>
    <xf numFmtId="0" fontId="35" fillId="0" borderId="142" xfId="0" applyFont="1" applyBorder="1" applyAlignment="1">
      <alignment horizontal="center" vertical="center"/>
    </xf>
    <xf numFmtId="186" fontId="35" fillId="0" borderId="142" xfId="0" quotePrefix="1" applyNumberFormat="1" applyFont="1" applyBorder="1" applyAlignment="1">
      <alignment horizontal="center" vertical="top" wrapText="1"/>
    </xf>
    <xf numFmtId="172" fontId="35" fillId="0" borderId="142" xfId="0" applyNumberFormat="1" applyFont="1" applyBorder="1" applyAlignment="1">
      <alignment horizontal="center" vertical="center"/>
    </xf>
    <xf numFmtId="15" fontId="35" fillId="0" borderId="142" xfId="0" applyNumberFormat="1" applyFont="1" applyBorder="1" applyAlignment="1">
      <alignment horizontal="center"/>
    </xf>
    <xf numFmtId="172" fontId="35" fillId="0" borderId="92" xfId="0" applyNumberFormat="1" applyFont="1" applyBorder="1" applyAlignment="1">
      <alignment horizontal="right"/>
    </xf>
    <xf numFmtId="172" fontId="35" fillId="0" borderId="142" xfId="0" applyNumberFormat="1" applyFont="1" applyBorder="1" applyAlignment="1">
      <alignment horizontal="center"/>
    </xf>
    <xf numFmtId="172" fontId="35" fillId="0" borderId="92" xfId="0" applyNumberFormat="1" applyFont="1" applyBorder="1" applyAlignment="1">
      <alignment horizontal="center"/>
    </xf>
    <xf numFmtId="173" fontId="72" fillId="0" borderId="123" xfId="0" applyNumberFormat="1" applyFont="1" applyBorder="1" applyAlignment="1">
      <alignment horizontal="center" vertical="top"/>
    </xf>
    <xf numFmtId="2" fontId="72" fillId="0" borderId="142" xfId="0" applyNumberFormat="1" applyFont="1" applyBorder="1" applyAlignment="1">
      <alignment horizontal="center" vertical="top"/>
    </xf>
    <xf numFmtId="0" fontId="130" fillId="0" borderId="148" xfId="0" applyFont="1" applyBorder="1" applyAlignment="1">
      <alignment horizontal="center"/>
    </xf>
    <xf numFmtId="0" fontId="130" fillId="0" borderId="47" xfId="0" applyFont="1" applyBorder="1" applyAlignment="1">
      <alignment horizontal="center"/>
    </xf>
    <xf numFmtId="0" fontId="23" fillId="0" borderId="0" xfId="402" applyAlignment="1">
      <alignment horizontal="center" vertical="center" wrapText="1"/>
    </xf>
    <xf numFmtId="0" fontId="35" fillId="0" borderId="0" xfId="402" applyFont="1" applyAlignment="1">
      <alignment horizontal="center"/>
    </xf>
    <xf numFmtId="0" fontId="35" fillId="0" borderId="0" xfId="402" applyFont="1" applyAlignment="1">
      <alignment horizontal="center" vertical="center"/>
    </xf>
    <xf numFmtId="184" fontId="35" fillId="0" borderId="0" xfId="402" applyNumberFormat="1" applyFont="1" applyAlignment="1">
      <alignment horizontal="center" vertical="center"/>
    </xf>
    <xf numFmtId="171" fontId="35" fillId="0" borderId="0" xfId="402" quotePrefix="1" applyNumberFormat="1" applyFont="1" applyAlignment="1">
      <alignment horizontal="center" vertical="center"/>
    </xf>
    <xf numFmtId="0" fontId="23" fillId="3" borderId="0" xfId="402" applyFill="1" applyAlignment="1">
      <alignment horizontal="center" vertical="center"/>
    </xf>
    <xf numFmtId="14" fontId="23" fillId="3" borderId="0" xfId="402" applyNumberFormat="1" applyFill="1" applyAlignment="1">
      <alignment vertical="center"/>
    </xf>
    <xf numFmtId="20" fontId="23" fillId="3" borderId="0" xfId="402" applyNumberFormat="1" applyFill="1" applyAlignment="1">
      <alignment vertical="center"/>
    </xf>
    <xf numFmtId="184" fontId="23" fillId="0" borderId="0" xfId="402" applyNumberFormat="1" applyAlignment="1">
      <alignment vertical="center"/>
    </xf>
    <xf numFmtId="20" fontId="23" fillId="0" borderId="0" xfId="402" applyNumberFormat="1" applyAlignment="1">
      <alignment vertical="center"/>
    </xf>
    <xf numFmtId="184" fontId="23" fillId="0" borderId="0" xfId="402" quotePrefix="1" applyNumberFormat="1" applyAlignment="1">
      <alignment vertical="center"/>
    </xf>
    <xf numFmtId="20" fontId="23" fillId="0" borderId="0" xfId="402" applyNumberFormat="1" applyAlignment="1">
      <alignment horizontal="left" vertical="center"/>
    </xf>
    <xf numFmtId="0" fontId="23" fillId="0" borderId="0" xfId="402" applyAlignment="1">
      <alignment horizontal="left" vertical="top"/>
    </xf>
    <xf numFmtId="0" fontId="26" fillId="0" borderId="0" xfId="402" applyFont="1" applyAlignment="1">
      <alignment horizontal="center"/>
    </xf>
    <xf numFmtId="0" fontId="116" fillId="0" borderId="0" xfId="6539" applyFont="1"/>
    <xf numFmtId="0" fontId="105" fillId="0" borderId="0" xfId="6539" applyFont="1"/>
    <xf numFmtId="0" fontId="105" fillId="0" borderId="0" xfId="6539" applyFont="1" applyAlignment="1">
      <alignment horizontal="center" vertical="center"/>
    </xf>
    <xf numFmtId="0" fontId="105" fillId="0" borderId="0" xfId="6539" applyFont="1" applyAlignment="1">
      <alignment horizontal="left"/>
    </xf>
    <xf numFmtId="0" fontId="93" fillId="0" borderId="0" xfId="6539" applyFont="1" applyAlignment="1">
      <alignment horizontal="left"/>
    </xf>
    <xf numFmtId="0" fontId="0" fillId="0" borderId="0" xfId="0" applyAlignment="1">
      <alignment horizontal="center"/>
    </xf>
    <xf numFmtId="0" fontId="57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2" fontId="55" fillId="0" borderId="115" xfId="0" applyNumberFormat="1" applyFont="1" applyBorder="1" applyAlignment="1">
      <alignment horizontal="center" vertical="center"/>
    </xf>
    <xf numFmtId="2" fontId="55" fillId="0" borderId="116" xfId="0" applyNumberFormat="1" applyFont="1" applyBorder="1" applyAlignment="1">
      <alignment horizontal="center" vertical="center"/>
    </xf>
    <xf numFmtId="17" fontId="59" fillId="0" borderId="43" xfId="0" quotePrefix="1" applyNumberFormat="1" applyFont="1" applyBorder="1" applyAlignment="1">
      <alignment horizontal="center" vertical="center"/>
    </xf>
    <xf numFmtId="17" fontId="59" fillId="0" borderId="24" xfId="0" quotePrefix="1" applyNumberFormat="1" applyFont="1" applyBorder="1" applyAlignment="1">
      <alignment horizontal="center" vertical="center"/>
    </xf>
    <xf numFmtId="0" fontId="60" fillId="0" borderId="42" xfId="0" applyFont="1" applyBorder="1" applyAlignment="1">
      <alignment horizontal="center" vertical="center"/>
    </xf>
    <xf numFmtId="0" fontId="60" fillId="0" borderId="37" xfId="0" applyFont="1" applyBorder="1" applyAlignment="1">
      <alignment horizontal="center" vertical="center"/>
    </xf>
    <xf numFmtId="0" fontId="59" fillId="0" borderId="42" xfId="0" applyFont="1" applyBorder="1" applyAlignment="1">
      <alignment horizontal="center" vertical="center"/>
    </xf>
    <xf numFmtId="0" fontId="59" fillId="0" borderId="37" xfId="0" applyFont="1" applyBorder="1" applyAlignment="1">
      <alignment horizontal="center" vertical="center"/>
    </xf>
    <xf numFmtId="2" fontId="110" fillId="0" borderId="115" xfId="0" applyNumberFormat="1" applyFont="1" applyBorder="1" applyAlignment="1">
      <alignment horizontal="center" vertical="center"/>
    </xf>
    <xf numFmtId="2" fontId="110" fillId="0" borderId="116" xfId="0" applyNumberFormat="1" applyFont="1" applyBorder="1" applyAlignment="1">
      <alignment horizontal="center" vertical="center"/>
    </xf>
    <xf numFmtId="0" fontId="59" fillId="0" borderId="42" xfId="0" applyFont="1" applyBorder="1" applyAlignment="1">
      <alignment horizontal="center" vertical="center" wrapText="1"/>
    </xf>
    <xf numFmtId="0" fontId="59" fillId="0" borderId="43" xfId="0" applyFont="1" applyBorder="1" applyAlignment="1">
      <alignment horizontal="center" vertical="center" wrapText="1"/>
    </xf>
    <xf numFmtId="0" fontId="55" fillId="0" borderId="145" xfId="0" applyFont="1" applyBorder="1" applyAlignment="1">
      <alignment horizontal="center" vertical="center"/>
    </xf>
    <xf numFmtId="0" fontId="55" fillId="0" borderId="147" xfId="0" applyFont="1" applyBorder="1" applyAlignment="1">
      <alignment horizontal="center" vertical="center"/>
    </xf>
    <xf numFmtId="2" fontId="55" fillId="0" borderId="145" xfId="0" applyNumberFormat="1" applyFont="1" applyBorder="1" applyAlignment="1">
      <alignment horizontal="center" vertical="center"/>
    </xf>
    <xf numFmtId="2" fontId="55" fillId="0" borderId="147" xfId="0" applyNumberFormat="1" applyFont="1" applyBorder="1" applyAlignment="1">
      <alignment horizontal="center" vertical="center"/>
    </xf>
    <xf numFmtId="0" fontId="55" fillId="0" borderId="115" xfId="0" applyFont="1" applyBorder="1" applyAlignment="1">
      <alignment horizontal="center" vertical="center"/>
    </xf>
    <xf numFmtId="0" fontId="55" fillId="0" borderId="116" xfId="0" applyFont="1" applyBorder="1" applyAlignment="1">
      <alignment horizontal="center" vertical="center"/>
    </xf>
    <xf numFmtId="0" fontId="110" fillId="0" borderId="115" xfId="0" applyFont="1" applyBorder="1" applyAlignment="1">
      <alignment horizontal="center" vertical="center"/>
    </xf>
    <xf numFmtId="0" fontId="110" fillId="0" borderId="116" xfId="0" applyFont="1" applyBorder="1" applyAlignment="1">
      <alignment horizontal="center" vertical="center"/>
    </xf>
    <xf numFmtId="0" fontId="94" fillId="0" borderId="116" xfId="0" applyFont="1" applyBorder="1" applyAlignment="1">
      <alignment vertical="center"/>
    </xf>
    <xf numFmtId="0" fontId="0" fillId="0" borderId="116" xfId="0" applyBorder="1" applyAlignment="1">
      <alignment vertical="center"/>
    </xf>
    <xf numFmtId="2" fontId="55" fillId="0" borderId="139" xfId="0" quotePrefix="1" applyNumberFormat="1" applyFont="1" applyBorder="1" applyAlignment="1">
      <alignment horizontal="center" vertical="center"/>
    </xf>
    <xf numFmtId="2" fontId="55" fillId="0" borderId="140" xfId="0" quotePrefix="1" applyNumberFormat="1" applyFont="1" applyBorder="1" applyAlignment="1">
      <alignment horizontal="center" vertical="center"/>
    </xf>
    <xf numFmtId="2" fontId="110" fillId="0" borderId="139" xfId="0" quotePrefix="1" applyNumberFormat="1" applyFont="1" applyBorder="1" applyAlignment="1">
      <alignment horizontal="center" vertical="center"/>
    </xf>
    <xf numFmtId="0" fontId="94" fillId="0" borderId="140" xfId="0" applyFont="1" applyBorder="1" applyAlignment="1">
      <alignment vertical="center"/>
    </xf>
    <xf numFmtId="0" fontId="0" fillId="0" borderId="140" xfId="0" applyBorder="1" applyAlignment="1">
      <alignment vertical="center"/>
    </xf>
    <xf numFmtId="0" fontId="130" fillId="0" borderId="142" xfId="0" applyFont="1" applyBorder="1" applyAlignment="1">
      <alignment horizontal="center"/>
    </xf>
    <xf numFmtId="0" fontId="120" fillId="0" borderId="142" xfId="0" applyFont="1" applyBorder="1"/>
    <xf numFmtId="0" fontId="120" fillId="0" borderId="133" xfId="0" applyFont="1" applyBorder="1"/>
    <xf numFmtId="168" fontId="35" fillId="0" borderId="133" xfId="0" applyNumberFormat="1" applyFont="1" applyBorder="1" applyAlignment="1">
      <alignment horizontal="center" vertical="center"/>
    </xf>
    <xf numFmtId="0" fontId="35" fillId="0" borderId="142" xfId="0" applyFont="1" applyBorder="1" applyAlignment="1">
      <alignment horizontal="center"/>
    </xf>
    <xf numFmtId="15" fontId="35" fillId="0" borderId="142" xfId="0" applyNumberFormat="1" applyFont="1" applyBorder="1" applyAlignment="1">
      <alignment horizontal="center" vertical="center"/>
    </xf>
    <xf numFmtId="49" fontId="35" fillId="0" borderId="142" xfId="0" applyNumberFormat="1" applyFont="1" applyBorder="1" applyAlignment="1">
      <alignment horizontal="left" wrapText="1"/>
    </xf>
    <xf numFmtId="186" fontId="35" fillId="0" borderId="142" xfId="0" applyNumberFormat="1" applyFont="1" applyBorder="1" applyAlignment="1">
      <alignment horizontal="center" vertical="center" wrapText="1"/>
    </xf>
    <xf numFmtId="20" fontId="35" fillId="0" borderId="133" xfId="0" applyNumberFormat="1" applyFont="1" applyBorder="1" applyAlignment="1">
      <alignment horizontal="center" vertical="center"/>
    </xf>
    <xf numFmtId="0" fontId="35" fillId="0" borderId="142" xfId="0" applyFont="1" applyBorder="1" applyAlignment="1">
      <alignment horizontal="left" wrapText="1"/>
    </xf>
    <xf numFmtId="15" fontId="35" fillId="0" borderId="137" xfId="0" applyNumberFormat="1" applyFont="1" applyBorder="1" applyAlignment="1">
      <alignment horizontal="center" vertical="center"/>
    </xf>
    <xf numFmtId="0" fontId="120" fillId="0" borderId="138" xfId="0" applyFont="1" applyBorder="1"/>
    <xf numFmtId="20" fontId="35" fillId="0" borderId="137" xfId="0" applyNumberFormat="1" applyFont="1" applyBorder="1" applyAlignment="1">
      <alignment horizontal="center" vertical="center"/>
    </xf>
    <xf numFmtId="15" fontId="35" fillId="0" borderId="144" xfId="0" applyNumberFormat="1" applyFont="1" applyBorder="1" applyAlignment="1">
      <alignment horizontal="center" vertical="center"/>
    </xf>
    <xf numFmtId="15" fontId="35" fillId="0" borderId="6" xfId="0" applyNumberFormat="1" applyFont="1" applyBorder="1" applyAlignment="1">
      <alignment horizontal="center" vertical="center"/>
    </xf>
    <xf numFmtId="20" fontId="35" fillId="0" borderId="143" xfId="0" applyNumberFormat="1" applyFont="1" applyBorder="1" applyAlignment="1">
      <alignment horizontal="center" vertical="center"/>
    </xf>
    <xf numFmtId="20" fontId="35" fillId="0" borderId="62" xfId="0" applyNumberFormat="1" applyFont="1" applyBorder="1" applyAlignment="1">
      <alignment horizontal="center" vertical="center"/>
    </xf>
    <xf numFmtId="186" fontId="35" fillId="0" borderId="142" xfId="0" applyNumberFormat="1" applyFont="1" applyBorder="1" applyAlignment="1">
      <alignment horizontal="center" vertical="top" wrapText="1"/>
    </xf>
    <xf numFmtId="20" fontId="130" fillId="0" borderId="133" xfId="0" applyNumberFormat="1" applyFont="1" applyBorder="1" applyAlignment="1">
      <alignment horizontal="center"/>
    </xf>
    <xf numFmtId="0" fontId="25" fillId="0" borderId="0" xfId="402" applyFont="1" applyAlignment="1">
      <alignment horizontal="center"/>
    </xf>
    <xf numFmtId="0" fontId="29" fillId="0" borderId="0" xfId="402" applyFont="1" applyAlignment="1">
      <alignment horizontal="center"/>
    </xf>
    <xf numFmtId="0" fontId="24" fillId="0" borderId="0" xfId="402" applyFont="1" applyAlignment="1">
      <alignment horizontal="center" vertical="center"/>
    </xf>
    <xf numFmtId="0" fontId="26" fillId="0" borderId="0" xfId="7" applyFont="1" applyAlignment="1">
      <alignment horizontal="center" vertical="center"/>
    </xf>
    <xf numFmtId="0" fontId="44" fillId="0" borderId="0" xfId="7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52" fillId="0" borderId="0" xfId="402" applyFont="1" applyAlignment="1">
      <alignment horizontal="center" vertical="center"/>
    </xf>
    <xf numFmtId="0" fontId="30" fillId="0" borderId="0" xfId="402" applyFont="1" applyAlignment="1">
      <alignment horizontal="center"/>
    </xf>
    <xf numFmtId="15" fontId="29" fillId="0" borderId="8" xfId="7" applyNumberFormat="1" applyFont="1" applyBorder="1" applyAlignment="1">
      <alignment horizontal="center" vertical="center"/>
    </xf>
    <xf numFmtId="15" fontId="29" fillId="0" borderId="13" xfId="7" applyNumberFormat="1" applyFont="1" applyBorder="1" applyAlignment="1">
      <alignment horizontal="center" vertical="center"/>
    </xf>
    <xf numFmtId="15" fontId="29" fillId="0" borderId="19" xfId="7" applyNumberFormat="1" applyFont="1" applyBorder="1" applyAlignment="1">
      <alignment horizontal="center" vertical="center"/>
    </xf>
    <xf numFmtId="0" fontId="29" fillId="0" borderId="8" xfId="7" applyFont="1" applyBorder="1" applyAlignment="1">
      <alignment horizontal="center" vertical="center"/>
    </xf>
    <xf numFmtId="0" fontId="29" fillId="0" borderId="13" xfId="7" applyFont="1" applyBorder="1" applyAlignment="1">
      <alignment horizontal="center" vertical="center"/>
    </xf>
    <xf numFmtId="0" fontId="29" fillId="0" borderId="19" xfId="7" applyFont="1" applyBorder="1" applyAlignment="1">
      <alignment horizontal="center" vertical="center"/>
    </xf>
    <xf numFmtId="0" fontId="114" fillId="28" borderId="8" xfId="0" applyFont="1" applyFill="1" applyBorder="1" applyAlignment="1">
      <alignment horizontal="center" vertical="center" wrapText="1"/>
    </xf>
    <xf numFmtId="0" fontId="114" fillId="28" borderId="13" xfId="0" applyFont="1" applyFill="1" applyBorder="1" applyAlignment="1">
      <alignment horizontal="center" vertical="center" wrapText="1"/>
    </xf>
    <xf numFmtId="0" fontId="114" fillId="28" borderId="19" xfId="0" applyFont="1" applyFill="1" applyBorder="1" applyAlignment="1">
      <alignment horizontal="center" vertical="center" wrapText="1"/>
    </xf>
    <xf numFmtId="0" fontId="29" fillId="28" borderId="42" xfId="7" applyFont="1" applyFill="1" applyBorder="1" applyAlignment="1">
      <alignment horizontal="center" vertical="center"/>
    </xf>
    <xf numFmtId="0" fontId="29" fillId="28" borderId="2" xfId="7" applyFont="1" applyFill="1" applyBorder="1" applyAlignment="1">
      <alignment horizontal="center" vertical="center"/>
    </xf>
    <xf numFmtId="0" fontId="29" fillId="28" borderId="31" xfId="7" applyFont="1" applyFill="1" applyBorder="1" applyAlignment="1">
      <alignment horizontal="center" vertical="center"/>
    </xf>
    <xf numFmtId="0" fontId="29" fillId="28" borderId="20" xfId="7" applyFont="1" applyFill="1" applyBorder="1" applyAlignment="1">
      <alignment horizontal="center" vertical="center"/>
    </xf>
    <xf numFmtId="0" fontId="29" fillId="28" borderId="142" xfId="7" applyFont="1" applyFill="1" applyBorder="1" applyAlignment="1">
      <alignment horizontal="center" vertical="center"/>
    </xf>
    <xf numFmtId="0" fontId="29" fillId="28" borderId="141" xfId="7" applyFont="1" applyFill="1" applyBorder="1" applyAlignment="1">
      <alignment horizontal="center" vertical="center"/>
    </xf>
    <xf numFmtId="15" fontId="29" fillId="28" borderId="20" xfId="7" applyNumberFormat="1" applyFont="1" applyFill="1" applyBorder="1" applyAlignment="1">
      <alignment horizontal="center" vertical="center"/>
    </xf>
    <xf numFmtId="15" fontId="29" fillId="28" borderId="142" xfId="7" applyNumberFormat="1" applyFont="1" applyFill="1" applyBorder="1" applyAlignment="1">
      <alignment horizontal="center" vertical="center"/>
    </xf>
    <xf numFmtId="15" fontId="29" fillId="28" borderId="141" xfId="7" applyNumberFormat="1" applyFont="1" applyFill="1" applyBorder="1" applyAlignment="1">
      <alignment horizontal="center" vertical="center"/>
    </xf>
    <xf numFmtId="0" fontId="29" fillId="28" borderId="64" xfId="7" applyFont="1" applyFill="1" applyBorder="1" applyAlignment="1">
      <alignment horizontal="center" vertical="center"/>
    </xf>
    <xf numFmtId="0" fontId="29" fillId="28" borderId="133" xfId="7" applyFont="1" applyFill="1" applyBorder="1" applyAlignment="1">
      <alignment horizontal="center" vertical="center"/>
    </xf>
    <xf numFmtId="0" fontId="29" fillId="28" borderId="134" xfId="7" applyFont="1" applyFill="1" applyBorder="1" applyAlignment="1">
      <alignment horizontal="center" vertical="center"/>
    </xf>
    <xf numFmtId="0" fontId="29" fillId="28" borderId="38" xfId="7" applyFont="1" applyFill="1" applyBorder="1" applyAlignment="1">
      <alignment horizontal="center" vertical="center"/>
    </xf>
    <xf numFmtId="0" fontId="29" fillId="28" borderId="4" xfId="7" applyFont="1" applyFill="1" applyBorder="1" applyAlignment="1">
      <alignment horizontal="center" vertical="center"/>
    </xf>
    <xf numFmtId="0" fontId="29" fillId="28" borderId="124" xfId="7" applyFont="1" applyFill="1" applyBorder="1" applyAlignment="1">
      <alignment horizontal="center" vertical="center"/>
    </xf>
    <xf numFmtId="15" fontId="29" fillId="28" borderId="38" xfId="7" applyNumberFormat="1" applyFont="1" applyFill="1" applyBorder="1" applyAlignment="1">
      <alignment horizontal="center" vertical="center"/>
    </xf>
    <xf numFmtId="15" fontId="29" fillId="28" borderId="4" xfId="7" applyNumberFormat="1" applyFont="1" applyFill="1" applyBorder="1" applyAlignment="1">
      <alignment horizontal="center" vertical="center"/>
    </xf>
    <xf numFmtId="15" fontId="29" fillId="28" borderId="124" xfId="7" applyNumberFormat="1" applyFont="1" applyFill="1" applyBorder="1" applyAlignment="1">
      <alignment horizontal="center" vertical="center"/>
    </xf>
    <xf numFmtId="0" fontId="23" fillId="0" borderId="0" xfId="402" applyAlignment="1">
      <alignment horizontal="left" vertical="top"/>
    </xf>
    <xf numFmtId="0" fontId="44" fillId="28" borderId="0" xfId="402" applyFont="1" applyFill="1" applyAlignment="1">
      <alignment horizontal="center"/>
    </xf>
    <xf numFmtId="0" fontId="26" fillId="28" borderId="0" xfId="402" applyFont="1" applyFill="1" applyAlignment="1">
      <alignment horizontal="center"/>
    </xf>
    <xf numFmtId="0" fontId="53" fillId="28" borderId="0" xfId="402" applyFont="1" applyFill="1" applyAlignment="1">
      <alignment horizontal="center"/>
    </xf>
    <xf numFmtId="0" fontId="44" fillId="0" borderId="0" xfId="402" applyFont="1" applyAlignment="1">
      <alignment horizontal="center"/>
    </xf>
    <xf numFmtId="0" fontId="26" fillId="0" borderId="0" xfId="402" applyFont="1" applyAlignment="1">
      <alignment horizontal="center"/>
    </xf>
    <xf numFmtId="0" fontId="53" fillId="0" borderId="0" xfId="402" applyFont="1" applyAlignment="1">
      <alignment horizontal="center"/>
    </xf>
    <xf numFmtId="0" fontId="45" fillId="28" borderId="23" xfId="0" applyFont="1" applyFill="1" applyBorder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7" applyFont="1" applyAlignment="1"/>
    <xf numFmtId="0" fontId="71" fillId="0" borderId="150" xfId="0" applyFont="1" applyBorder="1" applyAlignment="1">
      <alignment horizontal="center" vertical="top"/>
    </xf>
    <xf numFmtId="0" fontId="71" fillId="0" borderId="13" xfId="0" applyFont="1" applyBorder="1" applyAlignment="1">
      <alignment horizontal="center" vertical="top"/>
    </xf>
    <xf numFmtId="0" fontId="71" fillId="0" borderId="151" xfId="0" applyFont="1" applyBorder="1" applyAlignment="1">
      <alignment horizontal="center" vertical="top"/>
    </xf>
    <xf numFmtId="0" fontId="115" fillId="0" borderId="0" xfId="5224" applyFont="1" applyAlignment="1">
      <alignment horizontal="center" vertical="center" wrapText="1"/>
    </xf>
    <xf numFmtId="0" fontId="93" fillId="0" borderId="132" xfId="5224" applyFont="1" applyBorder="1" applyAlignment="1">
      <alignment horizontal="center" vertical="center" wrapText="1"/>
    </xf>
    <xf numFmtId="0" fontId="122" fillId="0" borderId="0" xfId="5224" applyFont="1" applyAlignment="1">
      <alignment horizontal="center" vertical="center"/>
    </xf>
    <xf numFmtId="0" fontId="116" fillId="0" borderId="0" xfId="5224" applyFont="1" applyAlignment="1">
      <alignment horizontal="center"/>
    </xf>
    <xf numFmtId="0" fontId="106" fillId="0" borderId="117" xfId="5224" applyFont="1" applyBorder="1" applyAlignment="1">
      <alignment horizontal="center" vertical="center" wrapText="1"/>
    </xf>
    <xf numFmtId="0" fontId="106" fillId="0" borderId="118" xfId="5224" applyFont="1" applyBorder="1" applyAlignment="1">
      <alignment horizontal="center" vertical="center" wrapText="1"/>
    </xf>
    <xf numFmtId="0" fontId="106" fillId="0" borderId="51" xfId="5224" applyFont="1" applyBorder="1" applyAlignment="1">
      <alignment horizontal="center" vertical="center" wrapText="1"/>
    </xf>
    <xf numFmtId="0" fontId="106" fillId="0" borderId="156" xfId="5224" applyFont="1" applyBorder="1" applyAlignment="1">
      <alignment horizontal="center" vertical="center" wrapText="1"/>
    </xf>
    <xf numFmtId="0" fontId="106" fillId="0" borderId="68" xfId="5224" applyFont="1" applyBorder="1" applyAlignment="1">
      <alignment horizontal="center" vertical="center" wrapText="1"/>
    </xf>
    <xf numFmtId="0" fontId="106" fillId="0" borderId="9" xfId="5224" applyFont="1" applyBorder="1" applyAlignment="1">
      <alignment horizontal="center" vertical="center" wrapText="1"/>
    </xf>
    <xf numFmtId="0" fontId="106" fillId="0" borderId="34" xfId="5224" applyFont="1" applyBorder="1" applyAlignment="1">
      <alignment horizontal="center" vertical="center" wrapText="1"/>
    </xf>
    <xf numFmtId="0" fontId="118" fillId="0" borderId="38" xfId="6539" applyFont="1" applyBorder="1" applyAlignment="1">
      <alignment horizontal="center" vertical="center" wrapText="1"/>
    </xf>
    <xf numFmtId="0" fontId="118" fillId="0" borderId="124" xfId="6539" applyFont="1" applyBorder="1" applyAlignment="1">
      <alignment horizontal="center" vertical="center" wrapText="1"/>
    </xf>
    <xf numFmtId="0" fontId="118" fillId="0" borderId="39" xfId="6539" applyFont="1" applyBorder="1" applyAlignment="1">
      <alignment horizontal="center" vertical="center" wrapText="1"/>
    </xf>
    <xf numFmtId="0" fontId="118" fillId="0" borderId="41" xfId="6539" applyFont="1" applyBorder="1" applyAlignment="1">
      <alignment horizontal="center" vertical="center" wrapText="1"/>
    </xf>
    <xf numFmtId="0" fontId="115" fillId="0" borderId="0" xfId="6539" applyFont="1" applyAlignment="1">
      <alignment horizontal="center" vertical="center" wrapText="1"/>
    </xf>
    <xf numFmtId="0" fontId="128" fillId="0" borderId="0" xfId="6539" applyFont="1" applyAlignment="1">
      <alignment horizontal="center" vertical="center"/>
    </xf>
    <xf numFmtId="0" fontId="116" fillId="0" borderId="104" xfId="6539" applyFont="1" applyBorder="1" applyAlignment="1">
      <alignment horizontal="left"/>
    </xf>
    <xf numFmtId="0" fontId="116" fillId="0" borderId="68" xfId="6539" applyFont="1" applyBorder="1" applyAlignment="1">
      <alignment horizontal="center"/>
    </xf>
    <xf numFmtId="0" fontId="116" fillId="0" borderId="9" xfId="6539" applyFont="1" applyBorder="1" applyAlignment="1">
      <alignment horizontal="center"/>
    </xf>
    <xf numFmtId="0" fontId="116" fillId="0" borderId="34" xfId="6539" applyFont="1" applyBorder="1" applyAlignment="1">
      <alignment horizontal="center"/>
    </xf>
    <xf numFmtId="0" fontId="93" fillId="0" borderId="15" xfId="6539" applyFont="1" applyBorder="1" applyAlignment="1">
      <alignment horizontal="center" vertical="center" wrapText="1"/>
    </xf>
    <xf numFmtId="0" fontId="93" fillId="0" borderId="29" xfId="6539" applyFont="1" applyBorder="1" applyAlignment="1">
      <alignment horizontal="center" vertical="center" wrapText="1"/>
    </xf>
    <xf numFmtId="0" fontId="118" fillId="0" borderId="42" xfId="6539" applyFont="1" applyBorder="1" applyAlignment="1">
      <alignment horizontal="center" vertical="center" wrapText="1"/>
    </xf>
    <xf numFmtId="0" fontId="118" fillId="0" borderId="31" xfId="6539" applyFont="1" applyBorder="1" applyAlignment="1">
      <alignment horizontal="center" vertical="center"/>
    </xf>
    <xf numFmtId="0" fontId="118" fillId="0" borderId="12" xfId="6539" applyFont="1" applyBorder="1" applyAlignment="1">
      <alignment horizontal="center" vertical="center" wrapText="1"/>
    </xf>
    <xf numFmtId="0" fontId="118" fillId="0" borderId="17" xfId="6539" applyFont="1" applyBorder="1" applyAlignment="1">
      <alignment horizontal="center" vertical="center" wrapText="1"/>
    </xf>
    <xf numFmtId="0" fontId="118" fillId="0" borderId="20" xfId="6539" applyFont="1" applyBorder="1" applyAlignment="1">
      <alignment horizontal="center" vertical="center" wrapText="1"/>
    </xf>
    <xf numFmtId="0" fontId="118" fillId="0" borderId="141" xfId="6539" applyFont="1" applyBorder="1" applyAlignment="1">
      <alignment horizontal="center" vertical="center" wrapText="1"/>
    </xf>
    <xf numFmtId="0" fontId="116" fillId="0" borderId="14" xfId="6539" applyFont="1" applyBorder="1" applyAlignment="1">
      <alignment horizontal="left"/>
    </xf>
    <xf numFmtId="0" fontId="118" fillId="0" borderId="26" xfId="6539" applyFont="1" applyBorder="1" applyAlignment="1">
      <alignment horizontal="center" vertical="center" wrapText="1"/>
    </xf>
    <xf numFmtId="0" fontId="118" fillId="0" borderId="140" xfId="6539" applyFont="1" applyBorder="1" applyAlignment="1">
      <alignment horizontal="center" vertical="center" wrapText="1"/>
    </xf>
    <xf numFmtId="0" fontId="106" fillId="0" borderId="145" xfId="6539" applyFont="1" applyBorder="1" applyAlignment="1">
      <alignment horizontal="center" vertical="center" wrapText="1"/>
    </xf>
    <xf numFmtId="0" fontId="106" fillId="0" borderId="146" xfId="6539" applyFont="1" applyBorder="1" applyAlignment="1">
      <alignment horizontal="center" vertical="center" wrapText="1"/>
    </xf>
    <xf numFmtId="0" fontId="106" fillId="0" borderId="147" xfId="6539" applyFont="1" applyBorder="1" applyAlignment="1">
      <alignment horizontal="center" vertical="center" wrapText="1"/>
    </xf>
    <xf numFmtId="0" fontId="106" fillId="0" borderId="142" xfId="6539" applyFont="1" applyBorder="1" applyAlignment="1">
      <alignment horizontal="center" vertical="center" wrapText="1"/>
    </xf>
    <xf numFmtId="0" fontId="93" fillId="0" borderId="144" xfId="6539" applyFont="1" applyBorder="1" applyAlignment="1">
      <alignment horizontal="center" vertical="center" wrapText="1"/>
    </xf>
    <xf numFmtId="0" fontId="93" fillId="0" borderId="6" xfId="6539" applyFont="1" applyBorder="1" applyAlignment="1">
      <alignment horizontal="center" vertical="center" wrapText="1"/>
    </xf>
    <xf numFmtId="0" fontId="93" fillId="0" borderId="142" xfId="6539" applyFont="1" applyBorder="1" applyAlignment="1">
      <alignment horizontal="center" vertical="center" wrapText="1"/>
    </xf>
    <xf numFmtId="0" fontId="118" fillId="0" borderId="8" xfId="6539" applyFont="1" applyBorder="1" applyAlignment="1">
      <alignment horizontal="center" vertical="center" wrapText="1"/>
    </xf>
    <xf numFmtId="0" fontId="118" fillId="0" borderId="19" xfId="6539" applyFont="1" applyBorder="1" applyAlignment="1">
      <alignment horizontal="center" vertical="center" wrapText="1"/>
    </xf>
    <xf numFmtId="0" fontId="118" fillId="0" borderId="15" xfId="6539" applyFont="1" applyBorder="1" applyAlignment="1">
      <alignment horizontal="center" vertical="center" wrapText="1"/>
    </xf>
    <xf numFmtId="0" fontId="118" fillId="0" borderId="29" xfId="6539" applyFont="1" applyBorder="1" applyAlignment="1">
      <alignment horizontal="center" vertical="center" wrapText="1"/>
    </xf>
    <xf numFmtId="0" fontId="118" fillId="0" borderId="64" xfId="6539" applyFont="1" applyBorder="1" applyAlignment="1">
      <alignment horizontal="center" vertical="center" wrapText="1"/>
    </xf>
    <xf numFmtId="0" fontId="118" fillId="0" borderId="134" xfId="6539" applyFont="1" applyBorder="1" applyAlignment="1">
      <alignment horizontal="center" vertical="center" wrapText="1"/>
    </xf>
    <xf numFmtId="0" fontId="87" fillId="0" borderId="0" xfId="6540"/>
    <xf numFmtId="0" fontId="87" fillId="0" borderId="0" xfId="6540" applyAlignment="1">
      <alignment wrapText="1"/>
    </xf>
    <xf numFmtId="166" fontId="38" fillId="0" borderId="0" xfId="6" applyFont="1" applyAlignment="1">
      <alignment horizontal="center" vertical="center"/>
    </xf>
    <xf numFmtId="0" fontId="1" fillId="0" borderId="0" xfId="6541"/>
    <xf numFmtId="0" fontId="1" fillId="0" borderId="0" xfId="6541" applyAlignment="1">
      <alignment horizontal="center"/>
    </xf>
    <xf numFmtId="0" fontId="24" fillId="0" borderId="0" xfId="6540" applyFont="1" applyAlignment="1">
      <alignment horizontal="center" vertical="center"/>
    </xf>
    <xf numFmtId="0" fontId="44" fillId="0" borderId="0" xfId="6540" applyFont="1" applyAlignment="1">
      <alignment horizontal="center" vertical="center"/>
    </xf>
    <xf numFmtId="0" fontId="132" fillId="0" borderId="0" xfId="6540" applyFont="1" applyAlignment="1">
      <alignment horizontal="center" vertical="center"/>
    </xf>
    <xf numFmtId="0" fontId="104" fillId="0" borderId="0" xfId="567" applyFont="1" applyAlignment="1">
      <alignment horizontal="left" vertical="top"/>
    </xf>
    <xf numFmtId="166" fontId="29" fillId="0" borderId="0" xfId="6" applyFont="1" applyAlignment="1">
      <alignment vertical="top" wrapText="1"/>
    </xf>
    <xf numFmtId="166" fontId="29" fillId="0" borderId="0" xfId="6" applyFont="1" applyAlignment="1">
      <alignment horizontal="center" vertical="top"/>
    </xf>
    <xf numFmtId="166" fontId="29" fillId="0" borderId="0" xfId="6" applyFont="1" applyAlignment="1">
      <alignment horizontal="left" vertical="top"/>
    </xf>
    <xf numFmtId="21" fontId="40" fillId="0" borderId="0" xfId="6" applyNumberFormat="1" applyFont="1" applyAlignment="1">
      <alignment horizontal="center" vertical="top"/>
    </xf>
    <xf numFmtId="166" fontId="38" fillId="0" borderId="0" xfId="6" applyFont="1" applyAlignment="1">
      <alignment horizontal="center" vertical="top"/>
    </xf>
    <xf numFmtId="0" fontId="29" fillId="0" borderId="0" xfId="6" applyNumberFormat="1" applyFont="1" applyAlignment="1">
      <alignment horizontal="center" vertical="top"/>
    </xf>
    <xf numFmtId="166" fontId="23" fillId="0" borderId="0" xfId="6" applyAlignment="1">
      <alignment vertical="top"/>
    </xf>
    <xf numFmtId="2" fontId="26" fillId="0" borderId="0" xfId="6" applyNumberFormat="1" applyFont="1" applyAlignment="1">
      <alignment horizontal="center" vertical="top" wrapText="1"/>
    </xf>
    <xf numFmtId="166" fontId="133" fillId="0" borderId="15" xfId="6" applyFont="1" applyBorder="1" applyAlignment="1">
      <alignment horizontal="center" vertical="center"/>
    </xf>
    <xf numFmtId="166" fontId="133" fillId="0" borderId="38" xfId="6" applyFont="1" applyBorder="1" applyAlignment="1">
      <alignment horizontal="center" vertical="center" wrapText="1"/>
    </xf>
    <xf numFmtId="166" fontId="133" fillId="0" borderId="38" xfId="6" applyFont="1" applyBorder="1" applyAlignment="1">
      <alignment horizontal="center" vertical="center"/>
    </xf>
    <xf numFmtId="21" fontId="133" fillId="0" borderId="38" xfId="6" applyNumberFormat="1" applyFont="1" applyBorder="1" applyAlignment="1">
      <alignment horizontal="center" vertical="center"/>
    </xf>
    <xf numFmtId="0" fontId="38" fillId="0" borderId="0" xfId="6541" applyFont="1" applyAlignment="1">
      <alignment horizontal="center"/>
    </xf>
    <xf numFmtId="0" fontId="38" fillId="0" borderId="0" xfId="6541" applyFont="1"/>
    <xf numFmtId="166" fontId="133" fillId="0" borderId="29" xfId="6" applyFont="1" applyBorder="1" applyAlignment="1">
      <alignment horizontal="center" vertical="center"/>
    </xf>
    <xf numFmtId="166" fontId="133" fillId="0" borderId="30" xfId="6" applyFont="1" applyBorder="1" applyAlignment="1">
      <alignment horizontal="center" vertical="center" wrapText="1"/>
    </xf>
    <xf numFmtId="166" fontId="133" fillId="0" borderId="30" xfId="6" applyFont="1" applyBorder="1" applyAlignment="1">
      <alignment horizontal="center" vertical="center"/>
    </xf>
    <xf numFmtId="21" fontId="133" fillId="0" borderId="30" xfId="6" applyNumberFormat="1" applyFont="1" applyBorder="1" applyAlignment="1">
      <alignment horizontal="center" vertical="center"/>
    </xf>
    <xf numFmtId="166" fontId="134" fillId="0" borderId="144" xfId="6" applyFont="1" applyBorder="1" applyAlignment="1">
      <alignment horizontal="left" vertical="top"/>
    </xf>
    <xf numFmtId="0" fontId="23" fillId="0" borderId="144" xfId="409" applyBorder="1" applyAlignment="1">
      <alignment wrapText="1"/>
    </xf>
    <xf numFmtId="0" fontId="23" fillId="0" borderId="144" xfId="409" applyBorder="1"/>
    <xf numFmtId="0" fontId="23" fillId="0" borderId="4" xfId="409" applyBorder="1"/>
    <xf numFmtId="0" fontId="23" fillId="0" borderId="38" xfId="409" applyBorder="1"/>
    <xf numFmtId="0" fontId="135" fillId="0" borderId="0" xfId="6541" applyFont="1" applyAlignment="1">
      <alignment horizontal="center" vertical="center"/>
    </xf>
    <xf numFmtId="0" fontId="1" fillId="0" borderId="50" xfId="6541" applyBorder="1" applyAlignment="1">
      <alignment horizontal="left" vertical="top"/>
    </xf>
    <xf numFmtId="0" fontId="1" fillId="0" borderId="20" xfId="6541" applyBorder="1" applyAlignment="1">
      <alignment horizontal="left" vertical="top"/>
    </xf>
    <xf numFmtId="185" fontId="1" fillId="0" borderId="20" xfId="6541" applyNumberFormat="1" applyBorder="1" applyAlignment="1">
      <alignment horizontal="center" vertical="center"/>
    </xf>
    <xf numFmtId="46" fontId="35" fillId="0" borderId="20" xfId="6" applyNumberFormat="1" applyFont="1" applyBorder="1" applyAlignment="1">
      <alignment horizontal="center" vertical="top" wrapText="1"/>
    </xf>
    <xf numFmtId="0" fontId="1" fillId="0" borderId="20" xfId="6541" applyBorder="1" applyAlignment="1">
      <alignment horizontal="center" vertical="center"/>
    </xf>
    <xf numFmtId="2" fontId="35" fillId="0" borderId="20" xfId="6" applyNumberFormat="1" applyFont="1" applyBorder="1" applyAlignment="1">
      <alignment horizontal="center" vertical="center"/>
    </xf>
    <xf numFmtId="166" fontId="35" fillId="0" borderId="64" xfId="6" applyFont="1" applyBorder="1" applyAlignment="1">
      <alignment horizontal="left" vertical="top" wrapText="1"/>
    </xf>
    <xf numFmtId="2" fontId="38" fillId="0" borderId="0" xfId="6541" applyNumberFormat="1" applyFont="1" applyAlignment="1">
      <alignment horizontal="center"/>
    </xf>
    <xf numFmtId="46" fontId="1" fillId="0" borderId="0" xfId="6541" applyNumberFormat="1" applyAlignment="1">
      <alignment horizontal="center"/>
    </xf>
    <xf numFmtId="2" fontId="1" fillId="0" borderId="0" xfId="6541" applyNumberFormat="1" applyAlignment="1">
      <alignment horizontal="center"/>
    </xf>
    <xf numFmtId="0" fontId="131" fillId="0" borderId="0" xfId="6541" applyFont="1"/>
    <xf numFmtId="46" fontId="32" fillId="0" borderId="0" xfId="6" applyNumberFormat="1" applyFont="1" applyAlignment="1">
      <alignment horizontal="center" vertical="top" wrapText="1"/>
    </xf>
    <xf numFmtId="0" fontId="1" fillId="0" borderId="142" xfId="6541" applyBorder="1"/>
    <xf numFmtId="0" fontId="1" fillId="0" borderId="35" xfId="6541" applyBorder="1" applyAlignment="1">
      <alignment horizontal="left" vertical="top"/>
    </xf>
    <xf numFmtId="0" fontId="1" fillId="0" borderId="142" xfId="6541" applyBorder="1" applyAlignment="1">
      <alignment horizontal="left" vertical="top"/>
    </xf>
    <xf numFmtId="185" fontId="1" fillId="0" borderId="142" xfId="6541" applyNumberFormat="1" applyBorder="1" applyAlignment="1">
      <alignment horizontal="center" vertical="center"/>
    </xf>
    <xf numFmtId="46" fontId="35" fillId="0" borderId="142" xfId="6" applyNumberFormat="1" applyFont="1" applyBorder="1" applyAlignment="1">
      <alignment horizontal="center" vertical="top" wrapText="1"/>
    </xf>
    <xf numFmtId="0" fontId="1" fillId="0" borderId="142" xfId="6541" applyBorder="1" applyAlignment="1">
      <alignment horizontal="center" vertical="center"/>
    </xf>
    <xf numFmtId="2" fontId="35" fillId="0" borderId="142" xfId="6" applyNumberFormat="1" applyFont="1" applyBorder="1" applyAlignment="1">
      <alignment horizontal="center" vertical="center"/>
    </xf>
    <xf numFmtId="166" fontId="35" fillId="0" borderId="133" xfId="6" applyFont="1" applyBorder="1" applyAlignment="1">
      <alignment horizontal="left" vertical="top" wrapText="1"/>
    </xf>
    <xf numFmtId="0" fontId="135" fillId="0" borderId="0" xfId="6541" applyFont="1" applyAlignment="1">
      <alignment horizontal="center"/>
    </xf>
    <xf numFmtId="2" fontId="32" fillId="0" borderId="142" xfId="6" applyNumberFormat="1" applyFont="1" applyBorder="1" applyAlignment="1">
      <alignment horizontal="center" vertical="top"/>
    </xf>
    <xf numFmtId="166" fontId="35" fillId="0" borderId="133" xfId="6" applyFont="1" applyBorder="1" applyAlignment="1">
      <alignment vertical="top" wrapText="1"/>
    </xf>
    <xf numFmtId="0" fontId="1" fillId="0" borderId="142" xfId="6541" applyBorder="1" applyAlignment="1">
      <alignment horizontal="left" vertical="top" wrapText="1"/>
    </xf>
    <xf numFmtId="0" fontId="1" fillId="0" borderId="21" xfId="6541" applyBorder="1" applyAlignment="1">
      <alignment horizontal="left" vertical="top"/>
    </xf>
    <xf numFmtId="0" fontId="1" fillId="0" borderId="141" xfId="6541" applyBorder="1" applyAlignment="1">
      <alignment horizontal="left" vertical="top"/>
    </xf>
    <xf numFmtId="185" fontId="1" fillId="0" borderId="141" xfId="6541" applyNumberFormat="1" applyBorder="1" applyAlignment="1">
      <alignment horizontal="center" vertical="center"/>
    </xf>
    <xf numFmtId="46" fontId="35" fillId="0" borderId="141" xfId="6" applyNumberFormat="1" applyFont="1" applyBorder="1" applyAlignment="1">
      <alignment horizontal="center" vertical="top" wrapText="1"/>
    </xf>
    <xf numFmtId="0" fontId="1" fillId="0" borderId="141" xfId="6541" applyBorder="1" applyAlignment="1">
      <alignment horizontal="center" vertical="center"/>
    </xf>
    <xf numFmtId="2" fontId="35" fillId="0" borderId="141" xfId="6" applyNumberFormat="1" applyFont="1" applyBorder="1" applyAlignment="1">
      <alignment horizontal="center" vertical="center"/>
    </xf>
    <xf numFmtId="166" fontId="35" fillId="0" borderId="134" xfId="6" applyFont="1" applyBorder="1" applyAlignment="1">
      <alignment horizontal="left" vertical="top" wrapText="1"/>
    </xf>
    <xf numFmtId="0" fontId="35" fillId="0" borderId="0" xfId="409" applyFont="1" applyAlignment="1">
      <alignment horizontal="left" vertical="top"/>
    </xf>
    <xf numFmtId="0" fontId="35" fillId="0" borderId="0" xfId="10" applyFont="1" applyAlignment="1">
      <alignment horizontal="left" vertical="top" wrapText="1"/>
    </xf>
    <xf numFmtId="166" fontId="35" fillId="0" borderId="0" xfId="6" applyFont="1" applyAlignment="1">
      <alignment horizontal="center" vertical="top" wrapText="1"/>
    </xf>
    <xf numFmtId="166" fontId="26" fillId="0" borderId="0" xfId="6" applyFont="1" applyAlignment="1">
      <alignment horizontal="center" vertical="center"/>
    </xf>
    <xf numFmtId="46" fontId="26" fillId="0" borderId="0" xfId="6" applyNumberFormat="1" applyFont="1" applyAlignment="1">
      <alignment horizontal="center" vertical="center" wrapText="1"/>
    </xf>
    <xf numFmtId="166" fontId="35" fillId="0" borderId="0" xfId="6" applyFont="1" applyAlignment="1">
      <alignment horizontal="center" vertical="center"/>
    </xf>
    <xf numFmtId="166" fontId="26" fillId="0" borderId="0" xfId="6" applyFont="1" applyAlignment="1">
      <alignment horizontal="left" vertical="top" wrapText="1"/>
    </xf>
    <xf numFmtId="0" fontId="1" fillId="0" borderId="0" xfId="6541" applyAlignment="1">
      <alignment horizontal="center" vertical="center"/>
    </xf>
    <xf numFmtId="2" fontId="26" fillId="0" borderId="0" xfId="6" applyNumberFormat="1" applyFont="1" applyAlignment="1">
      <alignment horizontal="center" vertical="center"/>
    </xf>
    <xf numFmtId="166" fontId="35" fillId="0" borderId="0" xfId="6" applyFont="1" applyAlignment="1">
      <alignment horizontal="left" vertical="top" wrapText="1"/>
    </xf>
    <xf numFmtId="2" fontId="131" fillId="0" borderId="0" xfId="6541" applyNumberFormat="1" applyFont="1"/>
    <xf numFmtId="2" fontId="1" fillId="0" borderId="0" xfId="6541" applyNumberFormat="1"/>
    <xf numFmtId="0" fontId="35" fillId="0" borderId="0" xfId="6" applyNumberFormat="1" applyFont="1" applyAlignment="1">
      <alignment horizontal="center" vertical="center"/>
    </xf>
    <xf numFmtId="46" fontId="38" fillId="0" borderId="0" xfId="6541" applyNumberFormat="1" applyFont="1" applyAlignment="1">
      <alignment horizontal="center"/>
    </xf>
    <xf numFmtId="2" fontId="136" fillId="0" borderId="0" xfId="6541" applyNumberFormat="1" applyFont="1" applyAlignment="1">
      <alignment horizontal="center"/>
    </xf>
    <xf numFmtId="166" fontId="26" fillId="0" borderId="0" xfId="6" applyFont="1" applyAlignment="1">
      <alignment horizontal="left" vertical="top"/>
    </xf>
    <xf numFmtId="46" fontId="35" fillId="0" borderId="0" xfId="6" applyNumberFormat="1" applyFont="1" applyAlignment="1">
      <alignment horizontal="center" vertical="top" wrapText="1"/>
    </xf>
    <xf numFmtId="2" fontId="35" fillId="0" borderId="0" xfId="6" applyNumberFormat="1" applyFont="1" applyAlignment="1">
      <alignment horizontal="center" vertical="top"/>
    </xf>
    <xf numFmtId="2" fontId="1" fillId="0" borderId="0" xfId="6541" applyNumberFormat="1" applyAlignment="1">
      <alignment horizontal="left"/>
    </xf>
    <xf numFmtId="2" fontId="1" fillId="0" borderId="0" xfId="6541" applyNumberFormat="1" applyAlignment="1">
      <alignment horizontal="left" vertical="top"/>
    </xf>
    <xf numFmtId="0" fontId="35" fillId="0" borderId="2" xfId="6541" applyFont="1" applyBorder="1" applyAlignment="1">
      <alignment horizontal="left" vertical="top"/>
    </xf>
    <xf numFmtId="0" fontId="35" fillId="0" borderId="0" xfId="409" applyFont="1" applyAlignment="1">
      <alignment horizontal="left" vertical="top" wrapText="1"/>
    </xf>
    <xf numFmtId="0" fontId="35" fillId="0" borderId="0" xfId="409" applyFont="1" applyAlignment="1">
      <alignment horizontal="center"/>
    </xf>
    <xf numFmtId="2" fontId="35" fillId="0" borderId="0" xfId="409" applyNumberFormat="1" applyFont="1" applyAlignment="1">
      <alignment horizontal="left" vertical="top"/>
    </xf>
    <xf numFmtId="0" fontId="35" fillId="0" borderId="0" xfId="6541" applyFont="1" applyAlignment="1">
      <alignment horizontal="left" vertical="top"/>
    </xf>
    <xf numFmtId="166" fontId="35" fillId="0" borderId="0" xfId="6" applyFont="1" applyAlignment="1">
      <alignment horizontal="center" vertical="top"/>
    </xf>
    <xf numFmtId="46" fontId="35" fillId="0" borderId="0" xfId="6" applyNumberFormat="1" applyFont="1" applyAlignment="1">
      <alignment horizontal="center" vertical="top"/>
    </xf>
    <xf numFmtId="46" fontId="35" fillId="0" borderId="20" xfId="6" applyNumberFormat="1" applyFont="1" applyBorder="1" applyAlignment="1">
      <alignment horizontal="center" vertical="center" wrapText="1"/>
    </xf>
    <xf numFmtId="0" fontId="97" fillId="0" borderId="20" xfId="6541" applyFont="1" applyBorder="1" applyAlignment="1">
      <alignment horizontal="center" vertical="center"/>
    </xf>
    <xf numFmtId="0" fontId="97" fillId="0" borderId="142" xfId="6541" applyFont="1" applyBorder="1" applyAlignment="1">
      <alignment horizontal="center" vertical="center"/>
    </xf>
    <xf numFmtId="0" fontId="97" fillId="0" borderId="141" xfId="6541" applyFont="1" applyBorder="1" applyAlignment="1">
      <alignment horizontal="center" vertical="center"/>
    </xf>
    <xf numFmtId="166" fontId="26" fillId="0" borderId="56" xfId="6" applyFont="1" applyBorder="1" applyAlignment="1">
      <alignment horizontal="left" vertical="top"/>
    </xf>
    <xf numFmtId="166" fontId="35" fillId="0" borderId="96" xfId="6" applyFont="1" applyBorder="1" applyAlignment="1">
      <alignment horizontal="left" vertical="top" wrapText="1"/>
    </xf>
    <xf numFmtId="0" fontId="97" fillId="0" borderId="20" xfId="6541" applyFont="1" applyBorder="1" applyAlignment="1">
      <alignment horizontal="left" vertical="top"/>
    </xf>
    <xf numFmtId="0" fontId="1" fillId="0" borderId="144" xfId="6541" applyBorder="1"/>
    <xf numFmtId="0" fontId="97" fillId="0" borderId="142" xfId="6541" applyFont="1" applyBorder="1" applyAlignment="1">
      <alignment horizontal="left" vertical="top"/>
    </xf>
    <xf numFmtId="0" fontId="97" fillId="0" borderId="141" xfId="6541" applyFont="1" applyBorder="1" applyAlignment="1">
      <alignment horizontal="left" vertical="top"/>
    </xf>
    <xf numFmtId="166" fontId="26" fillId="0" borderId="45" xfId="6" applyFont="1" applyBorder="1" applyAlignment="1">
      <alignment horizontal="left" vertical="top"/>
    </xf>
    <xf numFmtId="0" fontId="97" fillId="0" borderId="50" xfId="6541" applyFont="1" applyBorder="1" applyAlignment="1">
      <alignment horizontal="left" vertical="top"/>
    </xf>
    <xf numFmtId="185" fontId="97" fillId="0" borderId="20" xfId="6541" applyNumberFormat="1" applyFont="1" applyBorder="1" applyAlignment="1">
      <alignment horizontal="center" vertical="center"/>
    </xf>
    <xf numFmtId="0" fontId="97" fillId="0" borderId="35" xfId="6541" applyFont="1" applyBorder="1" applyAlignment="1">
      <alignment horizontal="left" vertical="top"/>
    </xf>
    <xf numFmtId="185" fontId="97" fillId="0" borderId="142" xfId="6541" applyNumberFormat="1" applyFont="1" applyBorder="1" applyAlignment="1">
      <alignment horizontal="center" vertical="center"/>
    </xf>
    <xf numFmtId="0" fontId="1" fillId="0" borderId="142" xfId="6541" applyBorder="1" applyAlignment="1">
      <alignment horizontal="center"/>
    </xf>
    <xf numFmtId="0" fontId="97" fillId="0" borderId="21" xfId="6541" applyFont="1" applyBorder="1" applyAlignment="1">
      <alignment horizontal="left" vertical="top"/>
    </xf>
    <xf numFmtId="185" fontId="97" fillId="0" borderId="141" xfId="6541" applyNumberFormat="1" applyFont="1" applyBorder="1" applyAlignment="1">
      <alignment horizontal="center" vertical="center"/>
    </xf>
    <xf numFmtId="0" fontId="1" fillId="0" borderId="141" xfId="6541" applyBorder="1" applyAlignment="1">
      <alignment horizontal="center"/>
    </xf>
    <xf numFmtId="0" fontId="35" fillId="0" borderId="0" xfId="6541" applyFont="1" applyAlignment="1">
      <alignment horizontal="left" vertical="top" wrapText="1"/>
    </xf>
    <xf numFmtId="0" fontId="35" fillId="0" borderId="0" xfId="6541" applyFont="1" applyAlignment="1">
      <alignment horizontal="center"/>
    </xf>
    <xf numFmtId="166" fontId="105" fillId="0" borderId="0" xfId="6" applyFont="1" applyAlignment="1">
      <alignment horizontal="left" vertical="top" wrapText="1"/>
    </xf>
    <xf numFmtId="166" fontId="35" fillId="0" borderId="0" xfId="6" applyFont="1" applyAlignment="1">
      <alignment horizontal="left" vertical="top"/>
    </xf>
    <xf numFmtId="2" fontId="1" fillId="0" borderId="0" xfId="6541" applyNumberFormat="1" applyAlignment="1">
      <alignment horizontal="center" vertical="center"/>
    </xf>
    <xf numFmtId="46" fontId="1" fillId="0" borderId="0" xfId="6541" applyNumberFormat="1" applyAlignment="1">
      <alignment horizontal="center" vertical="center"/>
    </xf>
    <xf numFmtId="166" fontId="26" fillId="0" borderId="0" xfId="6" applyFont="1" applyAlignment="1">
      <alignment horizontal="center" vertical="top"/>
    </xf>
    <xf numFmtId="46" fontId="26" fillId="0" borderId="0" xfId="6" applyNumberFormat="1" applyFont="1" applyAlignment="1">
      <alignment horizontal="center" vertical="top"/>
    </xf>
    <xf numFmtId="166" fontId="23" fillId="0" borderId="0" xfId="6" applyAlignment="1">
      <alignment horizontal="center" vertical="center" wrapText="1"/>
    </xf>
    <xf numFmtId="0" fontId="97" fillId="0" borderId="20" xfId="6541" applyFont="1" applyBorder="1"/>
    <xf numFmtId="46" fontId="35" fillId="0" borderId="142" xfId="6" applyNumberFormat="1" applyFont="1" applyBorder="1" applyAlignment="1">
      <alignment horizontal="center" vertical="center" wrapText="1"/>
    </xf>
    <xf numFmtId="0" fontId="97" fillId="0" borderId="142" xfId="6541" applyFont="1" applyBorder="1"/>
    <xf numFmtId="0" fontId="1" fillId="0" borderId="6" xfId="6541" applyBorder="1" applyAlignment="1">
      <alignment horizontal="center" vertical="center"/>
    </xf>
    <xf numFmtId="0" fontId="1" fillId="0" borderId="4" xfId="6541" applyBorder="1" applyAlignment="1">
      <alignment horizontal="center" vertical="center"/>
    </xf>
    <xf numFmtId="46" fontId="35" fillId="0" borderId="141" xfId="6" applyNumberFormat="1" applyFont="1" applyBorder="1" applyAlignment="1">
      <alignment horizontal="center" vertical="center" wrapText="1"/>
    </xf>
    <xf numFmtId="0" fontId="97" fillId="0" borderId="141" xfId="6541" applyFont="1" applyBorder="1"/>
    <xf numFmtId="0" fontId="137" fillId="0" borderId="0" xfId="6541" applyFont="1" applyAlignment="1">
      <alignment horizontal="left" vertical="top"/>
    </xf>
    <xf numFmtId="0" fontId="137" fillId="0" borderId="0" xfId="6541" applyFont="1" applyAlignment="1">
      <alignment horizontal="left" vertical="top" wrapText="1"/>
    </xf>
    <xf numFmtId="0" fontId="137" fillId="0" borderId="0" xfId="6541" applyFont="1" applyAlignment="1">
      <alignment horizontal="center"/>
    </xf>
    <xf numFmtId="0" fontId="23" fillId="0" borderId="0" xfId="409" applyAlignment="1">
      <alignment horizontal="left" vertical="top"/>
    </xf>
    <xf numFmtId="0" fontId="1" fillId="0" borderId="32" xfId="6541" applyBorder="1" applyAlignment="1">
      <alignment horizontal="left" vertical="top"/>
    </xf>
    <xf numFmtId="0" fontId="1" fillId="0" borderId="67" xfId="6541" applyBorder="1" applyAlignment="1">
      <alignment horizontal="left" vertical="top"/>
    </xf>
    <xf numFmtId="185" fontId="1" fillId="0" borderId="67" xfId="6541" applyNumberFormat="1" applyBorder="1" applyAlignment="1">
      <alignment horizontal="center" vertical="center"/>
    </xf>
    <xf numFmtId="46" fontId="35" fillId="0" borderId="67" xfId="6" applyNumberFormat="1" applyFont="1" applyBorder="1" applyAlignment="1">
      <alignment horizontal="center" vertical="top" wrapText="1"/>
    </xf>
    <xf numFmtId="0" fontId="1" fillId="0" borderId="67" xfId="6541" applyBorder="1" applyAlignment="1">
      <alignment horizontal="center" vertical="center"/>
    </xf>
    <xf numFmtId="2" fontId="35" fillId="0" borderId="67" xfId="6" applyNumberFormat="1" applyFont="1" applyBorder="1" applyAlignment="1">
      <alignment horizontal="center" vertical="center"/>
    </xf>
    <xf numFmtId="166" fontId="35" fillId="0" borderId="65" xfId="6" applyFont="1" applyBorder="1" applyAlignment="1">
      <alignment horizontal="left" vertical="top" wrapText="1"/>
    </xf>
    <xf numFmtId="0" fontId="138" fillId="0" borderId="0" xfId="6541" applyFont="1"/>
    <xf numFmtId="0" fontId="23" fillId="0" borderId="0" xfId="10" applyAlignment="1">
      <alignment wrapText="1"/>
    </xf>
    <xf numFmtId="166" fontId="32" fillId="0" borderId="0" xfId="6" applyFont="1" applyAlignment="1">
      <alignment horizontal="center" vertical="top"/>
    </xf>
    <xf numFmtId="0" fontId="23" fillId="0" borderId="0" xfId="569" applyAlignment="1">
      <alignment horizontal="center" vertical="center"/>
    </xf>
    <xf numFmtId="2" fontId="23" fillId="0" borderId="0" xfId="6" applyNumberFormat="1" applyAlignment="1">
      <alignment horizontal="center" vertical="center"/>
    </xf>
    <xf numFmtId="166" fontId="41" fillId="0" borderId="0" xfId="6" applyFont="1" applyAlignment="1">
      <alignment vertical="top" wrapText="1"/>
    </xf>
    <xf numFmtId="166" fontId="35" fillId="0" borderId="0" xfId="6" applyFont="1"/>
    <xf numFmtId="166" fontId="35" fillId="0" borderId="0" xfId="6" applyFont="1" applyAlignment="1">
      <alignment vertical="top" wrapText="1"/>
    </xf>
    <xf numFmtId="46" fontId="26" fillId="0" borderId="0" xfId="6" applyNumberFormat="1" applyFont="1" applyAlignment="1">
      <alignment horizontal="center" vertical="top" wrapText="1"/>
    </xf>
    <xf numFmtId="166" fontId="26" fillId="0" borderId="0" xfId="6" applyFont="1" applyAlignment="1">
      <alignment vertical="center" wrapText="1"/>
    </xf>
    <xf numFmtId="166" fontId="26" fillId="0" borderId="0" xfId="6" applyFont="1" applyAlignment="1">
      <alignment vertical="top"/>
    </xf>
    <xf numFmtId="166" fontId="140" fillId="0" borderId="0" xfId="6" applyFont="1" applyAlignment="1">
      <alignment vertical="top" wrapText="1"/>
    </xf>
    <xf numFmtId="0" fontId="35" fillId="0" borderId="0" xfId="10" applyFont="1" applyAlignment="1">
      <alignment wrapText="1"/>
    </xf>
    <xf numFmtId="166" fontId="26" fillId="0" borderId="0" xfId="6" applyFont="1" applyAlignment="1">
      <alignment vertical="top" wrapText="1"/>
    </xf>
    <xf numFmtId="46" fontId="26" fillId="0" borderId="0" xfId="6" applyNumberFormat="1" applyFont="1" applyAlignment="1">
      <alignment horizontal="center" vertical="center"/>
    </xf>
    <xf numFmtId="0" fontId="1" fillId="0" borderId="0" xfId="6541" applyAlignment="1">
      <alignment wrapText="1"/>
    </xf>
    <xf numFmtId="0" fontId="35" fillId="0" borderId="0" xfId="10" applyFont="1" applyAlignment="1">
      <alignment horizontal="center"/>
    </xf>
    <xf numFmtId="0" fontId="23" fillId="0" borderId="0" xfId="409"/>
    <xf numFmtId="0" fontId="35" fillId="0" borderId="0" xfId="6" applyNumberFormat="1" applyFont="1" applyAlignment="1">
      <alignment horizontal="center" vertical="top"/>
    </xf>
    <xf numFmtId="166" fontId="35" fillId="0" borderId="0" xfId="6" applyFont="1" applyAlignment="1">
      <alignment horizontal="center"/>
    </xf>
    <xf numFmtId="0" fontId="23" fillId="0" borderId="0" xfId="10"/>
    <xf numFmtId="0" fontId="35" fillId="0" borderId="0" xfId="10" applyFont="1" applyAlignment="1">
      <alignment horizontal="center" vertical="top"/>
    </xf>
    <xf numFmtId="20" fontId="141" fillId="0" borderId="0" xfId="6541" applyNumberFormat="1" applyFont="1" applyAlignment="1">
      <alignment horizontal="center" vertical="center"/>
    </xf>
    <xf numFmtId="0" fontId="141" fillId="0" borderId="0" xfId="6541" applyFont="1" applyAlignment="1">
      <alignment horizontal="left" vertical="center" wrapText="1"/>
    </xf>
    <xf numFmtId="0" fontId="142" fillId="0" borderId="0" xfId="6541" applyFont="1"/>
    <xf numFmtId="0" fontId="141" fillId="0" borderId="0" xfId="6541" applyFont="1"/>
    <xf numFmtId="0" fontId="23" fillId="0" borderId="0" xfId="409" applyAlignment="1">
      <alignment horizontal="center"/>
    </xf>
    <xf numFmtId="0" fontId="23" fillId="0" borderId="0" xfId="409" applyAlignment="1">
      <alignment wrapText="1"/>
    </xf>
    <xf numFmtId="0" fontId="143" fillId="0" borderId="0" xfId="6541" applyFont="1" applyAlignment="1">
      <alignment horizontal="center"/>
    </xf>
    <xf numFmtId="0" fontId="143" fillId="0" borderId="0" xfId="6541" applyFont="1" applyAlignment="1">
      <alignment horizontal="center" wrapText="1"/>
    </xf>
    <xf numFmtId="0" fontId="143" fillId="0" borderId="0" xfId="6541" applyFont="1"/>
    <xf numFmtId="20" fontId="143" fillId="0" borderId="0" xfId="6541" applyNumberFormat="1" applyFont="1" applyAlignment="1">
      <alignment horizontal="center"/>
    </xf>
    <xf numFmtId="20" fontId="143" fillId="0" borderId="0" xfId="6541" applyNumberFormat="1" applyFont="1" applyAlignment="1">
      <alignment horizontal="center" wrapText="1"/>
    </xf>
    <xf numFmtId="20" fontId="141" fillId="0" borderId="0" xfId="6541" applyNumberFormat="1" applyFont="1" applyAlignment="1">
      <alignment horizontal="center"/>
    </xf>
    <xf numFmtId="20" fontId="141" fillId="0" borderId="0" xfId="6541" applyNumberFormat="1" applyFont="1" applyAlignment="1">
      <alignment horizontal="center" wrapText="1"/>
    </xf>
    <xf numFmtId="166" fontId="133" fillId="0" borderId="38" xfId="6" applyFont="1" applyBorder="1" applyAlignment="1">
      <alignment horizontal="center" vertical="center"/>
    </xf>
    <xf numFmtId="166" fontId="133" fillId="0" borderId="30" xfId="6" applyFont="1" applyBorder="1" applyAlignment="1">
      <alignment horizontal="center" vertical="center"/>
    </xf>
    <xf numFmtId="0" fontId="23" fillId="0" borderId="0" xfId="569"/>
    <xf numFmtId="166" fontId="23" fillId="0" borderId="0" xfId="6" applyAlignment="1">
      <alignment horizontal="center" vertical="top"/>
    </xf>
    <xf numFmtId="166" fontId="23" fillId="0" borderId="0" xfId="6" applyAlignment="1">
      <alignment vertical="top" wrapText="1"/>
    </xf>
    <xf numFmtId="166" fontId="23" fillId="0" borderId="0" xfId="6" applyAlignment="1">
      <alignment horizontal="left" vertical="top"/>
    </xf>
    <xf numFmtId="46" fontId="41" fillId="0" borderId="0" xfId="6" applyNumberFormat="1" applyFont="1" applyAlignment="1">
      <alignment horizontal="center" vertical="top"/>
    </xf>
    <xf numFmtId="166" fontId="37" fillId="0" borderId="0" xfId="6" applyFont="1" applyAlignment="1">
      <alignment vertical="top" wrapText="1"/>
    </xf>
    <xf numFmtId="2" fontId="37" fillId="0" borderId="12" xfId="6" applyNumberFormat="1" applyFont="1" applyBorder="1" applyAlignment="1">
      <alignment horizontal="center" vertical="top"/>
    </xf>
    <xf numFmtId="46" fontId="105" fillId="0" borderId="20" xfId="6" applyNumberFormat="1" applyFont="1" applyBorder="1" applyAlignment="1">
      <alignment horizontal="center" vertical="top" wrapText="1"/>
    </xf>
    <xf numFmtId="0" fontId="97" fillId="0" borderId="20" xfId="6541" applyFont="1" applyBorder="1" applyAlignment="1">
      <alignment horizontal="left" vertical="top" wrapText="1"/>
    </xf>
    <xf numFmtId="2" fontId="105" fillId="0" borderId="20" xfId="6" applyNumberFormat="1" applyFont="1" applyBorder="1" applyAlignment="1">
      <alignment horizontal="center" vertical="center"/>
    </xf>
    <xf numFmtId="166" fontId="93" fillId="0" borderId="64" xfId="6" applyFont="1" applyBorder="1" applyAlignment="1">
      <alignment horizontal="left" vertical="center" wrapText="1"/>
    </xf>
    <xf numFmtId="46" fontId="105" fillId="0" borderId="142" xfId="6" applyNumberFormat="1" applyFont="1" applyBorder="1" applyAlignment="1">
      <alignment horizontal="center" vertical="top" wrapText="1"/>
    </xf>
    <xf numFmtId="0" fontId="97" fillId="0" borderId="142" xfId="6541" applyFont="1" applyBorder="1" applyAlignment="1">
      <alignment horizontal="left" vertical="top" wrapText="1"/>
    </xf>
    <xf numFmtId="2" fontId="105" fillId="0" borderId="142" xfId="6" applyNumberFormat="1" applyFont="1" applyBorder="1" applyAlignment="1">
      <alignment horizontal="center" vertical="center"/>
    </xf>
    <xf numFmtId="166" fontId="93" fillId="0" borderId="133" xfId="6" applyFont="1" applyBorder="1" applyAlignment="1">
      <alignment horizontal="left" vertical="center" wrapText="1"/>
    </xf>
    <xf numFmtId="167" fontId="97" fillId="0" borderId="142" xfId="6541" applyNumberFormat="1" applyFont="1" applyBorder="1" applyAlignment="1">
      <alignment horizontal="center" vertical="center"/>
    </xf>
    <xf numFmtId="46" fontId="105" fillId="0" borderId="141" xfId="6" applyNumberFormat="1" applyFont="1" applyBorder="1" applyAlignment="1">
      <alignment horizontal="center" vertical="top" wrapText="1"/>
    </xf>
    <xf numFmtId="0" fontId="97" fillId="0" borderId="141" xfId="6541" applyFont="1" applyBorder="1" applyAlignment="1">
      <alignment horizontal="left" vertical="top" wrapText="1"/>
    </xf>
    <xf numFmtId="167" fontId="97" fillId="0" borderId="141" xfId="6541" applyNumberFormat="1" applyFont="1" applyBorder="1" applyAlignment="1">
      <alignment horizontal="center" vertical="center"/>
    </xf>
    <xf numFmtId="166" fontId="93" fillId="0" borderId="134" xfId="6" applyFont="1" applyBorder="1" applyAlignment="1">
      <alignment horizontal="left" vertical="center" wrapText="1"/>
    </xf>
    <xf numFmtId="0" fontId="105" fillId="0" borderId="0" xfId="6541" applyFont="1" applyAlignment="1">
      <alignment horizontal="left" vertical="top"/>
    </xf>
    <xf numFmtId="0" fontId="105" fillId="0" borderId="0" xfId="569" applyFont="1" applyAlignment="1">
      <alignment horizontal="left" vertical="top"/>
    </xf>
    <xf numFmtId="0" fontId="105" fillId="0" borderId="0" xfId="569" applyFont="1"/>
    <xf numFmtId="166" fontId="106" fillId="0" borderId="0" xfId="6" applyFont="1" applyAlignment="1">
      <alignment horizontal="center" vertical="center"/>
    </xf>
    <xf numFmtId="46" fontId="106" fillId="0" borderId="0" xfId="6" applyNumberFormat="1" applyFont="1" applyAlignment="1">
      <alignment horizontal="center" vertical="center" wrapText="1"/>
    </xf>
    <xf numFmtId="166" fontId="105" fillId="0" borderId="0" xfId="6" applyFont="1" applyAlignment="1">
      <alignment horizontal="center" vertical="center"/>
    </xf>
    <xf numFmtId="166" fontId="106" fillId="0" borderId="0" xfId="6" applyFont="1" applyAlignment="1">
      <alignment horizontal="left" vertical="top" wrapText="1"/>
    </xf>
    <xf numFmtId="2" fontId="106" fillId="0" borderId="0" xfId="6" applyNumberFormat="1" applyFont="1" applyAlignment="1">
      <alignment horizontal="center" vertical="center"/>
    </xf>
    <xf numFmtId="2" fontId="106" fillId="0" borderId="0" xfId="6" applyNumberFormat="1" applyFont="1" applyAlignment="1">
      <alignment horizontal="center" vertical="center" wrapText="1"/>
    </xf>
    <xf numFmtId="0" fontId="105" fillId="0" borderId="0" xfId="13" applyFont="1" applyAlignment="1">
      <alignment horizontal="left" vertical="top"/>
    </xf>
    <xf numFmtId="166" fontId="105" fillId="0" borderId="0" xfId="6" applyFont="1" applyAlignment="1">
      <alignment horizontal="center" vertical="top" wrapText="1"/>
    </xf>
    <xf numFmtId="46" fontId="105" fillId="0" borderId="0" xfId="6" applyNumberFormat="1" applyFont="1" applyAlignment="1">
      <alignment horizontal="center" vertical="top" wrapText="1"/>
    </xf>
    <xf numFmtId="2" fontId="105" fillId="0" borderId="0" xfId="6" applyNumberFormat="1" applyFont="1" applyAlignment="1">
      <alignment horizontal="center" vertical="top"/>
    </xf>
    <xf numFmtId="0" fontId="97" fillId="0" borderId="50" xfId="6541" applyFont="1" applyBorder="1"/>
    <xf numFmtId="46" fontId="105" fillId="0" borderId="20" xfId="6" applyNumberFormat="1" applyFont="1" applyBorder="1" applyAlignment="1">
      <alignment horizontal="center" vertical="center" wrapText="1"/>
    </xf>
    <xf numFmtId="0" fontId="97" fillId="0" borderId="35" xfId="6541" applyFont="1" applyBorder="1"/>
    <xf numFmtId="46" fontId="105" fillId="0" borderId="142" xfId="6" applyNumberFormat="1" applyFont="1" applyBorder="1" applyAlignment="1">
      <alignment horizontal="center" vertical="center" wrapText="1"/>
    </xf>
    <xf numFmtId="0" fontId="97" fillId="0" borderId="142" xfId="6541" applyFont="1" applyBorder="1" applyAlignment="1">
      <alignment horizontal="center"/>
    </xf>
    <xf numFmtId="166" fontId="105" fillId="0" borderId="133" xfId="6" applyFont="1" applyBorder="1" applyAlignment="1">
      <alignment horizontal="left" vertical="center" wrapText="1"/>
    </xf>
    <xf numFmtId="0" fontId="97" fillId="0" borderId="21" xfId="6541" applyFont="1" applyBorder="1"/>
    <xf numFmtId="46" fontId="105" fillId="0" borderId="141" xfId="6" applyNumberFormat="1" applyFont="1" applyBorder="1" applyAlignment="1">
      <alignment horizontal="center" vertical="center" wrapText="1"/>
    </xf>
    <xf numFmtId="0" fontId="97" fillId="0" borderId="141" xfId="6541" applyFont="1" applyBorder="1" applyAlignment="1">
      <alignment horizontal="center"/>
    </xf>
    <xf numFmtId="2" fontId="105" fillId="0" borderId="141" xfId="6" applyNumberFormat="1" applyFont="1" applyBorder="1" applyAlignment="1">
      <alignment horizontal="center" vertical="center"/>
    </xf>
    <xf numFmtId="166" fontId="105" fillId="0" borderId="134" xfId="6" applyFont="1" applyBorder="1" applyAlignment="1">
      <alignment horizontal="left" vertical="center" wrapText="1"/>
    </xf>
    <xf numFmtId="166" fontId="105" fillId="0" borderId="50" xfId="6" applyFont="1" applyBorder="1" applyAlignment="1">
      <alignment horizontal="left" vertical="top" wrapText="1"/>
    </xf>
    <xf numFmtId="0" fontId="105" fillId="0" borderId="20" xfId="569" applyFont="1" applyBorder="1" applyAlignment="1">
      <alignment horizontal="left" vertical="top"/>
    </xf>
    <xf numFmtId="0" fontId="105" fillId="0" borderId="20" xfId="569" applyFont="1" applyBorder="1" applyAlignment="1">
      <alignment horizontal="center" vertical="center"/>
    </xf>
    <xf numFmtId="167" fontId="97" fillId="0" borderId="20" xfId="6541" applyNumberFormat="1" applyFont="1" applyBorder="1" applyAlignment="1">
      <alignment horizontal="center" vertical="center"/>
    </xf>
    <xf numFmtId="166" fontId="105" fillId="0" borderId="64" xfId="6" applyFont="1" applyBorder="1" applyAlignment="1">
      <alignment horizontal="left" vertical="center" wrapText="1"/>
    </xf>
    <xf numFmtId="166" fontId="105" fillId="0" borderId="35" xfId="6" applyFont="1" applyBorder="1" applyAlignment="1">
      <alignment horizontal="left" vertical="top" wrapText="1"/>
    </xf>
    <xf numFmtId="0" fontId="105" fillId="0" borderId="142" xfId="569" applyFont="1" applyBorder="1" applyAlignment="1">
      <alignment horizontal="left" vertical="top"/>
    </xf>
    <xf numFmtId="0" fontId="105" fillId="0" borderId="142" xfId="569" applyFont="1" applyBorder="1" applyAlignment="1">
      <alignment horizontal="center" vertical="center"/>
    </xf>
    <xf numFmtId="0" fontId="97" fillId="0" borderId="144" xfId="6541" applyFont="1" applyBorder="1" applyAlignment="1">
      <alignment horizontal="left" vertical="top"/>
    </xf>
    <xf numFmtId="166" fontId="105" fillId="0" borderId="21" xfId="6" applyFont="1" applyBorder="1" applyAlignment="1">
      <alignment horizontal="left" vertical="top" wrapText="1"/>
    </xf>
    <xf numFmtId="0" fontId="105" fillId="0" borderId="141" xfId="569" applyFont="1" applyBorder="1" applyAlignment="1">
      <alignment horizontal="left" vertical="top"/>
    </xf>
    <xf numFmtId="0" fontId="105" fillId="0" borderId="141" xfId="569" applyFont="1" applyBorder="1" applyAlignment="1">
      <alignment horizontal="center" vertical="center"/>
    </xf>
    <xf numFmtId="0" fontId="1" fillId="0" borderId="81" xfId="6541" applyBorder="1"/>
    <xf numFmtId="166" fontId="106" fillId="0" borderId="0" xfId="6" applyFont="1" applyAlignment="1">
      <alignment horizontal="left" vertical="top"/>
    </xf>
    <xf numFmtId="166" fontId="93" fillId="0" borderId="20" xfId="6" applyFont="1" applyBorder="1" applyAlignment="1">
      <alignment horizontal="left" vertical="center" wrapText="1"/>
    </xf>
    <xf numFmtId="0" fontId="1" fillId="0" borderId="149" xfId="6541" applyBorder="1"/>
    <xf numFmtId="166" fontId="105" fillId="0" borderId="133" xfId="6" applyFont="1" applyBorder="1" applyAlignment="1">
      <alignment horizontal="left" vertical="top" wrapText="1"/>
    </xf>
    <xf numFmtId="0" fontId="105" fillId="0" borderId="0" xfId="571" applyFont="1" applyAlignment="1">
      <alignment horizontal="left" vertical="top"/>
    </xf>
    <xf numFmtId="0" fontId="105" fillId="0" borderId="0" xfId="571" applyFont="1"/>
    <xf numFmtId="0" fontId="106" fillId="0" borderId="0" xfId="571" applyFont="1" applyAlignment="1">
      <alignment horizontal="left" vertical="top"/>
    </xf>
    <xf numFmtId="166" fontId="106" fillId="0" borderId="2" xfId="6" applyFont="1" applyBorder="1" applyAlignment="1">
      <alignment horizontal="left" vertical="top"/>
    </xf>
    <xf numFmtId="0" fontId="97" fillId="0" borderId="0" xfId="6541" applyFont="1" applyAlignment="1">
      <alignment horizontal="left" vertical="top"/>
    </xf>
    <xf numFmtId="166" fontId="105" fillId="0" borderId="64" xfId="6" applyFont="1" applyBorder="1" applyAlignment="1">
      <alignment horizontal="left" vertical="top" wrapText="1"/>
    </xf>
    <xf numFmtId="166" fontId="105" fillId="0" borderId="134" xfId="6" applyFont="1" applyBorder="1" applyAlignment="1">
      <alignment horizontal="left" vertical="top" wrapText="1"/>
    </xf>
    <xf numFmtId="166" fontId="105" fillId="0" borderId="0" xfId="6" applyFont="1" applyAlignment="1">
      <alignment horizontal="left" vertical="top"/>
    </xf>
    <xf numFmtId="0" fontId="105" fillId="0" borderId="0" xfId="569" applyFont="1" applyAlignment="1">
      <alignment horizontal="center" vertical="center"/>
    </xf>
    <xf numFmtId="0" fontId="106" fillId="0" borderId="0" xfId="569" applyFont="1" applyAlignment="1">
      <alignment horizontal="left" vertical="top"/>
    </xf>
    <xf numFmtId="166" fontId="105" fillId="0" borderId="0" xfId="6" applyFont="1" applyAlignment="1">
      <alignment horizontal="center" vertical="top"/>
    </xf>
    <xf numFmtId="166" fontId="105" fillId="0" borderId="22" xfId="6" applyFont="1" applyBorder="1" applyAlignment="1">
      <alignment horizontal="left" vertical="top"/>
    </xf>
    <xf numFmtId="166" fontId="106" fillId="0" borderId="0" xfId="6" applyFont="1" applyAlignment="1">
      <alignment horizontal="left" vertical="center" wrapText="1"/>
    </xf>
    <xf numFmtId="166" fontId="106" fillId="0" borderId="0" xfId="6" applyFont="1" applyAlignment="1">
      <alignment horizontal="center" vertical="top"/>
    </xf>
    <xf numFmtId="46" fontId="106" fillId="0" borderId="0" xfId="6" applyNumberFormat="1" applyFont="1" applyAlignment="1">
      <alignment horizontal="center" vertical="top"/>
    </xf>
    <xf numFmtId="166" fontId="106" fillId="0" borderId="0" xfId="6" applyFont="1" applyAlignment="1">
      <alignment vertical="center" wrapText="1"/>
    </xf>
    <xf numFmtId="0" fontId="1" fillId="4" borderId="0" xfId="6541" applyFill="1"/>
    <xf numFmtId="46" fontId="1" fillId="0" borderId="0" xfId="6541" applyNumberFormat="1"/>
    <xf numFmtId="173" fontId="131" fillId="0" borderId="0" xfId="6541" applyNumberFormat="1" applyFont="1"/>
    <xf numFmtId="173" fontId="1" fillId="0" borderId="0" xfId="6541" applyNumberFormat="1"/>
    <xf numFmtId="166" fontId="93" fillId="0" borderId="0" xfId="6" applyFont="1" applyAlignment="1">
      <alignment horizontal="left" vertical="top"/>
    </xf>
    <xf numFmtId="166" fontId="26" fillId="0" borderId="0" xfId="6" applyFont="1" applyAlignment="1">
      <alignment horizontal="left" vertical="center" wrapText="1"/>
    </xf>
    <xf numFmtId="2" fontId="35" fillId="0" borderId="0" xfId="6" applyNumberFormat="1" applyFont="1" applyAlignment="1">
      <alignment horizontal="center" vertical="center"/>
    </xf>
    <xf numFmtId="0" fontId="38" fillId="0" borderId="0" xfId="569" applyFont="1" applyAlignment="1">
      <alignment horizontal="center" vertical="center"/>
    </xf>
    <xf numFmtId="2" fontId="26" fillId="0" borderId="0" xfId="6" applyNumberFormat="1" applyFont="1" applyAlignment="1">
      <alignment horizontal="center" vertical="top"/>
    </xf>
    <xf numFmtId="0" fontId="1" fillId="0" borderId="4" xfId="6541" applyBorder="1"/>
    <xf numFmtId="46" fontId="38" fillId="0" borderId="0" xfId="569" applyNumberFormat="1" applyFont="1" applyAlignment="1">
      <alignment horizontal="center"/>
    </xf>
    <xf numFmtId="2" fontId="38" fillId="0" borderId="0" xfId="569" applyNumberFormat="1" applyFont="1" applyAlignment="1">
      <alignment horizontal="center"/>
    </xf>
    <xf numFmtId="0" fontId="38" fillId="0" borderId="0" xfId="569" applyFont="1" applyAlignment="1">
      <alignment horizontal="right"/>
    </xf>
    <xf numFmtId="0" fontId="38" fillId="0" borderId="0" xfId="6541" applyFont="1" applyAlignment="1">
      <alignment horizontal="center" vertical="center"/>
    </xf>
    <xf numFmtId="0" fontId="97" fillId="0" borderId="32" xfId="6541" applyFont="1" applyBorder="1" applyAlignment="1">
      <alignment horizontal="left" vertical="top"/>
    </xf>
    <xf numFmtId="0" fontId="97" fillId="0" borderId="67" xfId="6541" applyFont="1" applyBorder="1" applyAlignment="1">
      <alignment horizontal="left" vertical="top"/>
    </xf>
    <xf numFmtId="185" fontId="97" fillId="0" borderId="67" xfId="6541" applyNumberFormat="1" applyFont="1" applyBorder="1" applyAlignment="1">
      <alignment horizontal="center" vertical="center"/>
    </xf>
    <xf numFmtId="0" fontId="97" fillId="0" borderId="67" xfId="6541" applyFont="1" applyBorder="1" applyAlignment="1">
      <alignment horizontal="center" vertical="center"/>
    </xf>
    <xf numFmtId="167" fontId="97" fillId="0" borderId="67" xfId="6541" applyNumberFormat="1" applyFont="1" applyBorder="1" applyAlignment="1">
      <alignment horizontal="center" vertical="center"/>
    </xf>
    <xf numFmtId="166" fontId="35" fillId="0" borderId="65" xfId="6" applyFont="1" applyBorder="1" applyAlignment="1">
      <alignment horizontal="left" vertical="center" wrapText="1"/>
    </xf>
    <xf numFmtId="0" fontId="32" fillId="0" borderId="0" xfId="6541" applyFont="1" applyAlignment="1">
      <alignment horizontal="left" vertical="center"/>
    </xf>
    <xf numFmtId="0" fontId="23" fillId="0" borderId="0" xfId="569" applyAlignment="1">
      <alignment horizontal="center"/>
    </xf>
    <xf numFmtId="2" fontId="23" fillId="0" borderId="0" xfId="6" applyNumberFormat="1" applyAlignment="1">
      <alignment horizontal="center" vertical="top"/>
    </xf>
    <xf numFmtId="2" fontId="32" fillId="0" borderId="0" xfId="6" applyNumberFormat="1" applyFont="1" applyAlignment="1">
      <alignment horizontal="center" vertical="top"/>
    </xf>
    <xf numFmtId="166" fontId="29" fillId="0" borderId="0" xfId="6" applyFont="1" applyAlignment="1">
      <alignment vertical="top"/>
    </xf>
    <xf numFmtId="166" fontId="145" fillId="0" borderId="0" xfId="6" applyFont="1" applyAlignment="1">
      <alignment vertical="top" wrapText="1"/>
    </xf>
    <xf numFmtId="0" fontId="23" fillId="0" borderId="0" xfId="570"/>
    <xf numFmtId="166" fontId="23" fillId="0" borderId="0" xfId="6"/>
    <xf numFmtId="46" fontId="40" fillId="0" borderId="0" xfId="6" applyNumberFormat="1" applyFont="1" applyAlignment="1">
      <alignment horizontal="center" vertical="center"/>
    </xf>
    <xf numFmtId="0" fontId="23" fillId="0" borderId="0" xfId="570" applyAlignment="1">
      <alignment horizontal="center"/>
    </xf>
    <xf numFmtId="0" fontId="146" fillId="0" borderId="0" xfId="6541" applyFont="1" applyAlignment="1">
      <alignment vertical="center"/>
    </xf>
    <xf numFmtId="166" fontId="23" fillId="0" borderId="0" xfId="6" applyAlignment="1">
      <alignment horizontal="center"/>
    </xf>
    <xf numFmtId="0" fontId="143" fillId="0" borderId="0" xfId="6541" applyFont="1" applyAlignment="1">
      <alignment vertical="center"/>
    </xf>
    <xf numFmtId="0" fontId="23" fillId="0" borderId="0" xfId="570" applyAlignment="1">
      <alignment horizontal="center" vertical="top"/>
    </xf>
    <xf numFmtId="0" fontId="141" fillId="0" borderId="0" xfId="6541" applyFont="1" applyAlignment="1">
      <alignment horizontal="center" vertical="center"/>
    </xf>
    <xf numFmtId="187" fontId="141" fillId="0" borderId="0" xfId="6541" applyNumberFormat="1" applyFont="1" applyAlignment="1">
      <alignment horizontal="center" vertical="center"/>
    </xf>
    <xf numFmtId="0" fontId="141" fillId="0" borderId="0" xfId="6541" applyFont="1" applyAlignment="1">
      <alignment horizontal="left" vertical="center"/>
    </xf>
    <xf numFmtId="0" fontId="23" fillId="0" borderId="0" xfId="404"/>
    <xf numFmtId="0" fontId="23" fillId="0" borderId="0" xfId="572"/>
    <xf numFmtId="0" fontId="24" fillId="0" borderId="0" xfId="404" applyFont="1" applyAlignment="1">
      <alignment horizontal="center" vertical="center"/>
    </xf>
    <xf numFmtId="0" fontId="44" fillId="0" borderId="0" xfId="404" applyFont="1" applyAlignment="1">
      <alignment horizontal="center" vertical="center"/>
    </xf>
    <xf numFmtId="0" fontId="132" fillId="0" borderId="0" xfId="404" applyFont="1" applyAlignment="1">
      <alignment horizontal="center" vertical="center"/>
    </xf>
    <xf numFmtId="166" fontId="133" fillId="0" borderId="15" xfId="6" applyFont="1" applyBorder="1" applyAlignment="1">
      <alignment horizontal="left" vertical="center"/>
    </xf>
    <xf numFmtId="21" fontId="133" fillId="0" borderId="38" xfId="6" applyNumberFormat="1" applyFont="1" applyBorder="1" applyAlignment="1">
      <alignment horizontal="center" vertical="top"/>
    </xf>
    <xf numFmtId="166" fontId="133" fillId="0" borderId="38" xfId="6" applyFont="1" applyBorder="1" applyAlignment="1">
      <alignment horizontal="center" vertical="top"/>
    </xf>
    <xf numFmtId="166" fontId="133" fillId="0" borderId="38" xfId="6" applyFont="1" applyBorder="1" applyAlignment="1">
      <alignment horizontal="center" vertical="top" wrapText="1"/>
    </xf>
    <xf numFmtId="166" fontId="133" fillId="0" borderId="39" xfId="6" applyFont="1" applyBorder="1" applyAlignment="1">
      <alignment horizontal="center" vertical="top"/>
    </xf>
    <xf numFmtId="166" fontId="133" fillId="0" borderId="29" xfId="6" applyFont="1" applyBorder="1" applyAlignment="1">
      <alignment horizontal="left" vertical="center"/>
    </xf>
    <xf numFmtId="166" fontId="133" fillId="0" borderId="30" xfId="6" applyFont="1" applyBorder="1" applyAlignment="1">
      <alignment horizontal="center" vertical="top"/>
    </xf>
    <xf numFmtId="21" fontId="133" fillId="0" borderId="30" xfId="6" applyNumberFormat="1" applyFont="1" applyBorder="1" applyAlignment="1">
      <alignment horizontal="center" vertical="top"/>
    </xf>
    <xf numFmtId="166" fontId="133" fillId="0" borderId="30" xfId="6" applyFont="1" applyBorder="1" applyAlignment="1">
      <alignment horizontal="center" vertical="top" wrapText="1"/>
    </xf>
    <xf numFmtId="166" fontId="133" fillId="0" borderId="41" xfId="6" applyFont="1" applyBorder="1" applyAlignment="1">
      <alignment horizontal="center" vertical="top"/>
    </xf>
    <xf numFmtId="2" fontId="37" fillId="0" borderId="0" xfId="6" applyNumberFormat="1" applyFont="1" applyAlignment="1">
      <alignment horizontal="center" vertical="top"/>
    </xf>
    <xf numFmtId="46" fontId="1" fillId="28" borderId="0" xfId="6541" applyNumberFormat="1" applyFill="1" applyAlignment="1">
      <alignment horizontal="center"/>
    </xf>
    <xf numFmtId="0" fontId="1" fillId="0" borderId="59" xfId="6541" applyBorder="1"/>
    <xf numFmtId="0" fontId="1" fillId="0" borderId="58" xfId="6541" applyBorder="1"/>
    <xf numFmtId="166" fontId="35" fillId="0" borderId="133" xfId="6" applyFont="1" applyBorder="1" applyAlignment="1">
      <alignment horizontal="left" vertical="center" wrapText="1"/>
    </xf>
    <xf numFmtId="0" fontId="146" fillId="0" borderId="2" xfId="6541" applyFont="1" applyBorder="1" applyAlignment="1">
      <alignment horizontal="left" vertical="top"/>
    </xf>
    <xf numFmtId="0" fontId="23" fillId="0" borderId="0" xfId="573" applyAlignment="1">
      <alignment horizontal="left" vertical="top"/>
    </xf>
    <xf numFmtId="22" fontId="23" fillId="0" borderId="0" xfId="573" applyNumberFormat="1" applyAlignment="1">
      <alignment horizontal="center" vertical="center"/>
    </xf>
    <xf numFmtId="166" fontId="35" fillId="0" borderId="0" xfId="6" quotePrefix="1" applyFont="1" applyAlignment="1">
      <alignment horizontal="center" vertical="center"/>
    </xf>
    <xf numFmtId="0" fontId="35" fillId="0" borderId="0" xfId="573" applyFont="1" applyAlignment="1">
      <alignment horizontal="left" vertical="top"/>
    </xf>
    <xf numFmtId="166" fontId="26" fillId="0" borderId="157" xfId="6" applyFont="1" applyBorder="1" applyAlignment="1">
      <alignment horizontal="left" vertical="top"/>
    </xf>
    <xf numFmtId="0" fontId="32" fillId="0" borderId="96" xfId="416" applyFont="1" applyBorder="1" applyAlignment="1">
      <alignment horizontal="left" vertical="top"/>
    </xf>
    <xf numFmtId="166" fontId="35" fillId="0" borderId="0" xfId="6" applyFont="1" applyAlignment="1">
      <alignment horizontal="center" vertical="center" wrapText="1"/>
    </xf>
    <xf numFmtId="166" fontId="26" fillId="0" borderId="0" xfId="6" applyFont="1" applyAlignment="1">
      <alignment horizontal="right" vertical="top"/>
    </xf>
    <xf numFmtId="0" fontId="35" fillId="0" borderId="45" xfId="567" applyFont="1" applyBorder="1" applyAlignment="1">
      <alignment horizontal="left" vertical="top"/>
    </xf>
    <xf numFmtId="0" fontId="23" fillId="0" borderId="0" xfId="567" applyAlignment="1">
      <alignment horizontal="left" vertical="top"/>
    </xf>
    <xf numFmtId="0" fontId="35" fillId="0" borderId="0" xfId="567" applyFont="1" applyAlignment="1">
      <alignment horizontal="left" vertical="top"/>
    </xf>
    <xf numFmtId="166" fontId="23" fillId="0" borderId="0" xfId="6" applyAlignment="1">
      <alignment horizontal="left" vertical="top" wrapText="1"/>
    </xf>
    <xf numFmtId="46" fontId="32" fillId="0" borderId="0" xfId="6" applyNumberFormat="1" applyFont="1" applyAlignment="1">
      <alignment horizontal="center" vertical="top"/>
    </xf>
    <xf numFmtId="166" fontId="32" fillId="0" borderId="0" xfId="6" applyFont="1" applyAlignment="1">
      <alignment horizontal="left" vertical="top" wrapText="1"/>
    </xf>
    <xf numFmtId="0" fontId="35" fillId="0" borderId="20" xfId="480" applyFont="1" applyBorder="1" applyAlignment="1">
      <alignment horizontal="center" vertical="center"/>
    </xf>
    <xf numFmtId="0" fontId="97" fillId="0" borderId="20" xfId="6541" applyFont="1" applyBorder="1" applyAlignment="1">
      <alignment wrapText="1"/>
    </xf>
    <xf numFmtId="20" fontId="1" fillId="0" borderId="0" xfId="6541" applyNumberFormat="1"/>
    <xf numFmtId="0" fontId="35" fillId="0" borderId="142" xfId="480" applyFont="1" applyBorder="1" applyAlignment="1">
      <alignment horizontal="center" vertical="center"/>
    </xf>
    <xf numFmtId="0" fontId="97" fillId="0" borderId="142" xfId="6541" applyFont="1" applyBorder="1" applyAlignment="1">
      <alignment wrapText="1"/>
    </xf>
    <xf numFmtId="2" fontId="32" fillId="28" borderId="0" xfId="6" applyNumberFormat="1" applyFont="1" applyFill="1" applyAlignment="1">
      <alignment horizontal="center" vertical="top"/>
    </xf>
    <xf numFmtId="166" fontId="32" fillId="0" borderId="0" xfId="6" applyFont="1" applyAlignment="1">
      <alignment vertical="top" wrapText="1"/>
    </xf>
    <xf numFmtId="0" fontId="35" fillId="0" borderId="141" xfId="480" applyFont="1" applyBorder="1" applyAlignment="1">
      <alignment horizontal="center" vertical="center"/>
    </xf>
    <xf numFmtId="0" fontId="98" fillId="0" borderId="0" xfId="6541" applyFont="1" applyAlignment="1">
      <alignment horizontal="center" vertical="center"/>
    </xf>
    <xf numFmtId="166" fontId="32" fillId="0" borderId="0" xfId="6" applyFont="1" applyAlignment="1">
      <alignment horizontal="center" vertical="center"/>
    </xf>
    <xf numFmtId="0" fontId="1" fillId="0" borderId="24" xfId="6541" applyBorder="1"/>
    <xf numFmtId="0" fontId="1" fillId="0" borderId="6" xfId="6541" applyBorder="1"/>
    <xf numFmtId="46" fontId="29" fillId="0" borderId="0" xfId="6" applyNumberFormat="1" applyFont="1" applyAlignment="1">
      <alignment horizontal="center" vertical="top"/>
    </xf>
    <xf numFmtId="166" fontId="32" fillId="0" borderId="0" xfId="6" quotePrefix="1" applyFont="1" applyAlignment="1">
      <alignment horizontal="center" vertical="top"/>
    </xf>
    <xf numFmtId="166" fontId="29" fillId="0" borderId="0" xfId="6" applyFont="1" applyAlignment="1">
      <alignment vertical="center" wrapText="1"/>
    </xf>
    <xf numFmtId="2" fontId="29" fillId="0" borderId="0" xfId="6" applyNumberFormat="1" applyFont="1" applyAlignment="1">
      <alignment horizontal="center" vertical="top"/>
    </xf>
    <xf numFmtId="46" fontId="97" fillId="0" borderId="0" xfId="6541" applyNumberFormat="1" applyFont="1"/>
    <xf numFmtId="0" fontId="97" fillId="0" borderId="0" xfId="6541" applyFont="1"/>
    <xf numFmtId="0" fontId="141" fillId="0" borderId="0" xfId="6541" applyFont="1" applyAlignment="1">
      <alignment horizontal="left" vertical="top"/>
    </xf>
    <xf numFmtId="0" fontId="98" fillId="0" borderId="0" xfId="6541" applyFont="1" applyAlignment="1">
      <alignment horizontal="left" vertical="top"/>
    </xf>
    <xf numFmtId="166" fontId="26" fillId="0" borderId="96" xfId="6" applyFont="1" applyBorder="1" applyAlignment="1">
      <alignment horizontal="left" vertical="top"/>
    </xf>
    <xf numFmtId="46" fontId="23" fillId="0" borderId="0" xfId="6" applyNumberFormat="1" applyAlignment="1">
      <alignment horizontal="center" vertical="top"/>
    </xf>
    <xf numFmtId="166" fontId="23" fillId="0" borderId="56" xfId="6" applyBorder="1" applyAlignment="1">
      <alignment horizontal="left" vertical="top" wrapText="1"/>
    </xf>
    <xf numFmtId="166" fontId="29" fillId="0" borderId="0" xfId="6" applyFont="1" applyAlignment="1">
      <alignment horizontal="center" vertical="center"/>
    </xf>
    <xf numFmtId="46" fontId="29" fillId="0" borderId="0" xfId="6" applyNumberFormat="1" applyFont="1" applyAlignment="1">
      <alignment horizontal="center" vertical="center"/>
    </xf>
    <xf numFmtId="166" fontId="32" fillId="0" borderId="0" xfId="6" quotePrefix="1" applyFont="1" applyAlignment="1">
      <alignment horizontal="center" vertical="center"/>
    </xf>
    <xf numFmtId="2" fontId="32" fillId="0" borderId="0" xfId="6" applyNumberFormat="1" applyFont="1" applyAlignment="1">
      <alignment horizontal="center" vertical="center"/>
    </xf>
    <xf numFmtId="2" fontId="29" fillId="0" borderId="0" xfId="6" applyNumberFormat="1" applyFont="1" applyAlignment="1">
      <alignment horizontal="center" vertical="center"/>
    </xf>
    <xf numFmtId="166" fontId="32" fillId="0" borderId="0" xfId="6" applyFont="1" applyAlignment="1">
      <alignment horizontal="center" vertical="top" wrapText="1"/>
    </xf>
    <xf numFmtId="46" fontId="147" fillId="0" borderId="0" xfId="6" applyNumberFormat="1" applyFont="1" applyAlignment="1">
      <alignment horizontal="center" vertical="top" wrapText="1"/>
    </xf>
    <xf numFmtId="185" fontId="97" fillId="0" borderId="20" xfId="6541" applyNumberFormat="1" applyFont="1" applyBorder="1" applyAlignment="1">
      <alignment horizontal="center"/>
    </xf>
    <xf numFmtId="0" fontId="1" fillId="0" borderId="20" xfId="6541" applyBorder="1"/>
    <xf numFmtId="185" fontId="97" fillId="0" borderId="142" xfId="6541" applyNumberFormat="1" applyFont="1" applyBorder="1" applyAlignment="1">
      <alignment horizontal="center"/>
    </xf>
    <xf numFmtId="185" fontId="97" fillId="0" borderId="141" xfId="6541" applyNumberFormat="1" applyFont="1" applyBorder="1" applyAlignment="1">
      <alignment horizontal="center"/>
    </xf>
    <xf numFmtId="0" fontId="1" fillId="0" borderId="141" xfId="6541" applyBorder="1"/>
    <xf numFmtId="0" fontId="143" fillId="0" borderId="0" xfId="6541" applyFont="1" applyAlignment="1">
      <alignment horizontal="center" vertical="center"/>
    </xf>
    <xf numFmtId="0" fontId="97" fillId="0" borderId="0" xfId="6541" applyFont="1" applyAlignment="1">
      <alignment horizontal="center"/>
    </xf>
    <xf numFmtId="166" fontId="29" fillId="0" borderId="0" xfId="6" applyFont="1" applyAlignment="1">
      <alignment horizontal="left" vertical="top" wrapText="1"/>
    </xf>
    <xf numFmtId="0" fontId="28" fillId="0" borderId="0" xfId="404" applyFont="1"/>
    <xf numFmtId="46" fontId="38" fillId="0" borderId="0" xfId="6" applyNumberFormat="1" applyFont="1" applyAlignment="1">
      <alignment horizontal="center" vertical="top"/>
    </xf>
    <xf numFmtId="166" fontId="38" fillId="0" borderId="0" xfId="6" applyFont="1" applyAlignment="1">
      <alignment vertical="center" wrapText="1"/>
    </xf>
    <xf numFmtId="166" fontId="26" fillId="0" borderId="0" xfId="6" applyFont="1" applyAlignment="1">
      <alignment horizontal="left" vertical="center"/>
    </xf>
    <xf numFmtId="0" fontId="1" fillId="0" borderId="0" xfId="6541" applyAlignment="1">
      <alignment horizontal="left" vertical="top"/>
    </xf>
    <xf numFmtId="0" fontId="35" fillId="0" borderId="67" xfId="10" applyFont="1" applyBorder="1" applyAlignment="1">
      <alignment horizontal="left" vertical="top"/>
    </xf>
    <xf numFmtId="166" fontId="35" fillId="0" borderId="67" xfId="6" applyFont="1" applyBorder="1" applyAlignment="1">
      <alignment horizontal="left" vertical="center"/>
    </xf>
    <xf numFmtId="46" fontId="35" fillId="0" borderId="67" xfId="6" applyNumberFormat="1" applyFont="1" applyBorder="1" applyAlignment="1">
      <alignment horizontal="center" vertical="center" wrapText="1"/>
    </xf>
    <xf numFmtId="0" fontId="35" fillId="0" borderId="67" xfId="480" applyFont="1" applyBorder="1" applyAlignment="1">
      <alignment horizontal="center" vertical="center"/>
    </xf>
    <xf numFmtId="166" fontId="35" fillId="0" borderId="67" xfId="6" applyFont="1" applyBorder="1" applyAlignment="1">
      <alignment horizontal="left" vertical="top"/>
    </xf>
    <xf numFmtId="0" fontId="32" fillId="0" borderId="0" xfId="567" applyFont="1" applyAlignment="1">
      <alignment vertical="top"/>
    </xf>
    <xf numFmtId="188" fontId="29" fillId="0" borderId="0" xfId="6" applyNumberFormat="1" applyFont="1" applyAlignment="1">
      <alignment horizontal="center" vertical="center"/>
    </xf>
    <xf numFmtId="21" fontId="41" fillId="0" borderId="0" xfId="6" applyNumberFormat="1" applyFont="1" applyAlignment="1">
      <alignment horizontal="center" vertical="top"/>
    </xf>
    <xf numFmtId="166" fontId="37" fillId="0" borderId="0" xfId="6" applyFont="1" applyAlignment="1">
      <alignment horizontal="center"/>
    </xf>
    <xf numFmtId="0" fontId="23" fillId="0" borderId="0" xfId="567" applyAlignment="1">
      <alignment horizontal="center"/>
    </xf>
    <xf numFmtId="0" fontId="23" fillId="0" borderId="0" xfId="567" applyAlignment="1">
      <alignment horizontal="center" vertical="top"/>
    </xf>
    <xf numFmtId="0" fontId="141" fillId="0" borderId="0" xfId="6541" applyFont="1" applyAlignment="1">
      <alignment vertical="center"/>
    </xf>
    <xf numFmtId="0" fontId="24" fillId="0" borderId="0" xfId="572" applyFont="1" applyAlignment="1">
      <alignment horizontal="center" vertical="center"/>
    </xf>
    <xf numFmtId="0" fontId="44" fillId="0" borderId="0" xfId="572" applyFont="1" applyAlignment="1">
      <alignment horizontal="center" vertical="center"/>
    </xf>
    <xf numFmtId="0" fontId="132" fillId="0" borderId="0" xfId="572" applyFont="1" applyAlignment="1">
      <alignment horizontal="center" vertical="center"/>
    </xf>
    <xf numFmtId="0" fontId="104" fillId="0" borderId="104" xfId="567" applyFont="1" applyBorder="1" applyAlignment="1">
      <alignment vertical="top"/>
    </xf>
    <xf numFmtId="166" fontId="29" fillId="0" borderId="104" xfId="6" applyFont="1" applyBorder="1" applyAlignment="1">
      <alignment vertical="top" wrapText="1"/>
    </xf>
    <xf numFmtId="166" fontId="29" fillId="0" borderId="104" xfId="6" applyFont="1" applyBorder="1" applyAlignment="1">
      <alignment horizontal="center" vertical="top"/>
    </xf>
    <xf numFmtId="166" fontId="29" fillId="0" borderId="104" xfId="6" applyFont="1" applyBorder="1" applyAlignment="1">
      <alignment horizontal="left" vertical="top"/>
    </xf>
    <xf numFmtId="21" fontId="40" fillId="0" borderId="104" xfId="6" applyNumberFormat="1" applyFont="1" applyBorder="1" applyAlignment="1">
      <alignment horizontal="center" vertical="top"/>
    </xf>
    <xf numFmtId="166" fontId="38" fillId="0" borderId="104" xfId="6" applyFont="1" applyBorder="1" applyAlignment="1">
      <alignment horizontal="center" vertical="top"/>
    </xf>
    <xf numFmtId="0" fontId="29" fillId="0" borderId="104" xfId="6" applyNumberFormat="1" applyFont="1" applyBorder="1" applyAlignment="1">
      <alignment horizontal="center" vertical="top"/>
    </xf>
    <xf numFmtId="166" fontId="23" fillId="0" borderId="104" xfId="6" applyBorder="1" applyAlignment="1">
      <alignment vertical="top"/>
    </xf>
    <xf numFmtId="167" fontId="1" fillId="0" borderId="20" xfId="6541" applyNumberFormat="1" applyBorder="1" applyAlignment="1">
      <alignment horizontal="center" vertical="center"/>
    </xf>
    <xf numFmtId="167" fontId="1" fillId="0" borderId="142" xfId="6541" applyNumberFormat="1" applyBorder="1" applyAlignment="1">
      <alignment horizontal="center" vertical="center"/>
    </xf>
    <xf numFmtId="167" fontId="1" fillId="0" borderId="141" xfId="6541" applyNumberFormat="1" applyBorder="1" applyAlignment="1">
      <alignment horizontal="center" vertical="center"/>
    </xf>
    <xf numFmtId="0" fontId="148" fillId="0" borderId="45" xfId="573" applyFont="1" applyBorder="1" applyAlignment="1">
      <alignment horizontal="left" vertical="top"/>
    </xf>
    <xf numFmtId="0" fontId="148" fillId="0" borderId="0" xfId="573" applyFont="1" applyAlignment="1">
      <alignment horizontal="left" vertical="top"/>
    </xf>
    <xf numFmtId="166" fontId="93" fillId="0" borderId="0" xfId="6" applyFont="1" applyAlignment="1">
      <alignment horizontal="center" vertical="top"/>
    </xf>
    <xf numFmtId="166" fontId="106" fillId="0" borderId="45" xfId="6" applyFont="1" applyBorder="1" applyAlignment="1">
      <alignment horizontal="left" vertical="top"/>
    </xf>
    <xf numFmtId="0" fontId="93" fillId="0" borderId="0" xfId="417" applyFont="1" applyAlignment="1">
      <alignment horizontal="left" vertical="top"/>
    </xf>
    <xf numFmtId="46" fontId="93" fillId="0" borderId="0" xfId="6" applyNumberFormat="1" applyFont="1" applyAlignment="1">
      <alignment horizontal="center" vertical="top" wrapText="1"/>
    </xf>
    <xf numFmtId="166" fontId="93" fillId="0" borderId="0" xfId="6" applyFont="1" applyAlignment="1">
      <alignment horizontal="center" vertical="top" wrapText="1"/>
    </xf>
    <xf numFmtId="166" fontId="93" fillId="0" borderId="0" xfId="6" applyFont="1" applyAlignment="1">
      <alignment horizontal="left" vertical="top" wrapText="1"/>
    </xf>
    <xf numFmtId="2" fontId="93" fillId="0" borderId="0" xfId="6" applyNumberFormat="1" applyFont="1" applyAlignment="1">
      <alignment horizontal="center" vertical="top"/>
    </xf>
    <xf numFmtId="166" fontId="35" fillId="0" borderId="64" xfId="6" applyFont="1" applyBorder="1" applyAlignment="1">
      <alignment horizontal="left" vertical="center" wrapText="1"/>
    </xf>
    <xf numFmtId="0" fontId="148" fillId="0" borderId="4" xfId="573" applyFont="1" applyBorder="1" applyAlignment="1">
      <alignment horizontal="left" vertical="top"/>
    </xf>
    <xf numFmtId="166" fontId="93" fillId="0" borderId="4" xfId="6" applyFont="1" applyBorder="1" applyAlignment="1">
      <alignment horizontal="center" vertical="top"/>
    </xf>
    <xf numFmtId="166" fontId="106" fillId="0" borderId="4" xfId="6" applyFont="1" applyBorder="1" applyAlignment="1">
      <alignment horizontal="center" vertical="center"/>
    </xf>
    <xf numFmtId="46" fontId="106" fillId="0" borderId="4" xfId="6" applyNumberFormat="1" applyFont="1" applyBorder="1" applyAlignment="1">
      <alignment horizontal="center" vertical="center" wrapText="1"/>
    </xf>
    <xf numFmtId="166" fontId="105" fillId="0" borderId="4" xfId="6" applyFont="1" applyBorder="1" applyAlignment="1">
      <alignment horizontal="center" vertical="top"/>
    </xf>
    <xf numFmtId="166" fontId="106" fillId="0" borderId="4" xfId="6" applyFont="1" applyBorder="1" applyAlignment="1">
      <alignment horizontal="left" vertical="top" wrapText="1"/>
    </xf>
    <xf numFmtId="2" fontId="105" fillId="0" borderId="4" xfId="6" applyNumberFormat="1" applyFont="1" applyBorder="1" applyAlignment="1">
      <alignment horizontal="center" vertical="top"/>
    </xf>
    <xf numFmtId="2" fontId="106" fillId="0" borderId="4" xfId="6" applyNumberFormat="1" applyFont="1" applyBorder="1" applyAlignment="1">
      <alignment horizontal="center" vertical="center"/>
    </xf>
    <xf numFmtId="0" fontId="1" fillId="0" borderId="147" xfId="6541" applyBorder="1"/>
    <xf numFmtId="166" fontId="106" fillId="0" borderId="4" xfId="6" applyFont="1" applyBorder="1" applyAlignment="1">
      <alignment horizontal="left" vertical="top"/>
    </xf>
    <xf numFmtId="22" fontId="148" fillId="0" borderId="4" xfId="573" applyNumberFormat="1" applyFont="1" applyBorder="1" applyAlignment="1">
      <alignment horizontal="center"/>
    </xf>
    <xf numFmtId="46" fontId="93" fillId="0" borderId="4" xfId="6" applyNumberFormat="1" applyFont="1" applyBorder="1" applyAlignment="1">
      <alignment horizontal="center" vertical="top"/>
    </xf>
    <xf numFmtId="0" fontId="148" fillId="0" borderId="4" xfId="573" applyFont="1" applyBorder="1"/>
    <xf numFmtId="0" fontId="149" fillId="0" borderId="45" xfId="6541" applyFont="1" applyBorder="1" applyAlignment="1">
      <alignment horizontal="left" vertical="top"/>
    </xf>
    <xf numFmtId="166" fontId="105" fillId="0" borderId="0" xfId="6" quotePrefix="1" applyFont="1" applyAlignment="1">
      <alignment horizontal="center" vertical="top"/>
    </xf>
    <xf numFmtId="0" fontId="148" fillId="0" borderId="28" xfId="573" applyFont="1" applyBorder="1" applyAlignment="1">
      <alignment horizontal="left" vertical="top"/>
    </xf>
    <xf numFmtId="22" fontId="148" fillId="0" borderId="0" xfId="573" applyNumberFormat="1" applyFont="1" applyAlignment="1">
      <alignment horizontal="center"/>
    </xf>
    <xf numFmtId="0" fontId="148" fillId="0" borderId="0" xfId="573" applyFont="1"/>
    <xf numFmtId="0" fontId="150" fillId="0" borderId="2" xfId="6541" applyFont="1" applyBorder="1" applyAlignment="1">
      <alignment horizontal="left" vertical="top"/>
    </xf>
    <xf numFmtId="166" fontId="105" fillId="0" borderId="0" xfId="6" quotePrefix="1" applyFont="1" applyAlignment="1">
      <alignment horizontal="center" vertical="center"/>
    </xf>
    <xf numFmtId="2" fontId="105" fillId="0" borderId="0" xfId="6" applyNumberFormat="1" applyFont="1" applyAlignment="1">
      <alignment horizontal="center" vertical="center"/>
    </xf>
    <xf numFmtId="0" fontId="105" fillId="0" borderId="0" xfId="573" applyFont="1" applyAlignment="1">
      <alignment horizontal="center" vertical="center"/>
    </xf>
    <xf numFmtId="0" fontId="105" fillId="0" borderId="0" xfId="573" applyFont="1"/>
    <xf numFmtId="2" fontId="106" fillId="0" borderId="0" xfId="573" applyNumberFormat="1" applyFont="1" applyAlignment="1">
      <alignment horizontal="center" vertical="center"/>
    </xf>
    <xf numFmtId="0" fontId="119" fillId="0" borderId="0" xfId="573" applyFont="1" applyAlignment="1">
      <alignment horizontal="left" vertical="top"/>
    </xf>
    <xf numFmtId="166" fontId="116" fillId="0" borderId="0" xfId="6" applyFont="1" applyAlignment="1">
      <alignment horizontal="left" vertical="top"/>
    </xf>
    <xf numFmtId="46" fontId="151" fillId="0" borderId="0" xfId="6" applyNumberFormat="1" applyFont="1" applyAlignment="1">
      <alignment horizontal="center" vertical="top" wrapText="1"/>
    </xf>
    <xf numFmtId="166" fontId="105" fillId="0" borderId="32" xfId="6" applyFont="1" applyBorder="1" applyAlignment="1">
      <alignment horizontal="left" vertical="top"/>
    </xf>
    <xf numFmtId="166" fontId="105" fillId="0" borderId="67" xfId="6" applyFont="1" applyBorder="1" applyAlignment="1">
      <alignment horizontal="left" vertical="top"/>
    </xf>
    <xf numFmtId="166" fontId="105" fillId="0" borderId="67" xfId="6" applyFont="1" applyBorder="1" applyAlignment="1">
      <alignment horizontal="center" vertical="center"/>
    </xf>
    <xf numFmtId="46" fontId="105" fillId="0" borderId="67" xfId="6" applyNumberFormat="1" applyFont="1" applyBorder="1" applyAlignment="1">
      <alignment horizontal="center" vertical="center" wrapText="1"/>
    </xf>
    <xf numFmtId="166" fontId="93" fillId="0" borderId="67" xfId="6" applyFont="1" applyBorder="1" applyAlignment="1">
      <alignment horizontal="center" vertical="top"/>
    </xf>
    <xf numFmtId="166" fontId="105" fillId="0" borderId="65" xfId="6" applyFont="1" applyBorder="1" applyAlignment="1">
      <alignment horizontal="left" vertical="top" wrapText="1"/>
    </xf>
    <xf numFmtId="0" fontId="148" fillId="0" borderId="0" xfId="573" applyFont="1" applyAlignment="1">
      <alignment horizontal="center" vertical="center"/>
    </xf>
    <xf numFmtId="2" fontId="106" fillId="0" borderId="0" xfId="573" applyNumberFormat="1" applyFont="1" applyAlignment="1">
      <alignment horizontal="center"/>
    </xf>
    <xf numFmtId="46" fontId="106" fillId="0" borderId="0" xfId="6" applyNumberFormat="1" applyFont="1" applyAlignment="1">
      <alignment horizontal="center" vertical="top" wrapText="1"/>
    </xf>
    <xf numFmtId="2" fontId="119" fillId="0" borderId="0" xfId="573" applyNumberFormat="1" applyFont="1" applyAlignment="1">
      <alignment horizontal="center"/>
    </xf>
    <xf numFmtId="0" fontId="105" fillId="0" borderId="0" xfId="573" applyFont="1" applyAlignment="1">
      <alignment horizontal="left" vertical="top"/>
    </xf>
    <xf numFmtId="0" fontId="1" fillId="0" borderId="50" xfId="6541" applyBorder="1"/>
    <xf numFmtId="0" fontId="1" fillId="0" borderId="35" xfId="6541" applyBorder="1"/>
    <xf numFmtId="0" fontId="1" fillId="0" borderId="21" xfId="6541" applyBorder="1"/>
    <xf numFmtId="166" fontId="35" fillId="0" borderId="134" xfId="6" applyFont="1" applyBorder="1" applyAlignment="1">
      <alignment horizontal="left" vertical="center" wrapText="1"/>
    </xf>
    <xf numFmtId="0" fontId="23" fillId="0" borderId="0" xfId="573"/>
    <xf numFmtId="0" fontId="35" fillId="0" borderId="0" xfId="573" applyFont="1"/>
    <xf numFmtId="2" fontId="26" fillId="0" borderId="0" xfId="573" applyNumberFormat="1" applyFont="1" applyAlignment="1">
      <alignment horizontal="center" vertical="center"/>
    </xf>
    <xf numFmtId="0" fontId="38" fillId="0" borderId="0" xfId="573" applyFont="1" applyAlignment="1">
      <alignment horizontal="right"/>
    </xf>
    <xf numFmtId="20" fontId="98" fillId="0" borderId="0" xfId="6541" applyNumberFormat="1" applyFont="1" applyAlignment="1">
      <alignment horizontal="left" vertical="top"/>
    </xf>
    <xf numFmtId="0" fontId="35" fillId="0" borderId="0" xfId="480" applyFont="1" applyAlignment="1">
      <alignment horizontal="center"/>
    </xf>
    <xf numFmtId="46" fontId="105" fillId="0" borderId="67" xfId="6" applyNumberFormat="1" applyFont="1" applyBorder="1" applyAlignment="1">
      <alignment horizontal="center" vertical="top" wrapText="1"/>
    </xf>
    <xf numFmtId="167" fontId="1" fillId="0" borderId="67" xfId="6541" applyNumberFormat="1" applyBorder="1" applyAlignment="1">
      <alignment horizontal="center" vertical="center"/>
    </xf>
    <xf numFmtId="185" fontId="97" fillId="0" borderId="0" xfId="6541" applyNumberFormat="1" applyFont="1" applyAlignment="1">
      <alignment horizontal="center" vertical="center"/>
    </xf>
    <xf numFmtId="0" fontId="97" fillId="0" borderId="0" xfId="6541" applyFont="1" applyAlignment="1">
      <alignment horizontal="center" vertical="center"/>
    </xf>
    <xf numFmtId="46" fontId="41" fillId="0" borderId="0" xfId="6" applyNumberFormat="1" applyFont="1"/>
    <xf numFmtId="0" fontId="32" fillId="0" borderId="0" xfId="573" applyFont="1" applyAlignment="1">
      <alignment vertical="top"/>
    </xf>
    <xf numFmtId="0" fontId="23" fillId="0" borderId="0" xfId="573" applyAlignment="1">
      <alignment horizontal="center"/>
    </xf>
    <xf numFmtId="0" fontId="23" fillId="0" borderId="0" xfId="573" applyAlignment="1">
      <alignment horizontal="center" vertical="top"/>
    </xf>
    <xf numFmtId="0" fontId="137" fillId="0" borderId="0" xfId="6541" applyFont="1" applyAlignment="1">
      <alignment vertical="center"/>
    </xf>
    <xf numFmtId="0" fontId="92" fillId="0" borderId="0" xfId="402" applyFont="1" applyAlignment="1">
      <alignment vertical="top"/>
    </xf>
    <xf numFmtId="0" fontId="94" fillId="0" borderId="0" xfId="402" applyFont="1"/>
    <xf numFmtId="0" fontId="92" fillId="0" borderId="0" xfId="402" applyFont="1" applyAlignment="1">
      <alignment horizontal="right" vertical="top"/>
    </xf>
    <xf numFmtId="0" fontId="152" fillId="0" borderId="0" xfId="402" applyFont="1" applyAlignment="1">
      <alignment horizontal="center" vertical="center"/>
    </xf>
    <xf numFmtId="0" fontId="153" fillId="0" borderId="0" xfId="7" applyFont="1" applyAlignment="1">
      <alignment horizontal="center" vertical="center"/>
    </xf>
    <xf numFmtId="0" fontId="153" fillId="0" borderId="0" xfId="402" applyFont="1" applyAlignment="1">
      <alignment horizontal="center"/>
    </xf>
    <xf numFmtId="0" fontId="94" fillId="0" borderId="0" xfId="402" applyFont="1" applyAlignment="1">
      <alignment vertical="top"/>
    </xf>
    <xf numFmtId="0" fontId="154" fillId="0" borderId="0" xfId="402" applyFont="1" applyAlignment="1">
      <alignment horizontal="left" vertical="top"/>
    </xf>
    <xf numFmtId="0" fontId="94" fillId="0" borderId="0" xfId="402" applyFont="1" applyAlignment="1">
      <alignment horizontal="center" vertical="top"/>
    </xf>
    <xf numFmtId="0" fontId="155" fillId="0" borderId="0" xfId="402" applyFont="1" applyAlignment="1">
      <alignment vertical="center"/>
    </xf>
    <xf numFmtId="2" fontId="155" fillId="0" borderId="0" xfId="402" applyNumberFormat="1" applyFont="1" applyAlignment="1">
      <alignment horizontal="center" vertical="center"/>
    </xf>
    <xf numFmtId="0" fontId="156" fillId="0" borderId="0" xfId="402" applyFont="1" applyAlignment="1">
      <alignment vertical="top"/>
    </xf>
    <xf numFmtId="46" fontId="94" fillId="0" borderId="0" xfId="402" applyNumberFormat="1" applyFont="1" applyAlignment="1">
      <alignment horizontal="center" vertical="top"/>
    </xf>
    <xf numFmtId="0" fontId="153" fillId="0" borderId="15" xfId="402" applyFont="1" applyBorder="1" applyAlignment="1">
      <alignment vertical="top"/>
    </xf>
    <xf numFmtId="0" fontId="153" fillId="0" borderId="42" xfId="402" applyFont="1" applyBorder="1" applyAlignment="1">
      <alignment horizontal="center" vertical="center"/>
    </xf>
    <xf numFmtId="0" fontId="153" fillId="0" borderId="158" xfId="402" applyFont="1" applyBorder="1" applyAlignment="1">
      <alignment horizontal="center" vertical="center"/>
    </xf>
    <xf numFmtId="0" fontId="153" fillId="0" borderId="51" xfId="402" applyFont="1" applyBorder="1" applyAlignment="1">
      <alignment horizontal="center" vertical="center"/>
    </xf>
    <xf numFmtId="0" fontId="153" fillId="0" borderId="52" xfId="402" applyFont="1" applyBorder="1" applyAlignment="1">
      <alignment horizontal="center" vertical="center"/>
    </xf>
    <xf numFmtId="0" fontId="153" fillId="0" borderId="26" xfId="402" applyFont="1" applyBorder="1" applyAlignment="1">
      <alignment horizontal="left" vertical="top"/>
    </xf>
    <xf numFmtId="0" fontId="153" fillId="0" borderId="51" xfId="402" applyFont="1" applyBorder="1" applyAlignment="1">
      <alignment horizontal="center" vertical="center"/>
    </xf>
    <xf numFmtId="46" fontId="153" fillId="0" borderId="51" xfId="402" applyNumberFormat="1" applyFont="1" applyBorder="1" applyAlignment="1">
      <alignment horizontal="left" vertical="top"/>
    </xf>
    <xf numFmtId="0" fontId="153" fillId="0" borderId="52" xfId="402" applyFont="1" applyBorder="1" applyAlignment="1">
      <alignment vertical="center"/>
    </xf>
    <xf numFmtId="0" fontId="153" fillId="0" borderId="27" xfId="402" applyFont="1" applyBorder="1" applyAlignment="1">
      <alignment horizontal="center" vertical="top"/>
    </xf>
    <xf numFmtId="0" fontId="153" fillId="0" borderId="2" xfId="402" applyFont="1" applyBorder="1" applyAlignment="1">
      <alignment horizontal="center" vertical="center"/>
    </xf>
    <xf numFmtId="0" fontId="153" fillId="0" borderId="136" xfId="402" applyFont="1" applyBorder="1" applyAlignment="1">
      <alignment horizontal="center" vertical="center"/>
    </xf>
    <xf numFmtId="0" fontId="153" fillId="0" borderId="146" xfId="402" applyFont="1" applyBorder="1" applyAlignment="1">
      <alignment horizontal="center" vertical="center"/>
    </xf>
    <xf numFmtId="0" fontId="153" fillId="0" borderId="153" xfId="402" applyFont="1" applyBorder="1" applyAlignment="1">
      <alignment horizontal="center" vertical="center"/>
    </xf>
    <xf numFmtId="0" fontId="153" fillId="0" borderId="149" xfId="402" applyFont="1" applyBorder="1" applyAlignment="1">
      <alignment horizontal="center" vertical="center"/>
    </xf>
    <xf numFmtId="0" fontId="153" fillId="0" borderId="61" xfId="402" applyFont="1" applyBorder="1" applyAlignment="1">
      <alignment horizontal="center" vertical="center"/>
    </xf>
    <xf numFmtId="0" fontId="153" fillId="0" borderId="27" xfId="402" applyFont="1" applyBorder="1" applyAlignment="1">
      <alignment vertical="top"/>
    </xf>
    <xf numFmtId="0" fontId="153" fillId="0" borderId="148" xfId="402" applyFont="1" applyBorder="1" applyAlignment="1">
      <alignment horizontal="center" vertical="top"/>
    </xf>
    <xf numFmtId="0" fontId="153" fillId="0" borderId="159" xfId="402" applyFont="1" applyBorder="1" applyAlignment="1">
      <alignment horizontal="center" vertical="top"/>
    </xf>
    <xf numFmtId="46" fontId="153" fillId="0" borderId="144" xfId="402" applyNumberFormat="1" applyFont="1" applyBorder="1" applyAlignment="1">
      <alignment horizontal="center" vertical="top"/>
    </xf>
    <xf numFmtId="0" fontId="153" fillId="0" borderId="143" xfId="402" applyFont="1" applyBorder="1" applyAlignment="1">
      <alignment horizontal="center" vertical="center"/>
    </xf>
    <xf numFmtId="0" fontId="98" fillId="0" borderId="50" xfId="402" applyFont="1" applyBorder="1" applyAlignment="1">
      <alignment horizontal="center" vertical="top"/>
    </xf>
    <xf numFmtId="0" fontId="98" fillId="0" borderId="25" xfId="402" applyFont="1" applyBorder="1" applyAlignment="1">
      <alignment horizontal="left" vertical="top"/>
    </xf>
    <xf numFmtId="0" fontId="35" fillId="0" borderId="50" xfId="402" applyFont="1" applyBorder="1" applyAlignment="1">
      <alignment horizontal="center" vertical="top"/>
    </xf>
    <xf numFmtId="0" fontId="35" fillId="0" borderId="26" xfId="402" applyFont="1" applyBorder="1" applyAlignment="1">
      <alignment horizontal="center" vertical="top"/>
    </xf>
    <xf numFmtId="169" fontId="35" fillId="0" borderId="64" xfId="402" applyNumberFormat="1" applyFont="1" applyBorder="1" applyAlignment="1">
      <alignment horizontal="center" vertical="center"/>
    </xf>
    <xf numFmtId="0" fontId="35" fillId="0" borderId="0" xfId="402" applyFont="1" applyAlignment="1">
      <alignment horizontal="center" vertical="top"/>
    </xf>
    <xf numFmtId="0" fontId="98" fillId="0" borderId="35" xfId="402" applyFont="1" applyBorder="1" applyAlignment="1">
      <alignment horizontal="center" vertical="top"/>
    </xf>
    <xf numFmtId="0" fontId="98" fillId="0" borderId="145" xfId="402" applyFont="1" applyBorder="1" applyAlignment="1">
      <alignment horizontal="left" vertical="top"/>
    </xf>
    <xf numFmtId="0" fontId="35" fillId="0" borderId="35" xfId="402" applyFont="1" applyBorder="1" applyAlignment="1">
      <alignment horizontal="center" vertical="top"/>
    </xf>
    <xf numFmtId="0" fontId="35" fillId="0" borderId="24" xfId="402" quotePrefix="1" applyFont="1" applyBorder="1" applyAlignment="1">
      <alignment horizontal="center" vertical="top"/>
    </xf>
    <xf numFmtId="0" fontId="35" fillId="0" borderId="147" xfId="402" applyFont="1" applyBorder="1" applyAlignment="1">
      <alignment horizontal="center" vertical="top"/>
    </xf>
    <xf numFmtId="169" fontId="35" fillId="0" borderId="62" xfId="402" applyNumberFormat="1" applyFont="1" applyBorder="1" applyAlignment="1">
      <alignment horizontal="center" vertical="center"/>
    </xf>
    <xf numFmtId="0" fontId="35" fillId="0" borderId="142" xfId="402" applyFont="1" applyBorder="1" applyAlignment="1">
      <alignment horizontal="center" vertical="top"/>
    </xf>
    <xf numFmtId="169" fontId="35" fillId="0" borderId="0" xfId="402" applyNumberFormat="1" applyFont="1" applyAlignment="1">
      <alignment horizontal="center" vertical="center"/>
    </xf>
    <xf numFmtId="0" fontId="35" fillId="0" borderId="142" xfId="402" quotePrefix="1" applyFont="1" applyBorder="1" applyAlignment="1">
      <alignment horizontal="center" vertical="top"/>
    </xf>
    <xf numFmtId="169" fontId="35" fillId="0" borderId="35" xfId="402" applyNumberFormat="1" applyFont="1" applyBorder="1" applyAlignment="1">
      <alignment horizontal="center" vertical="center"/>
    </xf>
    <xf numFmtId="169" fontId="35" fillId="0" borderId="147" xfId="402" applyNumberFormat="1" applyFont="1" applyBorder="1" applyAlignment="1">
      <alignment horizontal="center" vertical="center"/>
    </xf>
    <xf numFmtId="169" fontId="35" fillId="0" borderId="142" xfId="402" applyNumberFormat="1" applyFont="1" applyBorder="1" applyAlignment="1">
      <alignment horizontal="center" vertical="center"/>
    </xf>
    <xf numFmtId="0" fontId="98" fillId="0" borderId="21" xfId="402" applyFont="1" applyBorder="1" applyAlignment="1">
      <alignment horizontal="center" vertical="top"/>
    </xf>
    <xf numFmtId="0" fontId="98" fillId="0" borderId="139" xfId="402" applyFont="1" applyBorder="1" applyAlignment="1">
      <alignment horizontal="left" vertical="top"/>
    </xf>
    <xf numFmtId="0" fontId="35" fillId="0" borderId="21" xfId="402" applyFont="1" applyBorder="1" applyAlignment="1">
      <alignment horizontal="center" vertical="center"/>
    </xf>
    <xf numFmtId="0" fontId="35" fillId="0" borderId="141" xfId="402" applyFont="1" applyBorder="1" applyAlignment="1">
      <alignment horizontal="center" vertical="center"/>
    </xf>
    <xf numFmtId="169" fontId="98" fillId="0" borderId="134" xfId="402" applyNumberFormat="1" applyFont="1" applyBorder="1" applyAlignment="1">
      <alignment horizontal="center" vertical="center"/>
    </xf>
    <xf numFmtId="0" fontId="157" fillId="0" borderId="0" xfId="402" applyFont="1"/>
    <xf numFmtId="0" fontId="98" fillId="0" borderId="0" xfId="402" applyFont="1"/>
    <xf numFmtId="46" fontId="98" fillId="0" borderId="0" xfId="402" applyNumberFormat="1" applyFont="1"/>
    <xf numFmtId="2" fontId="98" fillId="0" borderId="0" xfId="402" applyNumberFormat="1" applyFont="1" applyAlignment="1">
      <alignment vertical="center"/>
    </xf>
    <xf numFmtId="0" fontId="98" fillId="0" borderId="0" xfId="402" applyFont="1" applyAlignment="1">
      <alignment vertical="top"/>
    </xf>
    <xf numFmtId="46" fontId="94" fillId="0" borderId="0" xfId="402" applyNumberFormat="1" applyFont="1"/>
    <xf numFmtId="0" fontId="158" fillId="0" borderId="0" xfId="402" applyFont="1"/>
    <xf numFmtId="2" fontId="158" fillId="0" borderId="0" xfId="402" applyNumberFormat="1" applyFont="1" applyAlignment="1">
      <alignment vertical="center"/>
    </xf>
    <xf numFmtId="0" fontId="159" fillId="0" borderId="0" xfId="402" applyFont="1"/>
    <xf numFmtId="20" fontId="94" fillId="0" borderId="0" xfId="402" applyNumberFormat="1" applyFont="1"/>
    <xf numFmtId="0" fontId="94" fillId="0" borderId="0" xfId="402" applyFont="1" applyAlignment="1">
      <alignment vertical="top" wrapText="1"/>
    </xf>
    <xf numFmtId="0" fontId="94" fillId="0" borderId="0" xfId="402" applyFont="1" applyAlignment="1">
      <alignment horizontal="center"/>
    </xf>
    <xf numFmtId="0" fontId="69" fillId="0" borderId="0" xfId="402" applyFont="1" applyAlignment="1">
      <alignment vertical="top"/>
    </xf>
    <xf numFmtId="20" fontId="94" fillId="0" borderId="0" xfId="402" applyNumberFormat="1" applyFont="1" applyAlignment="1">
      <alignment horizontal="center" vertical="top"/>
    </xf>
    <xf numFmtId="0" fontId="1" fillId="0" borderId="0" xfId="6542"/>
    <xf numFmtId="0" fontId="38" fillId="0" borderId="0" xfId="402" applyFont="1" applyAlignment="1">
      <alignment vertical="top"/>
    </xf>
    <xf numFmtId="0" fontId="38" fillId="0" borderId="0" xfId="402" applyFont="1" applyAlignment="1">
      <alignment horizontal="right" vertical="top"/>
    </xf>
    <xf numFmtId="0" fontId="26" fillId="0" borderId="0" xfId="402" applyFont="1" applyAlignment="1">
      <alignment horizontal="center" vertical="center"/>
    </xf>
    <xf numFmtId="0" fontId="134" fillId="0" borderId="0" xfId="402" applyFont="1" applyAlignment="1">
      <alignment horizontal="left" vertical="top"/>
    </xf>
    <xf numFmtId="0" fontId="40" fillId="0" borderId="0" xfId="402" applyFont="1" applyAlignment="1">
      <alignment vertical="center"/>
    </xf>
    <xf numFmtId="2" fontId="40" fillId="0" borderId="0" xfId="402" applyNumberFormat="1" applyFont="1" applyAlignment="1">
      <alignment horizontal="center" vertical="center"/>
    </xf>
    <xf numFmtId="46" fontId="23" fillId="0" borderId="0" xfId="402" applyNumberFormat="1" applyAlignment="1">
      <alignment horizontal="center" vertical="top"/>
    </xf>
    <xf numFmtId="0" fontId="35" fillId="0" borderId="0" xfId="402" applyFont="1" applyAlignment="1">
      <alignment vertical="top"/>
    </xf>
    <xf numFmtId="46" fontId="35" fillId="0" borderId="0" xfId="402" applyNumberFormat="1" applyFont="1" applyAlignment="1">
      <alignment horizontal="center" vertical="top"/>
    </xf>
    <xf numFmtId="0" fontId="26" fillId="0" borderId="0" xfId="402" applyFont="1" applyAlignment="1">
      <alignment vertical="center"/>
    </xf>
    <xf numFmtId="2" fontId="26" fillId="0" borderId="0" xfId="402" applyNumberFormat="1" applyFont="1" applyAlignment="1">
      <alignment horizontal="center" vertical="center"/>
    </xf>
    <xf numFmtId="0" fontId="26" fillId="0" borderId="15" xfId="402" applyFont="1" applyBorder="1" applyAlignment="1">
      <alignment vertical="top"/>
    </xf>
    <xf numFmtId="0" fontId="26" fillId="0" borderId="42" xfId="402" applyFont="1" applyBorder="1" applyAlignment="1">
      <alignment horizontal="center" vertical="top"/>
    </xf>
    <xf numFmtId="0" fontId="26" fillId="0" borderId="158" xfId="402" applyFont="1" applyBorder="1" applyAlignment="1">
      <alignment horizontal="center" vertical="center"/>
    </xf>
    <xf numFmtId="0" fontId="26" fillId="0" borderId="51" xfId="402" applyFont="1" applyBorder="1" applyAlignment="1">
      <alignment horizontal="center" vertical="center"/>
    </xf>
    <xf numFmtId="0" fontId="26" fillId="0" borderId="52" xfId="402" applyFont="1" applyBorder="1" applyAlignment="1">
      <alignment horizontal="center" vertical="center"/>
    </xf>
    <xf numFmtId="0" fontId="26" fillId="0" borderId="51" xfId="402" applyFont="1" applyBorder="1" applyAlignment="1">
      <alignment horizontal="center" vertical="top"/>
    </xf>
    <xf numFmtId="0" fontId="26" fillId="0" borderId="52" xfId="402" applyFont="1" applyBorder="1" applyAlignment="1">
      <alignment horizontal="center" vertical="top"/>
    </xf>
    <xf numFmtId="167" fontId="1" fillId="0" borderId="0" xfId="6542" applyNumberFormat="1" applyAlignment="1">
      <alignment horizontal="center" vertical="center"/>
    </xf>
    <xf numFmtId="0" fontId="26" fillId="0" borderId="27" xfId="402" applyFont="1" applyBorder="1" applyAlignment="1">
      <alignment horizontal="center" vertical="top"/>
    </xf>
    <xf numFmtId="0" fontId="26" fillId="0" borderId="2" xfId="402" applyFont="1" applyBorder="1" applyAlignment="1">
      <alignment vertical="top"/>
    </xf>
    <xf numFmtId="0" fontId="26" fillId="0" borderId="136" xfId="402" applyFont="1" applyBorder="1" applyAlignment="1">
      <alignment horizontal="center" vertical="center"/>
    </xf>
    <xf numFmtId="0" fontId="26" fillId="0" borderId="146" xfId="402" applyFont="1" applyBorder="1" applyAlignment="1">
      <alignment horizontal="center" vertical="center"/>
    </xf>
    <xf numFmtId="0" fontId="26" fillId="0" borderId="153" xfId="402" applyFont="1" applyBorder="1" applyAlignment="1">
      <alignment horizontal="center" vertical="center"/>
    </xf>
    <xf numFmtId="0" fontId="26" fillId="0" borderId="146" xfId="402" applyFont="1" applyBorder="1" applyAlignment="1">
      <alignment horizontal="center" vertical="top"/>
    </xf>
    <xf numFmtId="0" fontId="26" fillId="0" borderId="153" xfId="402" applyFont="1" applyBorder="1" applyAlignment="1">
      <alignment horizontal="center" vertical="top"/>
    </xf>
    <xf numFmtId="2" fontId="1" fillId="0" borderId="0" xfId="6542" applyNumberFormat="1"/>
    <xf numFmtId="0" fontId="26" fillId="0" borderId="29" xfId="402" applyFont="1" applyBorder="1" applyAlignment="1">
      <alignment vertical="top"/>
    </xf>
    <xf numFmtId="0" fontId="26" fillId="0" borderId="31" xfId="402" applyFont="1" applyBorder="1" applyAlignment="1">
      <alignment vertical="top"/>
    </xf>
    <xf numFmtId="0" fontId="26" fillId="0" borderId="148" xfId="402" applyFont="1" applyBorder="1" applyAlignment="1">
      <alignment horizontal="center" vertical="top"/>
    </xf>
    <xf numFmtId="0" fontId="26" fillId="0" borderId="144" xfId="402" applyFont="1" applyBorder="1" applyAlignment="1">
      <alignment horizontal="center" vertical="top"/>
    </xf>
    <xf numFmtId="46" fontId="26" fillId="0" borderId="144" xfId="402" applyNumberFormat="1" applyFont="1" applyBorder="1" applyAlignment="1">
      <alignment horizontal="center" vertical="top"/>
    </xf>
    <xf numFmtId="0" fontId="26" fillId="0" borderId="143" xfId="402" applyFont="1" applyBorder="1" applyAlignment="1">
      <alignment horizontal="center" vertical="center"/>
    </xf>
    <xf numFmtId="0" fontId="26" fillId="0" borderId="140" xfId="402" applyFont="1" applyBorder="1" applyAlignment="1">
      <alignment horizontal="center" vertical="top"/>
    </xf>
    <xf numFmtId="0" fontId="26" fillId="0" borderId="141" xfId="402" applyFont="1" applyBorder="1" applyAlignment="1">
      <alignment horizontal="center" vertical="top"/>
    </xf>
    <xf numFmtId="46" fontId="26" fillId="0" borderId="141" xfId="402" applyNumberFormat="1" applyFont="1" applyBorder="1" applyAlignment="1">
      <alignment horizontal="center" vertical="top"/>
    </xf>
    <xf numFmtId="0" fontId="26" fillId="0" borderId="134" xfId="402" applyFont="1" applyBorder="1" applyAlignment="1">
      <alignment horizontal="center" vertical="center"/>
    </xf>
    <xf numFmtId="0" fontId="35" fillId="0" borderId="25" xfId="402" applyFont="1" applyBorder="1" applyAlignment="1">
      <alignment horizontal="left"/>
    </xf>
    <xf numFmtId="2" fontId="35" fillId="0" borderId="50" xfId="402" quotePrefix="1" applyNumberFormat="1" applyFont="1" applyBorder="1" applyAlignment="1">
      <alignment horizontal="center" vertical="top"/>
    </xf>
    <xf numFmtId="2" fontId="35" fillId="0" borderId="20" xfId="402" quotePrefix="1" applyNumberFormat="1" applyFont="1" applyBorder="1" applyAlignment="1">
      <alignment horizontal="center" vertical="top"/>
    </xf>
    <xf numFmtId="170" fontId="26" fillId="0" borderId="64" xfId="402" applyNumberFormat="1" applyFont="1" applyBorder="1" applyAlignment="1">
      <alignment horizontal="center" vertical="center"/>
    </xf>
    <xf numFmtId="0" fontId="35" fillId="0" borderId="145" xfId="402" applyFont="1" applyBorder="1" applyAlignment="1">
      <alignment horizontal="left"/>
    </xf>
    <xf numFmtId="2" fontId="35" fillId="0" borderId="35" xfId="402" quotePrefix="1" applyNumberFormat="1" applyFont="1" applyBorder="1" applyAlignment="1">
      <alignment horizontal="center" vertical="top"/>
    </xf>
    <xf numFmtId="2" fontId="35" fillId="0" borderId="147" xfId="402" quotePrefix="1" applyNumberFormat="1" applyFont="1" applyBorder="1" applyAlignment="1">
      <alignment horizontal="center" vertical="top"/>
    </xf>
    <xf numFmtId="2" fontId="35" fillId="0" borderId="142" xfId="402" quotePrefix="1" applyNumberFormat="1" applyFont="1" applyBorder="1" applyAlignment="1">
      <alignment horizontal="center" vertical="top"/>
    </xf>
    <xf numFmtId="170" fontId="26" fillId="0" borderId="133" xfId="402" applyNumberFormat="1" applyFont="1" applyBorder="1" applyAlignment="1">
      <alignment horizontal="center" vertical="center"/>
    </xf>
    <xf numFmtId="2" fontId="35" fillId="0" borderId="35" xfId="402" applyNumberFormat="1" applyFont="1" applyBorder="1" applyAlignment="1">
      <alignment horizontal="center" vertical="top"/>
    </xf>
    <xf numFmtId="2" fontId="35" fillId="0" borderId="147" xfId="402" applyNumberFormat="1" applyFont="1" applyBorder="1" applyAlignment="1">
      <alignment horizontal="center" vertical="top"/>
    </xf>
    <xf numFmtId="2" fontId="35" fillId="0" borderId="142" xfId="402" applyNumberFormat="1" applyFont="1" applyBorder="1" applyAlignment="1">
      <alignment horizontal="center" vertical="top"/>
    </xf>
    <xf numFmtId="0" fontId="35" fillId="0" borderId="145" xfId="402" applyFont="1" applyBorder="1" applyAlignment="1">
      <alignment horizontal="left" vertical="top"/>
    </xf>
    <xf numFmtId="0" fontId="32" fillId="0" borderId="95" xfId="6" applyNumberFormat="1" applyFont="1" applyBorder="1" applyAlignment="1">
      <alignment horizontal="center" vertical="top"/>
    </xf>
    <xf numFmtId="0" fontId="32" fillId="0" borderId="142" xfId="6" applyNumberFormat="1" applyFont="1" applyBorder="1" applyAlignment="1">
      <alignment horizontal="center" vertical="top"/>
    </xf>
    <xf numFmtId="0" fontId="32" fillId="0" borderId="48" xfId="6" applyNumberFormat="1" applyFont="1" applyBorder="1" applyAlignment="1">
      <alignment horizontal="center" vertical="top"/>
    </xf>
    <xf numFmtId="0" fontId="35" fillId="0" borderId="21" xfId="402" applyFont="1" applyBorder="1" applyAlignment="1">
      <alignment horizontal="center" vertical="top"/>
    </xf>
    <xf numFmtId="0" fontId="26" fillId="0" borderId="139" xfId="402" applyFont="1" applyBorder="1" applyAlignment="1">
      <alignment horizontal="left" vertical="top"/>
    </xf>
    <xf numFmtId="170" fontId="26" fillId="0" borderId="21" xfId="402" applyNumberFormat="1" applyFont="1" applyBorder="1" applyAlignment="1">
      <alignment horizontal="center" vertical="center"/>
    </xf>
    <xf numFmtId="170" fontId="26" fillId="0" borderId="141" xfId="402" applyNumberFormat="1" applyFont="1" applyBorder="1" applyAlignment="1">
      <alignment horizontal="center" vertical="center"/>
    </xf>
    <xf numFmtId="170" fontId="26" fillId="0" borderId="134" xfId="402" applyNumberFormat="1" applyFont="1" applyBorder="1" applyAlignment="1">
      <alignment horizontal="center" vertical="center"/>
    </xf>
    <xf numFmtId="0" fontId="160" fillId="0" borderId="0" xfId="402" applyFont="1"/>
    <xf numFmtId="46" fontId="35" fillId="0" borderId="0" xfId="402" applyNumberFormat="1" applyFont="1"/>
    <xf numFmtId="2" fontId="35" fillId="0" borderId="0" xfId="402" applyNumberFormat="1" applyFont="1" applyAlignment="1">
      <alignment vertical="center"/>
    </xf>
    <xf numFmtId="46" fontId="23" fillId="0" borderId="0" xfId="402" applyNumberFormat="1"/>
    <xf numFmtId="0" fontId="41" fillId="0" borderId="0" xfId="402" applyFont="1"/>
    <xf numFmtId="2" fontId="41" fillId="0" borderId="0" xfId="402" applyNumberFormat="1" applyFont="1" applyAlignment="1">
      <alignment vertical="center"/>
    </xf>
    <xf numFmtId="0" fontId="161" fillId="0" borderId="0" xfId="402" applyFont="1"/>
    <xf numFmtId="0" fontId="23" fillId="0" borderId="0" xfId="402" applyAlignment="1">
      <alignment vertical="top" wrapText="1"/>
    </xf>
    <xf numFmtId="20" fontId="23" fillId="0" borderId="0" xfId="402" applyNumberFormat="1" applyAlignment="1">
      <alignment horizontal="center" vertical="top"/>
    </xf>
    <xf numFmtId="0" fontId="24" fillId="0" borderId="0" xfId="402" applyFont="1" applyAlignment="1">
      <alignment horizontal="left" vertical="center" indent="2"/>
    </xf>
    <xf numFmtId="0" fontId="29" fillId="0" borderId="0" xfId="402" applyFont="1" applyAlignment="1">
      <alignment horizontal="center" vertical="center"/>
    </xf>
    <xf numFmtId="2" fontId="37" fillId="0" borderId="0" xfId="402" applyNumberFormat="1" applyFont="1" applyAlignment="1">
      <alignment horizontal="center" vertical="top"/>
    </xf>
    <xf numFmtId="0" fontId="26" fillId="0" borderId="0" xfId="7" applyFont="1" applyAlignment="1">
      <alignment horizontal="left" vertical="center"/>
    </xf>
    <xf numFmtId="0" fontId="23" fillId="0" borderId="0" xfId="5" applyAlignment="1">
      <alignment horizontal="left"/>
    </xf>
    <xf numFmtId="0" fontId="25" fillId="0" borderId="0" xfId="402" applyFont="1" applyAlignment="1">
      <alignment horizontal="left"/>
    </xf>
    <xf numFmtId="0" fontId="26" fillId="0" borderId="0" xfId="402" applyFont="1" applyAlignment="1">
      <alignment horizontal="right"/>
    </xf>
    <xf numFmtId="0" fontId="45" fillId="0" borderId="0" xfId="402" applyFont="1" applyAlignment="1">
      <alignment horizontal="left" indent="8"/>
    </xf>
    <xf numFmtId="0" fontId="43" fillId="0" borderId="0" xfId="402" applyFont="1"/>
    <xf numFmtId="0" fontId="29" fillId="0" borderId="15" xfId="402" applyFont="1" applyBorder="1" applyAlignment="1">
      <alignment horizontal="center" vertical="center"/>
    </xf>
    <xf numFmtId="0" fontId="29" fillId="0" borderId="42" xfId="402" applyFont="1" applyBorder="1" applyAlignment="1">
      <alignment vertical="center"/>
    </xf>
    <xf numFmtId="0" fontId="29" fillId="0" borderId="8" xfId="402" applyFont="1" applyBorder="1" applyAlignment="1">
      <alignment horizontal="center" vertical="center" wrapText="1"/>
    </xf>
    <xf numFmtId="0" fontId="29" fillId="0" borderId="14" xfId="402" applyFont="1" applyBorder="1" applyAlignment="1">
      <alignment horizontal="left" indent="2"/>
    </xf>
    <xf numFmtId="0" fontId="29" fillId="0" borderId="14" xfId="402" applyFont="1" applyBorder="1"/>
    <xf numFmtId="0" fontId="29" fillId="0" borderId="8" xfId="402" applyFont="1" applyBorder="1" applyAlignment="1">
      <alignment horizontal="center"/>
    </xf>
    <xf numFmtId="0" fontId="29" fillId="0" borderId="14" xfId="402" applyFont="1" applyBorder="1" applyAlignment="1">
      <alignment horizontal="center"/>
    </xf>
    <xf numFmtId="0" fontId="29" fillId="0" borderId="37" xfId="402" applyFont="1" applyBorder="1" applyAlignment="1">
      <alignment horizontal="center"/>
    </xf>
    <xf numFmtId="0" fontId="29" fillId="0" borderId="39" xfId="402" applyFont="1" applyBorder="1" applyAlignment="1">
      <alignment horizontal="center" vertical="center"/>
    </xf>
    <xf numFmtId="0" fontId="29" fillId="0" borderId="27" xfId="402" applyFont="1" applyBorder="1" applyAlignment="1">
      <alignment horizontal="center" vertical="center"/>
    </xf>
    <xf numFmtId="0" fontId="29" fillId="0" borderId="2" xfId="402" applyFont="1" applyBorder="1" applyAlignment="1">
      <alignment vertical="center"/>
    </xf>
    <xf numFmtId="0" fontId="29" fillId="0" borderId="13" xfId="402" applyFont="1" applyBorder="1" applyAlignment="1">
      <alignment horizontal="center" vertical="center" wrapText="1"/>
    </xf>
    <xf numFmtId="0" fontId="29" fillId="0" borderId="23" xfId="402" applyFont="1" applyBorder="1"/>
    <xf numFmtId="0" fontId="29" fillId="0" borderId="13" xfId="402" applyFont="1" applyBorder="1" applyAlignment="1">
      <alignment horizontal="center"/>
    </xf>
    <xf numFmtId="0" fontId="29" fillId="0" borderId="22" xfId="402" applyFont="1" applyBorder="1" applyAlignment="1">
      <alignment horizontal="center"/>
    </xf>
    <xf numFmtId="0" fontId="29" fillId="0" borderId="40" xfId="402" applyFont="1" applyBorder="1" applyAlignment="1">
      <alignment horizontal="center" vertical="center"/>
    </xf>
    <xf numFmtId="0" fontId="29" fillId="0" borderId="159" xfId="402" applyFont="1" applyBorder="1" applyAlignment="1">
      <alignment horizontal="center"/>
    </xf>
    <xf numFmtId="0" fontId="29" fillId="0" borderId="144" xfId="402" applyFont="1" applyBorder="1"/>
    <xf numFmtId="0" fontId="29" fillId="0" borderId="7" xfId="402" applyFont="1" applyBorder="1" applyAlignment="1">
      <alignment horizontal="center"/>
    </xf>
    <xf numFmtId="0" fontId="35" fillId="0" borderId="20" xfId="402" applyFont="1" applyBorder="1" applyAlignment="1">
      <alignment horizontal="center"/>
    </xf>
    <xf numFmtId="0" fontId="35" fillId="0" borderId="20" xfId="402" quotePrefix="1" applyFont="1" applyBorder="1" applyAlignment="1">
      <alignment horizontal="center" vertical="center" wrapText="1"/>
    </xf>
    <xf numFmtId="0" fontId="35" fillId="0" borderId="20" xfId="402" applyFont="1" applyBorder="1" applyAlignment="1">
      <alignment horizontal="center" vertical="center" wrapText="1"/>
    </xf>
    <xf numFmtId="0" fontId="35" fillId="0" borderId="64" xfId="402" applyFont="1" applyBorder="1" applyAlignment="1">
      <alignment horizontal="center"/>
    </xf>
    <xf numFmtId="0" fontId="35" fillId="0" borderId="142" xfId="402" applyFont="1" applyBorder="1" applyAlignment="1">
      <alignment horizontal="left" vertical="top" wrapText="1"/>
    </xf>
    <xf numFmtId="1" fontId="35" fillId="0" borderId="142" xfId="402" applyNumberFormat="1" applyFont="1" applyBorder="1" applyAlignment="1">
      <alignment horizontal="center" vertical="center"/>
    </xf>
    <xf numFmtId="1" fontId="35" fillId="0" borderId="142" xfId="402" quotePrefix="1" applyNumberFormat="1" applyFont="1" applyBorder="1" applyAlignment="1">
      <alignment horizontal="center" vertical="center"/>
    </xf>
    <xf numFmtId="2" fontId="26" fillId="0" borderId="142" xfId="402" applyNumberFormat="1" applyFont="1" applyBorder="1" applyAlignment="1">
      <alignment horizontal="center" vertical="center"/>
    </xf>
    <xf numFmtId="2" fontId="26" fillId="0" borderId="133" xfId="402" applyNumberFormat="1" applyFont="1" applyBorder="1" applyAlignment="1">
      <alignment vertical="top"/>
    </xf>
    <xf numFmtId="173" fontId="23" fillId="0" borderId="0" xfId="402" applyNumberFormat="1"/>
    <xf numFmtId="2" fontId="35" fillId="0" borderId="142" xfId="402" applyNumberFormat="1" applyFont="1" applyBorder="1" applyAlignment="1">
      <alignment horizontal="center" vertical="center"/>
    </xf>
    <xf numFmtId="170" fontId="26" fillId="0" borderId="142" xfId="402" applyNumberFormat="1" applyFont="1" applyBorder="1" applyAlignment="1">
      <alignment horizontal="center" vertical="center" wrapText="1"/>
    </xf>
    <xf numFmtId="189" fontId="35" fillId="0" borderId="133" xfId="402" applyNumberFormat="1" applyFont="1" applyBorder="1" applyAlignment="1">
      <alignment vertical="top"/>
    </xf>
    <xf numFmtId="170" fontId="23" fillId="0" borderId="0" xfId="402" applyNumberFormat="1"/>
    <xf numFmtId="0" fontId="35" fillId="0" borderId="142" xfId="402" applyFont="1" applyBorder="1" applyAlignment="1">
      <alignment horizontal="left" vertical="top"/>
    </xf>
    <xf numFmtId="1" fontId="35" fillId="0" borderId="6" xfId="402" applyNumberFormat="1" applyFont="1" applyBorder="1" applyAlignment="1">
      <alignment horizontal="center" vertical="center"/>
    </xf>
    <xf numFmtId="1" fontId="35" fillId="0" borderId="142" xfId="402" applyNumberFormat="1" applyFont="1" applyBorder="1" applyAlignment="1">
      <alignment horizontal="center" vertical="center" wrapText="1"/>
    </xf>
    <xf numFmtId="2" fontId="23" fillId="0" borderId="0" xfId="402" applyNumberFormat="1" applyAlignment="1">
      <alignment horizontal="center"/>
    </xf>
    <xf numFmtId="0" fontId="35" fillId="0" borderId="142" xfId="402" applyFont="1" applyBorder="1" applyAlignment="1">
      <alignment horizontal="left"/>
    </xf>
    <xf numFmtId="173" fontId="23" fillId="0" borderId="0" xfId="402" applyNumberFormat="1" applyAlignment="1">
      <alignment horizontal="center" vertical="center" wrapText="1"/>
    </xf>
    <xf numFmtId="190" fontId="23" fillId="0" borderId="0" xfId="402" applyNumberFormat="1"/>
    <xf numFmtId="190" fontId="26" fillId="0" borderId="0" xfId="402" applyNumberFormat="1" applyFont="1" applyAlignment="1">
      <alignment horizontal="center" vertical="center"/>
    </xf>
    <xf numFmtId="0" fontId="23" fillId="0" borderId="142" xfId="402" applyBorder="1" applyAlignment="1">
      <alignment horizontal="left"/>
    </xf>
    <xf numFmtId="2" fontId="26" fillId="0" borderId="142" xfId="402" quotePrefix="1" applyNumberFormat="1" applyFont="1" applyBorder="1" applyAlignment="1">
      <alignment horizontal="center" vertical="center"/>
    </xf>
    <xf numFmtId="2" fontId="23" fillId="0" borderId="0" xfId="402" applyNumberFormat="1" applyAlignment="1">
      <alignment horizontal="center" vertical="center" wrapText="1"/>
    </xf>
    <xf numFmtId="2" fontId="35" fillId="0" borderId="142" xfId="402" applyNumberFormat="1" applyFont="1" applyBorder="1" applyAlignment="1">
      <alignment horizontal="center" vertical="top" wrapText="1"/>
    </xf>
    <xf numFmtId="189" fontId="35" fillId="0" borderId="133" xfId="402" applyNumberFormat="1" applyFont="1" applyBorder="1" applyAlignment="1">
      <alignment vertical="top" wrapText="1"/>
    </xf>
    <xf numFmtId="190" fontId="153" fillId="0" borderId="0" xfId="402" applyNumberFormat="1" applyFont="1" applyAlignment="1">
      <alignment horizontal="center" vertical="center"/>
    </xf>
    <xf numFmtId="0" fontId="35" fillId="0" borderId="141" xfId="402" applyFont="1" applyBorder="1" applyAlignment="1">
      <alignment horizontal="left" vertical="top"/>
    </xf>
    <xf numFmtId="2" fontId="35" fillId="0" borderId="141" xfId="402" applyNumberFormat="1" applyFont="1" applyBorder="1" applyAlignment="1">
      <alignment horizontal="center" vertical="top"/>
    </xf>
    <xf numFmtId="2" fontId="35" fillId="0" borderId="141" xfId="402" applyNumberFormat="1" applyFont="1" applyBorder="1" applyAlignment="1">
      <alignment horizontal="center" vertical="center"/>
    </xf>
    <xf numFmtId="189" fontId="35" fillId="0" borderId="134" xfId="402" applyNumberFormat="1" applyFont="1" applyBorder="1" applyAlignment="1">
      <alignment vertical="top"/>
    </xf>
    <xf numFmtId="0" fontId="38" fillId="0" borderId="0" xfId="402" applyFont="1" applyAlignment="1">
      <alignment horizontal="center"/>
    </xf>
    <xf numFmtId="2" fontId="26" fillId="0" borderId="0" xfId="402" applyNumberFormat="1" applyFont="1" applyAlignment="1">
      <alignment horizontal="center"/>
    </xf>
    <xf numFmtId="189" fontId="38" fillId="0" borderId="0" xfId="402" applyNumberFormat="1" applyFont="1" applyAlignment="1">
      <alignment horizontal="center"/>
    </xf>
    <xf numFmtId="191" fontId="23" fillId="0" borderId="0" xfId="402" applyNumberFormat="1"/>
    <xf numFmtId="0" fontId="43" fillId="0" borderId="0" xfId="402" applyFont="1" applyAlignment="1">
      <alignment horizontal="center"/>
    </xf>
    <xf numFmtId="0" fontId="43" fillId="0" borderId="0" xfId="402" applyFont="1" applyAlignment="1">
      <alignment horizontal="left"/>
    </xf>
    <xf numFmtId="0" fontId="35" fillId="0" borderId="0" xfId="402" applyFont="1" applyAlignment="1">
      <alignment horizontal="left"/>
    </xf>
    <xf numFmtId="0" fontId="32" fillId="0" borderId="0" xfId="402" applyFont="1" applyAlignment="1">
      <alignment horizontal="center"/>
    </xf>
    <xf numFmtId="0" fontId="26" fillId="0" borderId="11" xfId="402" applyFont="1" applyBorder="1" applyAlignment="1">
      <alignment horizontal="center"/>
    </xf>
    <xf numFmtId="0" fontId="26" fillId="0" borderId="38" xfId="402" applyFont="1" applyBorder="1"/>
    <xf numFmtId="0" fontId="26" fillId="0" borderId="39" xfId="402" applyFont="1" applyBorder="1" applyAlignment="1">
      <alignment horizontal="center"/>
    </xf>
    <xf numFmtId="189" fontId="32" fillId="0" borderId="0" xfId="402" applyNumberFormat="1" applyFont="1" applyAlignment="1">
      <alignment horizontal="center"/>
    </xf>
    <xf numFmtId="0" fontId="26" fillId="0" borderId="45" xfId="402" applyFont="1" applyBorder="1" applyAlignment="1">
      <alignment horizontal="center"/>
    </xf>
    <xf numFmtId="0" fontId="26" fillId="0" borderId="4" xfId="402" applyFont="1" applyBorder="1"/>
    <xf numFmtId="0" fontId="26" fillId="0" borderId="40" xfId="402" applyFont="1" applyBorder="1" applyAlignment="1">
      <alignment horizontal="center"/>
    </xf>
    <xf numFmtId="0" fontId="32" fillId="0" borderId="148" xfId="402" applyFont="1" applyBorder="1" applyAlignment="1">
      <alignment horizontal="center"/>
    </xf>
    <xf numFmtId="0" fontId="32" fillId="0" borderId="144" xfId="402" applyFont="1" applyBorder="1" applyAlignment="1">
      <alignment horizontal="center"/>
    </xf>
    <xf numFmtId="0" fontId="32" fillId="0" borderId="143" xfId="402" applyFont="1" applyBorder="1" applyAlignment="1">
      <alignment horizontal="center"/>
    </xf>
    <xf numFmtId="0" fontId="32" fillId="0" borderId="50" xfId="402" applyFont="1" applyBorder="1" applyAlignment="1">
      <alignment horizontal="center"/>
    </xf>
    <xf numFmtId="0" fontId="32" fillId="0" borderId="20" xfId="402" applyFont="1" applyBorder="1" applyAlignment="1">
      <alignment horizontal="left" vertical="top" wrapText="1"/>
    </xf>
    <xf numFmtId="10" fontId="32" fillId="0" borderId="64" xfId="402" applyNumberFormat="1" applyFont="1" applyBorder="1" applyAlignment="1">
      <alignment horizontal="center"/>
    </xf>
    <xf numFmtId="0" fontId="131" fillId="0" borderId="0" xfId="402" applyFont="1"/>
    <xf numFmtId="0" fontId="32" fillId="0" borderId="35" xfId="402" applyFont="1" applyBorder="1" applyAlignment="1">
      <alignment horizontal="center"/>
    </xf>
    <xf numFmtId="0" fontId="32" fillId="0" borderId="142" xfId="402" applyFont="1" applyBorder="1" applyAlignment="1">
      <alignment horizontal="left" vertical="top" wrapText="1"/>
    </xf>
    <xf numFmtId="10" fontId="32" fillId="0" borderId="133" xfId="402" applyNumberFormat="1" applyFont="1" applyBorder="1" applyAlignment="1">
      <alignment horizontal="center"/>
    </xf>
    <xf numFmtId="0" fontId="131" fillId="0" borderId="0" xfId="6542" applyFont="1"/>
    <xf numFmtId="0" fontId="32" fillId="0" borderId="142" xfId="402" applyFont="1" applyBorder="1" applyAlignment="1">
      <alignment horizontal="left"/>
    </xf>
    <xf numFmtId="0" fontId="35" fillId="0" borderId="0" xfId="402" applyFont="1" applyAlignment="1">
      <alignment horizontal="left" vertical="top"/>
    </xf>
    <xf numFmtId="0" fontId="29" fillId="0" borderId="0" xfId="402" applyFont="1" applyAlignment="1">
      <alignment vertical="top"/>
    </xf>
    <xf numFmtId="0" fontId="38" fillId="0" borderId="0" xfId="402" applyFont="1" applyAlignment="1">
      <alignment horizontal="center" vertical="top"/>
    </xf>
    <xf numFmtId="0" fontId="32" fillId="0" borderId="21" xfId="402" applyFont="1" applyBorder="1" applyAlignment="1">
      <alignment horizontal="center"/>
    </xf>
    <xf numFmtId="0" fontId="32" fillId="0" borderId="141" xfId="402" applyFont="1" applyBorder="1" applyAlignment="1">
      <alignment horizontal="left"/>
    </xf>
    <xf numFmtId="10" fontId="32" fillId="0" borderId="134" xfId="402" applyNumberFormat="1" applyFont="1" applyBorder="1" applyAlignment="1">
      <alignment horizontal="center"/>
    </xf>
    <xf numFmtId="0" fontId="164" fillId="0" borderId="0" xfId="6542" applyFont="1" applyAlignment="1">
      <alignment horizontal="center" vertical="center"/>
    </xf>
    <xf numFmtId="0" fontId="133" fillId="0" borderId="0" xfId="7" applyFont="1" applyAlignment="1">
      <alignment horizontal="center" vertical="center"/>
    </xf>
    <xf numFmtId="0" fontId="98" fillId="0" borderId="0" xfId="402" applyFont="1" applyAlignment="1">
      <alignment horizontal="center" vertical="top"/>
    </xf>
    <xf numFmtId="46" fontId="98" fillId="0" borderId="0" xfId="402" applyNumberFormat="1" applyFont="1" applyAlignment="1">
      <alignment horizontal="center" vertical="top"/>
    </xf>
    <xf numFmtId="0" fontId="153" fillId="0" borderId="0" xfId="402" applyFont="1" applyAlignment="1">
      <alignment vertical="center"/>
    </xf>
    <xf numFmtId="2" fontId="153" fillId="0" borderId="0" xfId="402" applyNumberFormat="1" applyFont="1" applyAlignment="1">
      <alignment horizontal="center" vertical="center"/>
    </xf>
    <xf numFmtId="0" fontId="153" fillId="0" borderId="0" xfId="402" applyFont="1"/>
    <xf numFmtId="0" fontId="153" fillId="0" borderId="8" xfId="402" applyFont="1" applyBorder="1" applyAlignment="1">
      <alignment horizontal="center" vertical="center"/>
    </xf>
    <xf numFmtId="0" fontId="153" fillId="0" borderId="14" xfId="402" applyFont="1" applyBorder="1" applyAlignment="1">
      <alignment horizontal="center" vertical="center"/>
    </xf>
    <xf numFmtId="0" fontId="153" fillId="0" borderId="8" xfId="402" applyFont="1" applyBorder="1" applyAlignment="1">
      <alignment horizontal="center" vertical="center" wrapText="1"/>
    </xf>
    <xf numFmtId="0" fontId="153" fillId="0" borderId="158" xfId="402" applyFont="1" applyBorder="1" applyAlignment="1">
      <alignment horizontal="center" vertical="center" wrapText="1"/>
    </xf>
    <xf numFmtId="0" fontId="153" fillId="0" borderId="51" xfId="402" applyFont="1" applyBorder="1" applyAlignment="1">
      <alignment horizontal="center" vertical="center" wrapText="1"/>
    </xf>
    <xf numFmtId="0" fontId="153" fillId="0" borderId="52" xfId="402" applyFont="1" applyBorder="1" applyAlignment="1">
      <alignment horizontal="center" vertical="center" wrapText="1"/>
    </xf>
    <xf numFmtId="0" fontId="153" fillId="0" borderId="14" xfId="402" applyFont="1" applyBorder="1" applyAlignment="1">
      <alignment horizontal="center" vertical="center" wrapText="1"/>
    </xf>
    <xf numFmtId="0" fontId="153" fillId="0" borderId="12" xfId="402" applyFont="1" applyBorder="1" applyAlignment="1">
      <alignment horizontal="center" vertical="center"/>
    </xf>
    <xf numFmtId="0" fontId="153" fillId="0" borderId="13" xfId="402" applyFont="1" applyBorder="1" applyAlignment="1">
      <alignment horizontal="center" vertical="center"/>
    </xf>
    <xf numFmtId="0" fontId="153" fillId="0" borderId="0" xfId="402" applyFont="1" applyAlignment="1">
      <alignment horizontal="center" vertical="center"/>
    </xf>
    <xf numFmtId="0" fontId="153" fillId="0" borderId="13" xfId="402" applyFont="1" applyBorder="1" applyAlignment="1">
      <alignment horizontal="center" vertical="center" wrapText="1"/>
    </xf>
    <xf numFmtId="0" fontId="153" fillId="0" borderId="148" xfId="402" applyFont="1" applyBorder="1" applyAlignment="1">
      <alignment horizontal="center"/>
    </xf>
    <xf numFmtId="0" fontId="153" fillId="0" borderId="144" xfId="402" applyFont="1" applyBorder="1"/>
    <xf numFmtId="0" fontId="153" fillId="0" borderId="143" xfId="402" applyFont="1" applyBorder="1"/>
    <xf numFmtId="0" fontId="153" fillId="0" borderId="0" xfId="402" applyFont="1" applyAlignment="1">
      <alignment horizontal="center" vertical="center" wrapText="1"/>
    </xf>
    <xf numFmtId="0" fontId="153" fillId="0" borderId="28" xfId="402" applyFont="1" applyBorder="1" applyAlignment="1">
      <alignment horizontal="center" vertical="center"/>
    </xf>
    <xf numFmtId="190" fontId="1" fillId="0" borderId="0" xfId="6542" applyNumberFormat="1"/>
    <xf numFmtId="0" fontId="69" fillId="0" borderId="50" xfId="402" applyFont="1" applyBorder="1" applyAlignment="1">
      <alignment horizontal="center"/>
    </xf>
    <xf numFmtId="0" fontId="69" fillId="0" borderId="20" xfId="402" applyFont="1" applyBorder="1" applyAlignment="1">
      <alignment horizontal="center"/>
    </xf>
    <xf numFmtId="0" fontId="94" fillId="0" borderId="20" xfId="402" quotePrefix="1" applyFont="1" applyBorder="1" applyAlignment="1">
      <alignment horizontal="center" vertical="center" wrapText="1"/>
    </xf>
    <xf numFmtId="0" fontId="69" fillId="0" borderId="64" xfId="402" applyFont="1" applyBorder="1" applyAlignment="1">
      <alignment horizontal="center"/>
    </xf>
    <xf numFmtId="0" fontId="98" fillId="0" borderId="142" xfId="402" applyFont="1" applyBorder="1" applyAlignment="1">
      <alignment horizontal="left" vertical="top" wrapText="1"/>
    </xf>
    <xf numFmtId="2" fontId="98" fillId="0" borderId="142" xfId="402" applyNumberFormat="1" applyFont="1" applyBorder="1" applyAlignment="1">
      <alignment horizontal="center" vertical="center"/>
    </xf>
    <xf numFmtId="0" fontId="98" fillId="0" borderId="142" xfId="402" applyFont="1" applyBorder="1" applyAlignment="1">
      <alignment horizontal="center" vertical="center"/>
    </xf>
    <xf numFmtId="0" fontId="94" fillId="0" borderId="142" xfId="402" applyFont="1" applyBorder="1" applyAlignment="1">
      <alignment horizontal="center" vertical="center"/>
    </xf>
    <xf numFmtId="0" fontId="94" fillId="0" borderId="133" xfId="402" applyFont="1" applyBorder="1" applyAlignment="1">
      <alignment horizontal="center" vertical="center"/>
    </xf>
    <xf numFmtId="2" fontId="94" fillId="0" borderId="0" xfId="402" applyNumberFormat="1" applyFont="1"/>
    <xf numFmtId="0" fontId="98" fillId="0" borderId="133" xfId="402" applyFont="1" applyBorder="1" applyAlignment="1">
      <alignment horizontal="center" vertical="center"/>
    </xf>
    <xf numFmtId="0" fontId="98" fillId="0" borderId="142" xfId="402" applyFont="1" applyBorder="1" applyAlignment="1">
      <alignment horizontal="left" vertical="top"/>
    </xf>
    <xf numFmtId="2" fontId="94" fillId="0" borderId="133" xfId="6" applyNumberFormat="1" applyFont="1" applyBorder="1" applyAlignment="1">
      <alignment horizontal="center" vertical="center"/>
    </xf>
    <xf numFmtId="0" fontId="98" fillId="0" borderId="141" xfId="402" applyFont="1" applyBorder="1" applyAlignment="1">
      <alignment horizontal="left" vertical="top"/>
    </xf>
    <xf numFmtId="2" fontId="94" fillId="0" borderId="141" xfId="402" applyNumberFormat="1" applyFont="1" applyBorder="1" applyAlignment="1">
      <alignment horizontal="center" vertical="center"/>
    </xf>
    <xf numFmtId="0" fontId="94" fillId="0" borderId="141" xfId="402" quotePrefix="1" applyFont="1" applyBorder="1" applyAlignment="1">
      <alignment horizontal="center" vertical="center" wrapText="1"/>
    </xf>
    <xf numFmtId="0" fontId="98" fillId="0" borderId="141" xfId="402" applyFont="1" applyBorder="1" applyAlignment="1">
      <alignment horizontal="center" vertical="center"/>
    </xf>
    <xf numFmtId="0" fontId="153" fillId="0" borderId="134" xfId="402" quotePrefix="1" applyFont="1" applyBorder="1" applyAlignment="1">
      <alignment horizontal="center" vertical="center" wrapText="1"/>
    </xf>
    <xf numFmtId="0" fontId="153" fillId="0" borderId="0" xfId="402" applyFont="1" applyAlignment="1">
      <alignment horizontal="center" vertical="top"/>
    </xf>
    <xf numFmtId="2" fontId="153" fillId="0" borderId="0" xfId="402" applyNumberFormat="1" applyFont="1" applyAlignment="1">
      <alignment horizontal="center" vertical="top"/>
    </xf>
    <xf numFmtId="189" fontId="153" fillId="0" borderId="0" xfId="402" applyNumberFormat="1" applyFont="1" applyAlignment="1">
      <alignment horizontal="center" vertical="top"/>
    </xf>
    <xf numFmtId="0" fontId="165" fillId="0" borderId="0" xfId="402" applyFont="1" applyAlignment="1">
      <alignment horizontal="center"/>
    </xf>
    <xf numFmtId="189" fontId="165" fillId="0" borderId="0" xfId="402" applyNumberFormat="1" applyFont="1" applyAlignment="1">
      <alignment horizontal="center"/>
    </xf>
    <xf numFmtId="0" fontId="165" fillId="0" borderId="0" xfId="402" applyFont="1"/>
    <xf numFmtId="0" fontId="156" fillId="0" borderId="0" xfId="402" applyFont="1" applyAlignment="1">
      <alignment horizontal="left"/>
    </xf>
    <xf numFmtId="0" fontId="69" fillId="0" borderId="0" xfId="402" applyFont="1" applyAlignment="1">
      <alignment horizontal="center"/>
    </xf>
    <xf numFmtId="0" fontId="69" fillId="0" borderId="0" xfId="402" applyFont="1"/>
    <xf numFmtId="189" fontId="69" fillId="0" borderId="0" xfId="402" applyNumberFormat="1" applyFont="1"/>
    <xf numFmtId="0" fontId="153" fillId="0" borderId="11" xfId="402" applyFont="1" applyBorder="1" applyAlignment="1">
      <alignment horizontal="center"/>
    </xf>
    <xf numFmtId="0" fontId="153" fillId="0" borderId="38" xfId="402" applyFont="1" applyBorder="1"/>
    <xf numFmtId="0" fontId="153" fillId="0" borderId="39" xfId="402" applyFont="1" applyBorder="1" applyAlignment="1">
      <alignment horizontal="center"/>
    </xf>
    <xf numFmtId="0" fontId="153" fillId="0" borderId="16" xfId="402" applyFont="1" applyBorder="1" applyAlignment="1">
      <alignment horizontal="center"/>
    </xf>
    <xf numFmtId="0" fontId="153" fillId="0" borderId="30" xfId="402" applyFont="1" applyBorder="1"/>
    <xf numFmtId="0" fontId="153" fillId="0" borderId="41" xfId="402" applyFont="1" applyBorder="1" applyAlignment="1">
      <alignment horizontal="center"/>
    </xf>
    <xf numFmtId="0" fontId="69" fillId="0" borderId="45" xfId="402" applyFont="1" applyBorder="1" applyAlignment="1">
      <alignment horizontal="center"/>
    </xf>
    <xf numFmtId="0" fontId="69" fillId="0" borderId="4" xfId="402" applyFont="1" applyBorder="1" applyAlignment="1">
      <alignment horizontal="center"/>
    </xf>
    <xf numFmtId="0" fontId="69" fillId="0" borderId="40" xfId="402" applyFont="1" applyBorder="1" applyAlignment="1">
      <alignment horizontal="center"/>
    </xf>
    <xf numFmtId="173" fontId="131" fillId="0" borderId="0" xfId="402" applyNumberFormat="1" applyFont="1"/>
    <xf numFmtId="0" fontId="92" fillId="0" borderId="0" xfId="402" applyFont="1"/>
    <xf numFmtId="0" fontId="98" fillId="0" borderId="20" xfId="402" applyFont="1" applyBorder="1" applyAlignment="1">
      <alignment horizontal="left" vertical="top" wrapText="1"/>
    </xf>
    <xf numFmtId="10" fontId="69" fillId="0" borderId="64" xfId="402" applyNumberFormat="1" applyFont="1" applyBorder="1" applyAlignment="1">
      <alignment horizontal="center"/>
    </xf>
    <xf numFmtId="0" fontId="69" fillId="0" borderId="35" xfId="402" applyFont="1" applyBorder="1" applyAlignment="1">
      <alignment horizontal="center"/>
    </xf>
    <xf numFmtId="10" fontId="69" fillId="0" borderId="133" xfId="402" applyNumberFormat="1" applyFont="1" applyBorder="1" applyAlignment="1">
      <alignment horizontal="center"/>
    </xf>
    <xf numFmtId="0" fontId="98" fillId="0" borderId="142" xfId="402" applyFont="1" applyBorder="1" applyAlignment="1">
      <alignment horizontal="left"/>
    </xf>
    <xf numFmtId="0" fontId="166" fillId="0" borderId="0" xfId="402" applyFont="1" applyAlignment="1">
      <alignment vertical="top"/>
    </xf>
    <xf numFmtId="0" fontId="92" fillId="0" borderId="0" xfId="402" applyFont="1" applyAlignment="1">
      <alignment horizontal="center" vertical="top"/>
    </xf>
    <xf numFmtId="0" fontId="69" fillId="0" borderId="21" xfId="402" applyFont="1" applyBorder="1" applyAlignment="1">
      <alignment horizontal="center"/>
    </xf>
    <xf numFmtId="0" fontId="98" fillId="0" borderId="141" xfId="402" applyFont="1" applyBorder="1" applyAlignment="1">
      <alignment horizontal="left"/>
    </xf>
    <xf numFmtId="10" fontId="69" fillId="0" borderId="134" xfId="402" applyNumberFormat="1" applyFont="1" applyBorder="1" applyAlignment="1">
      <alignment horizontal="center"/>
    </xf>
    <xf numFmtId="0" fontId="92" fillId="0" borderId="0" xfId="402" applyFont="1" applyAlignment="1">
      <alignment horizontal="center"/>
    </xf>
    <xf numFmtId="0" fontId="92" fillId="0" borderId="0" xfId="402" applyFont="1" applyAlignment="1">
      <alignment horizontal="right"/>
    </xf>
    <xf numFmtId="0" fontId="152" fillId="0" borderId="0" xfId="402" applyFont="1" applyAlignment="1">
      <alignment horizontal="left" vertical="center" indent="3"/>
    </xf>
    <xf numFmtId="0" fontId="152" fillId="0" borderId="0" xfId="402" applyFont="1" applyAlignment="1">
      <alignment horizontal="left" vertical="center"/>
    </xf>
    <xf numFmtId="0" fontId="166" fillId="0" borderId="0" xfId="402" applyFont="1" applyAlignment="1">
      <alignment horizontal="center" vertical="center"/>
    </xf>
    <xf numFmtId="2" fontId="167" fillId="0" borderId="0" xfId="402" applyNumberFormat="1" applyFont="1" applyAlignment="1">
      <alignment horizontal="center" vertical="top"/>
    </xf>
    <xf numFmtId="0" fontId="133" fillId="0" borderId="0" xfId="7" applyFont="1" applyAlignment="1">
      <alignment horizontal="left" vertical="center"/>
    </xf>
    <xf numFmtId="0" fontId="153" fillId="0" borderId="0" xfId="7" applyFont="1" applyAlignment="1">
      <alignment horizontal="left" vertical="center"/>
    </xf>
    <xf numFmtId="0" fontId="94" fillId="0" borderId="0" xfId="402" applyFont="1" applyAlignment="1">
      <alignment horizontal="left" vertical="top"/>
    </xf>
    <xf numFmtId="0" fontId="94" fillId="0" borderId="0" xfId="5" applyFont="1" applyAlignment="1">
      <alignment horizontal="left"/>
    </xf>
    <xf numFmtId="0" fontId="94" fillId="0" borderId="0" xfId="402" applyFont="1" applyAlignment="1">
      <alignment horizontal="left"/>
    </xf>
    <xf numFmtId="0" fontId="168" fillId="0" borderId="0" xfId="402" applyFont="1" applyAlignment="1">
      <alignment horizontal="left" indent="8"/>
    </xf>
    <xf numFmtId="0" fontId="133" fillId="0" borderId="0" xfId="402" applyFont="1"/>
    <xf numFmtId="0" fontId="133" fillId="0" borderId="0" xfId="6540" applyFont="1" applyAlignment="1">
      <alignment vertical="top"/>
    </xf>
    <xf numFmtId="0" fontId="38" fillId="0" borderId="8" xfId="6542" applyFont="1" applyBorder="1" applyAlignment="1">
      <alignment horizontal="center" vertical="center" wrapText="1"/>
    </xf>
    <xf numFmtId="0" fontId="133" fillId="0" borderId="158" xfId="402" applyFont="1" applyBorder="1" applyAlignment="1">
      <alignment horizontal="center" vertical="center"/>
    </xf>
    <xf numFmtId="0" fontId="133" fillId="0" borderId="51" xfId="402" applyFont="1" applyBorder="1" applyAlignment="1">
      <alignment horizontal="center" vertical="center"/>
    </xf>
    <xf numFmtId="0" fontId="133" fillId="0" borderId="52" xfId="402" applyFont="1" applyBorder="1" applyAlignment="1">
      <alignment horizontal="center" vertical="center"/>
    </xf>
    <xf numFmtId="0" fontId="92" fillId="0" borderId="11" xfId="402" applyFont="1" applyBorder="1" applyAlignment="1">
      <alignment horizontal="center" vertical="center"/>
    </xf>
    <xf numFmtId="0" fontId="92" fillId="0" borderId="12" xfId="402" applyFont="1" applyBorder="1" applyAlignment="1">
      <alignment horizontal="center" vertical="center"/>
    </xf>
    <xf numFmtId="0" fontId="38" fillId="0" borderId="12" xfId="6542" applyFont="1" applyBorder="1" applyAlignment="1">
      <alignment horizontal="center" vertical="center" wrapText="1"/>
    </xf>
    <xf numFmtId="0" fontId="38" fillId="0" borderId="13" xfId="6542" applyFont="1" applyBorder="1" applyAlignment="1">
      <alignment horizontal="center" vertical="center" wrapText="1"/>
    </xf>
    <xf numFmtId="0" fontId="92" fillId="0" borderId="136" xfId="402" applyFont="1" applyBorder="1" applyAlignment="1">
      <alignment horizontal="center" vertical="center" wrapText="1"/>
    </xf>
    <xf numFmtId="0" fontId="92" fillId="0" borderId="147" xfId="402" applyFont="1" applyBorder="1" applyAlignment="1">
      <alignment horizontal="center" vertical="center" wrapText="1"/>
    </xf>
    <xf numFmtId="0" fontId="92" fillId="0" borderId="145" xfId="402" applyFont="1" applyBorder="1" applyAlignment="1">
      <alignment horizontal="center" vertical="center" wrapText="1"/>
    </xf>
    <xf numFmtId="0" fontId="92" fillId="0" borderId="142" xfId="402" applyFont="1" applyBorder="1" applyAlignment="1">
      <alignment horizontal="center" vertical="center" wrapText="1"/>
    </xf>
    <xf numFmtId="0" fontId="92" fillId="0" borderId="133" xfId="402" applyFont="1" applyBorder="1" applyAlignment="1">
      <alignment horizontal="center" vertical="center" wrapText="1"/>
    </xf>
    <xf numFmtId="0" fontId="92" fillId="0" borderId="46" xfId="402" applyFont="1" applyBorder="1" applyAlignment="1">
      <alignment horizontal="center" vertical="center"/>
    </xf>
    <xf numFmtId="0" fontId="92" fillId="0" borderId="44" xfId="402" applyFont="1" applyBorder="1" applyAlignment="1">
      <alignment horizontal="center" vertical="center"/>
    </xf>
    <xf numFmtId="0" fontId="92" fillId="0" borderId="45" xfId="402" applyFont="1" applyBorder="1" applyAlignment="1">
      <alignment horizontal="center" vertical="center"/>
    </xf>
    <xf numFmtId="0" fontId="92" fillId="0" borderId="28" xfId="402" applyFont="1" applyBorder="1" applyAlignment="1">
      <alignment horizontal="center" vertical="center"/>
    </xf>
    <xf numFmtId="0" fontId="38" fillId="0" borderId="28" xfId="6542" applyFont="1" applyBorder="1" applyAlignment="1">
      <alignment horizontal="center" vertical="center" wrapText="1"/>
    </xf>
    <xf numFmtId="0" fontId="38" fillId="0" borderId="19" xfId="6542" applyFont="1" applyBorder="1" applyAlignment="1">
      <alignment horizontal="center" vertical="center" wrapText="1"/>
    </xf>
    <xf numFmtId="0" fontId="92" fillId="0" borderId="21" xfId="402" applyFont="1" applyBorder="1" applyAlignment="1">
      <alignment horizontal="center" vertical="center"/>
    </xf>
    <xf numFmtId="0" fontId="92" fillId="0" borderId="141" xfId="402" applyFont="1" applyBorder="1" applyAlignment="1">
      <alignment horizontal="center" vertical="center" wrapText="1"/>
    </xf>
    <xf numFmtId="0" fontId="92" fillId="0" borderId="141" xfId="402" applyFont="1" applyBorder="1" applyAlignment="1">
      <alignment horizontal="center" vertical="center"/>
    </xf>
    <xf numFmtId="0" fontId="92" fillId="0" borderId="134" xfId="402" applyFont="1" applyBorder="1" applyAlignment="1">
      <alignment horizontal="center" vertical="center" wrapText="1"/>
    </xf>
    <xf numFmtId="0" fontId="38" fillId="0" borderId="17" xfId="6542" applyFont="1" applyBorder="1" applyAlignment="1">
      <alignment horizontal="center" vertical="center" wrapText="1"/>
    </xf>
    <xf numFmtId="46" fontId="1" fillId="0" borderId="0" xfId="6542" applyNumberFormat="1"/>
    <xf numFmtId="192" fontId="40" fillId="0" borderId="50" xfId="402" applyNumberFormat="1" applyFont="1" applyBorder="1" applyAlignment="1">
      <alignment horizontal="center" vertical="center" wrapText="1"/>
    </xf>
    <xf numFmtId="0" fontId="23" fillId="0" borderId="20" xfId="402" quotePrefix="1" applyBorder="1" applyAlignment="1">
      <alignment horizontal="center" vertical="center" wrapText="1"/>
    </xf>
    <xf numFmtId="0" fontId="23" fillId="0" borderId="20" xfId="402" applyBorder="1" applyAlignment="1">
      <alignment horizontal="center" vertical="center" wrapText="1"/>
    </xf>
    <xf numFmtId="0" fontId="23" fillId="0" borderId="64" xfId="402" quotePrefix="1" applyBorder="1" applyAlignment="1">
      <alignment horizontal="center" vertical="center" wrapText="1"/>
    </xf>
    <xf numFmtId="0" fontId="94" fillId="0" borderId="21" xfId="402" applyFont="1" applyBorder="1" applyAlignment="1">
      <alignment horizontal="center" vertical="center"/>
    </xf>
    <xf numFmtId="0" fontId="94" fillId="0" borderId="141" xfId="402" quotePrefix="1" applyFont="1" applyBorder="1" applyAlignment="1">
      <alignment horizontal="center" vertical="center"/>
    </xf>
    <xf numFmtId="0" fontId="94" fillId="0" borderId="139" xfId="402" quotePrefix="1" applyFont="1" applyBorder="1" applyAlignment="1">
      <alignment horizontal="center" vertical="center"/>
    </xf>
    <xf numFmtId="0" fontId="94" fillId="0" borderId="134" xfId="402" quotePrefix="1" applyFont="1" applyBorder="1" applyAlignment="1">
      <alignment horizontal="center" vertical="center"/>
    </xf>
    <xf numFmtId="16" fontId="94" fillId="0" borderId="0" xfId="402" applyNumberFormat="1" applyFont="1"/>
    <xf numFmtId="0" fontId="153" fillId="0" borderId="0" xfId="402" applyFont="1" applyAlignment="1">
      <alignment vertical="top"/>
    </xf>
    <xf numFmtId="46" fontId="153" fillId="0" borderId="0" xfId="402" applyNumberFormat="1" applyFont="1" applyAlignment="1">
      <alignment horizontal="center" vertical="top"/>
    </xf>
    <xf numFmtId="0" fontId="94" fillId="0" borderId="0" xfId="569" applyFont="1"/>
    <xf numFmtId="0" fontId="94" fillId="0" borderId="0" xfId="569" applyFont="1" applyAlignment="1">
      <alignment horizontal="right"/>
    </xf>
    <xf numFmtId="0" fontId="152" fillId="0" borderId="0" xfId="569" applyFont="1" applyAlignment="1">
      <alignment horizontal="right" vertical="center"/>
    </xf>
    <xf numFmtId="0" fontId="156" fillId="0" borderId="0" xfId="569" applyFont="1" applyAlignment="1">
      <alignment horizontal="center" vertical="center"/>
    </xf>
    <xf numFmtId="0" fontId="153" fillId="0" borderId="0" xfId="569" applyFont="1" applyAlignment="1">
      <alignment horizontal="center" vertical="center"/>
    </xf>
    <xf numFmtId="0" fontId="133" fillId="0" borderId="0" xfId="6540" applyFont="1" applyAlignment="1">
      <alignment horizontal="left" vertical="center"/>
    </xf>
    <xf numFmtId="0" fontId="94" fillId="0" borderId="0" xfId="569" applyFont="1" applyAlignment="1">
      <alignment horizontal="center" vertical="top"/>
    </xf>
    <xf numFmtId="0" fontId="94" fillId="0" borderId="0" xfId="569" applyFont="1" applyAlignment="1">
      <alignment horizontal="left"/>
    </xf>
    <xf numFmtId="0" fontId="166" fillId="0" borderId="0" xfId="569" applyFont="1" applyAlignment="1">
      <alignment horizontal="center" vertical="top"/>
    </xf>
    <xf numFmtId="0" fontId="153" fillId="0" borderId="15" xfId="569" applyFont="1" applyBorder="1" applyAlignment="1">
      <alignment horizontal="center" vertical="center"/>
    </xf>
    <xf numFmtId="0" fontId="153" fillId="0" borderId="38" xfId="569" applyFont="1" applyBorder="1" applyAlignment="1">
      <alignment horizontal="center" vertical="center"/>
    </xf>
    <xf numFmtId="0" fontId="153" fillId="0" borderId="38" xfId="569" applyFont="1" applyBorder="1" applyAlignment="1">
      <alignment horizontal="center" vertical="center" wrapText="1"/>
    </xf>
    <xf numFmtId="0" fontId="153" fillId="0" borderId="38" xfId="569" applyFont="1" applyBorder="1" applyAlignment="1">
      <alignment horizontal="center"/>
    </xf>
    <xf numFmtId="0" fontId="153" fillId="0" borderId="39" xfId="569" applyFont="1" applyBorder="1" applyAlignment="1">
      <alignment horizontal="center" vertical="center"/>
    </xf>
    <xf numFmtId="0" fontId="153" fillId="0" borderId="27" xfId="569" applyFont="1" applyBorder="1" applyAlignment="1">
      <alignment horizontal="center" vertical="center"/>
    </xf>
    <xf numFmtId="0" fontId="153" fillId="0" borderId="4" xfId="569" applyFont="1" applyBorder="1" applyAlignment="1">
      <alignment horizontal="center" vertical="center"/>
    </xf>
    <xf numFmtId="0" fontId="153" fillId="0" borderId="4" xfId="569" applyFont="1" applyBorder="1" applyAlignment="1">
      <alignment horizontal="center" vertical="center" wrapText="1"/>
    </xf>
    <xf numFmtId="0" fontId="153" fillId="0" borderId="4" xfId="569" applyFont="1" applyBorder="1" applyAlignment="1">
      <alignment horizontal="center"/>
    </xf>
    <xf numFmtId="0" fontId="153" fillId="0" borderId="40" xfId="569" applyFont="1" applyBorder="1" applyAlignment="1">
      <alignment horizontal="center" vertical="center"/>
    </xf>
    <xf numFmtId="0" fontId="1" fillId="0" borderId="50" xfId="6542" applyBorder="1" applyAlignment="1">
      <alignment horizontal="left" vertical="top"/>
    </xf>
    <xf numFmtId="0" fontId="0" fillId="0" borderId="20" xfId="6542" applyFont="1" applyBorder="1" applyAlignment="1">
      <alignment horizontal="center" vertical="center"/>
    </xf>
    <xf numFmtId="46" fontId="93" fillId="0" borderId="20" xfId="6" applyNumberFormat="1" applyFont="1" applyBorder="1" applyAlignment="1">
      <alignment horizontal="center" vertical="center" wrapText="1"/>
    </xf>
    <xf numFmtId="167" fontId="1" fillId="0" borderId="20" xfId="6542" applyNumberFormat="1" applyBorder="1" applyAlignment="1">
      <alignment horizontal="center" vertical="center"/>
    </xf>
    <xf numFmtId="0" fontId="1" fillId="0" borderId="64" xfId="6543" applyFont="1" applyBorder="1" applyAlignment="1">
      <alignment vertical="center"/>
    </xf>
    <xf numFmtId="0" fontId="1" fillId="0" borderId="35" xfId="6542" applyBorder="1" applyAlignment="1">
      <alignment horizontal="left" vertical="top"/>
    </xf>
    <xf numFmtId="0" fontId="0" fillId="0" borderId="142" xfId="6542" applyFont="1" applyBorder="1" applyAlignment="1">
      <alignment horizontal="center" vertical="center"/>
    </xf>
    <xf numFmtId="46" fontId="93" fillId="0" borderId="142" xfId="6" applyNumberFormat="1" applyFont="1" applyBorder="1" applyAlignment="1">
      <alignment horizontal="center" vertical="top" wrapText="1"/>
    </xf>
    <xf numFmtId="2" fontId="93" fillId="0" borderId="142" xfId="6" applyNumberFormat="1" applyFont="1" applyBorder="1" applyAlignment="1">
      <alignment horizontal="center" vertical="center"/>
    </xf>
    <xf numFmtId="0" fontId="1" fillId="0" borderId="133" xfId="6542" applyBorder="1"/>
    <xf numFmtId="0" fontId="0" fillId="0" borderId="35" xfId="6542" applyFont="1" applyBorder="1"/>
    <xf numFmtId="46" fontId="93" fillId="0" borderId="142" xfId="6" applyNumberFormat="1" applyFont="1" applyBorder="1" applyAlignment="1">
      <alignment horizontal="center" vertical="center" wrapText="1"/>
    </xf>
    <xf numFmtId="2" fontId="93" fillId="0" borderId="142" xfId="569" applyNumberFormat="1" applyFont="1" applyBorder="1" applyAlignment="1">
      <alignment horizontal="center" vertical="center" wrapText="1"/>
    </xf>
    <xf numFmtId="0" fontId="0" fillId="0" borderId="21" xfId="6542" applyFont="1" applyBorder="1"/>
    <xf numFmtId="0" fontId="0" fillId="0" borderId="141" xfId="6542" applyFont="1" applyBorder="1" applyAlignment="1">
      <alignment horizontal="center" vertical="center"/>
    </xf>
    <xf numFmtId="46" fontId="93" fillId="0" borderId="141" xfId="6" applyNumberFormat="1" applyFont="1" applyBorder="1" applyAlignment="1">
      <alignment horizontal="center" vertical="center" wrapText="1"/>
    </xf>
    <xf numFmtId="2" fontId="93" fillId="0" borderId="141" xfId="569" applyNumberFormat="1" applyFont="1" applyBorder="1" applyAlignment="1">
      <alignment horizontal="center" vertical="center" wrapText="1"/>
    </xf>
    <xf numFmtId="0" fontId="1" fillId="0" borderId="134" xfId="6542" applyBorder="1"/>
    <xf numFmtId="0" fontId="118" fillId="0" borderId="0" xfId="569" applyFont="1" applyAlignment="1">
      <alignment horizontal="left" vertical="top"/>
    </xf>
    <xf numFmtId="0" fontId="118" fillId="0" borderId="0" xfId="6544" applyFont="1" applyAlignment="1">
      <alignment horizontal="center" vertical="center"/>
    </xf>
    <xf numFmtId="46" fontId="118" fillId="0" borderId="0" xfId="6" applyNumberFormat="1" applyFont="1" applyAlignment="1">
      <alignment horizontal="center" vertical="center" wrapText="1"/>
    </xf>
    <xf numFmtId="2" fontId="118" fillId="0" borderId="0" xfId="569" applyNumberFormat="1" applyFont="1" applyAlignment="1">
      <alignment horizontal="center" vertical="center" wrapText="1"/>
    </xf>
    <xf numFmtId="0" fontId="26" fillId="0" borderId="0" xfId="569" applyFont="1" applyAlignment="1">
      <alignment horizontal="left" vertical="top"/>
    </xf>
    <xf numFmtId="0" fontId="26" fillId="0" borderId="0" xfId="6544" applyFont="1" applyAlignment="1">
      <alignment horizontal="center" vertical="center"/>
    </xf>
    <xf numFmtId="2" fontId="26" fillId="0" borderId="0" xfId="569" applyNumberFormat="1" applyFont="1" applyAlignment="1">
      <alignment horizontal="center" vertical="center" wrapText="1"/>
    </xf>
    <xf numFmtId="0" fontId="1" fillId="0" borderId="0" xfId="6545"/>
  </cellXfs>
  <cellStyles count="6546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3" xfId="5861" xr:uid="{8F4C202E-9942-4BB2-A119-4DEFFF6B4684}"/>
    <cellStyle name="Calculation 10 3" xfId="2587" xr:uid="{00000000-0005-0000-0000-0000FD000000}"/>
    <cellStyle name="Calculation 10 4" xfId="5226" xr:uid="{9328FBE7-81FA-4C55-83B5-B4A83CACE929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3" xfId="5862" xr:uid="{AF03A2AF-9BDF-496E-8083-19093A46AA6E}"/>
    <cellStyle name="Calculation 11 3" xfId="2588" xr:uid="{00000000-0005-0000-0000-000001010000}"/>
    <cellStyle name="Calculation 11 4" xfId="5227" xr:uid="{B25E5795-CA16-4AC5-B411-80335DB41FE2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3" xfId="5863" xr:uid="{52C9AEFF-0563-4951-9220-2D834D79FC1F}"/>
    <cellStyle name="Calculation 2 3" xfId="2589" xr:uid="{00000000-0005-0000-0000-000005010000}"/>
    <cellStyle name="Calculation 2 4" xfId="5228" xr:uid="{1B9BC3E8-F6BE-42F2-9195-46563C8D157C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3" xfId="5864" xr:uid="{A92A046F-0729-4627-AB7F-CFFD355472BC}"/>
    <cellStyle name="Calculation 3 3" xfId="2590" xr:uid="{00000000-0005-0000-0000-000009010000}"/>
    <cellStyle name="Calculation 3 4" xfId="5229" xr:uid="{4E65A163-A2F6-4F6C-839A-85B8221B1863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3" xfId="5865" xr:uid="{B30DD1D5-6A98-4091-BD73-2285E5C8BF6A}"/>
    <cellStyle name="Calculation 4 3" xfId="2591" xr:uid="{00000000-0005-0000-0000-00000D010000}"/>
    <cellStyle name="Calculation 4 4" xfId="5230" xr:uid="{0F5BC09F-BBA1-40E0-986A-D14120F43362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3" xfId="5866" xr:uid="{FAECC568-A197-48C0-93ED-82404BBB4F75}"/>
    <cellStyle name="Calculation 5 3" xfId="2592" xr:uid="{00000000-0005-0000-0000-000011010000}"/>
    <cellStyle name="Calculation 5 4" xfId="5231" xr:uid="{3A61034B-D1B9-4B57-81A5-CC07675F78B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3" xfId="5867" xr:uid="{DDFE3145-C6BD-4B74-B7C9-878A8EC07A2E}"/>
    <cellStyle name="Calculation 6 3" xfId="2593" xr:uid="{00000000-0005-0000-0000-000015010000}"/>
    <cellStyle name="Calculation 6 4" xfId="5232" xr:uid="{250D5BC2-5975-4396-8105-7B72739EFDDF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3" xfId="5868" xr:uid="{C72F24DC-8B87-4311-B7CB-7D9889AC0C74}"/>
    <cellStyle name="Calculation 7 3" xfId="2594" xr:uid="{00000000-0005-0000-0000-000019010000}"/>
    <cellStyle name="Calculation 7 4" xfId="5233" xr:uid="{5D7C2795-DA0E-471F-AF27-D423B8C1DC62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3" xfId="5869" xr:uid="{F0F1D7C4-AD48-4850-844E-E66821629627}"/>
    <cellStyle name="Calculation 8 3" xfId="2595" xr:uid="{00000000-0005-0000-0000-00001D010000}"/>
    <cellStyle name="Calculation 8 4" xfId="5234" xr:uid="{109C2421-1907-41E1-A327-9883DC9FBF4E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3" xfId="5870" xr:uid="{AA949B2E-5D7C-44B9-BA0B-9BD6A8F505F5}"/>
    <cellStyle name="Calculation 9 3" xfId="2596" xr:uid="{00000000-0005-0000-0000-000021010000}"/>
    <cellStyle name="Calculation 9 4" xfId="5235" xr:uid="{FAE52D61-45D7-4ABA-8E97-BE0704377FD0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3" xfId="6488" xr:uid="{5D2714CD-05B8-428E-BAF1-BBC948C0FD53}"/>
    <cellStyle name="Comma [0] 2 2 3" xfId="3974" xr:uid="{00000000-0005-0000-0000-000032010000}"/>
    <cellStyle name="Comma [0] 2 2 4" xfId="5215" xr:uid="{00000000-0005-0000-0000-000033010000}"/>
    <cellStyle name="Comma [0] 2 2 5" xfId="5853" xr:uid="{2E30FFE1-D649-4872-BA33-034B67983713}"/>
    <cellStyle name="Comma [0] 2 3" xfId="2239" xr:uid="{00000000-0005-0000-0000-000034010000}"/>
    <cellStyle name="Comma [0] 2 3 2" xfId="4326" xr:uid="{00000000-0005-0000-0000-000035010000}"/>
    <cellStyle name="Comma [0] 2 3 3" xfId="6206" xr:uid="{1C93B2EE-AD11-4F69-9B87-C1633252352D}"/>
    <cellStyle name="Comma [0] 2 4" xfId="3350" xr:uid="{00000000-0005-0000-0000-000036010000}"/>
    <cellStyle name="Comma [0] 2 5" xfId="4933" xr:uid="{00000000-0005-0000-0000-000037010000}"/>
    <cellStyle name="Comma [0] 2 6" xfId="5571" xr:uid="{100C8114-4E6D-4D72-9CBE-8DA7DC8F84C5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3" xfId="6491" xr:uid="{AAA44628-F13D-44DB-B76E-710A2D7080DE}"/>
    <cellStyle name="Comma [0] 3 3" xfId="3977" xr:uid="{00000000-0005-0000-0000-00003B010000}"/>
    <cellStyle name="Comma [0] 3 4" xfId="5218" xr:uid="{00000000-0005-0000-0000-00003C010000}"/>
    <cellStyle name="Comma [0] 3 5" xfId="5856" xr:uid="{F956DAA5-AB56-4D5F-8EC4-22434F0CB6D0}"/>
    <cellStyle name="Comma [0] 4" xfId="2242" xr:uid="{00000000-0005-0000-0000-00003D010000}"/>
    <cellStyle name="Comma [0] 4 2" xfId="4329" xr:uid="{00000000-0005-0000-0000-00003E010000}"/>
    <cellStyle name="Comma [0] 4 3" xfId="6209" xr:uid="{13B64FC6-BE57-437E-AE38-C7352D436ED8}"/>
    <cellStyle name="Comma [0] 5" xfId="3353" xr:uid="{00000000-0005-0000-0000-00003F010000}"/>
    <cellStyle name="Comma [0] 6" xfId="4936" xr:uid="{00000000-0005-0000-0000-000040010000}"/>
    <cellStyle name="Comma [0] 7" xfId="5574" xr:uid="{93AE9391-DAA8-43EA-86F0-C4D1B9397AD2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3" xfId="6470" xr:uid="{D723F3E3-D8D6-46F2-AA77-C22D1893D3E7}"/>
    <cellStyle name="Comma 2 2 3" xfId="3956" xr:uid="{00000000-0005-0000-0000-000045010000}"/>
    <cellStyle name="Comma 2 2 4" xfId="5197" xr:uid="{00000000-0005-0000-0000-000046010000}"/>
    <cellStyle name="Comma 2 2 5" xfId="5835" xr:uid="{39D8025D-C3DF-40BC-88B1-77C775011E82}"/>
    <cellStyle name="Comma 2 3" xfId="2221" xr:uid="{00000000-0005-0000-0000-000047010000}"/>
    <cellStyle name="Comma 2 3 2" xfId="4308" xr:uid="{00000000-0005-0000-0000-000048010000}"/>
    <cellStyle name="Comma 2 3 3" xfId="6188" xr:uid="{5001658F-3048-4AAC-8184-6484CADA0627}"/>
    <cellStyle name="Comma 2 4" xfId="3332" xr:uid="{00000000-0005-0000-0000-000049010000}"/>
    <cellStyle name="Comma 2 5" xfId="4915" xr:uid="{00000000-0005-0000-0000-00004A010000}"/>
    <cellStyle name="Comma 2 6" xfId="5553" xr:uid="{010FFCA5-20FC-4BB9-BF5D-6682433953C8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3" xfId="5871" xr:uid="{B828807B-6FF0-484A-9602-A58A184A224F}"/>
    <cellStyle name="Input 10 3" xfId="2597" xr:uid="{00000000-0005-0000-0000-0000C0070000}"/>
    <cellStyle name="Input 10 4" xfId="5236" xr:uid="{CC2D6A9B-C343-4011-94DF-F3852E8BD2B2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3" xfId="5872" xr:uid="{84DC41F8-0315-4189-B4EB-D93F21D504D0}"/>
    <cellStyle name="Input 11 3" xfId="2598" xr:uid="{00000000-0005-0000-0000-0000C4070000}"/>
    <cellStyle name="Input 11 4" xfId="5237" xr:uid="{57F6C790-A8CF-4A8F-ADB6-3855557C91AA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3" xfId="5873" xr:uid="{3CF3097A-B6AE-4751-B8CF-6F7B7EC600C9}"/>
    <cellStyle name="Input 2 3" xfId="2599" xr:uid="{00000000-0005-0000-0000-0000C8070000}"/>
    <cellStyle name="Input 2 4" xfId="5238" xr:uid="{9BBE4100-1551-4AA7-AB9F-F47A2F77E114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3" xfId="5874" xr:uid="{4A2C6D90-95BF-40BD-A8D3-0956CEC5DF1D}"/>
    <cellStyle name="Input 3 3" xfId="2600" xr:uid="{00000000-0005-0000-0000-0000CC070000}"/>
    <cellStyle name="Input 3 4" xfId="5239" xr:uid="{768EAA78-557E-4B0E-BC85-E462EEF708FE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3" xfId="5875" xr:uid="{CA4FE4E8-C8C5-4CC3-B7F8-F305B577BCA3}"/>
    <cellStyle name="Input 4 3" xfId="2601" xr:uid="{00000000-0005-0000-0000-0000D0070000}"/>
    <cellStyle name="Input 4 4" xfId="5240" xr:uid="{A26E8DE4-70D2-4FB5-A188-AA408F68DF4C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3" xfId="5876" xr:uid="{3B1B9738-B2EF-4670-A0D1-B9A588611F2D}"/>
    <cellStyle name="Input 5 3" xfId="2602" xr:uid="{00000000-0005-0000-0000-0000D4070000}"/>
    <cellStyle name="Input 5 4" xfId="5241" xr:uid="{7652904F-C55E-469F-A3FE-880716601C5D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3" xfId="5877" xr:uid="{3CF08995-08CA-4466-8362-0942DD43668B}"/>
    <cellStyle name="Input 6 3" xfId="2603" xr:uid="{00000000-0005-0000-0000-0000D8070000}"/>
    <cellStyle name="Input 6 4" xfId="5242" xr:uid="{F0AE71BA-9810-425B-92BD-C735BC969DBC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3" xfId="5878" xr:uid="{4C61C037-DBA7-48F8-BF25-A96323FD8E98}"/>
    <cellStyle name="Input 7 3" xfId="2604" xr:uid="{00000000-0005-0000-0000-0000DC070000}"/>
    <cellStyle name="Input 7 4" xfId="5243" xr:uid="{C6DB25F9-1FA2-490D-9263-AE6CD49424FE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3" xfId="5879" xr:uid="{220DE39D-1876-49A0-AE75-9727119E6F87}"/>
    <cellStyle name="Input 8 3" xfId="2605" xr:uid="{00000000-0005-0000-0000-0000E0070000}"/>
    <cellStyle name="Input 8 4" xfId="5244" xr:uid="{77B9463D-F1AE-4077-B51F-DA37706B00E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3" xfId="5880" xr:uid="{5F86A468-484A-4272-A004-C086AF3D569A}"/>
    <cellStyle name="Input 9 3" xfId="2606" xr:uid="{00000000-0005-0000-0000-0000E4070000}"/>
    <cellStyle name="Input 9 4" xfId="5245" xr:uid="{2520028E-533A-46C9-8DDA-01175ADE5629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3" xfId="6469" xr:uid="{DE4B7687-BE00-4D59-A64F-31806F3C72F3}"/>
    <cellStyle name="Normal 12 2 3" xfId="3955" xr:uid="{00000000-0005-0000-0000-000003080000}"/>
    <cellStyle name="Normal 12 2 4" xfId="5196" xr:uid="{00000000-0005-0000-0000-000004080000}"/>
    <cellStyle name="Normal 12 2 5" xfId="5834" xr:uid="{4BF6145C-913A-45D5-8830-BD5CA2D88533}"/>
    <cellStyle name="Normal 12 3" xfId="2220" xr:uid="{00000000-0005-0000-0000-000005080000}"/>
    <cellStyle name="Normal 12 3 2" xfId="4307" xr:uid="{00000000-0005-0000-0000-000006080000}"/>
    <cellStyle name="Normal 12 3 3" xfId="6187" xr:uid="{705BD80F-2249-449A-A97E-0C621B576D32}"/>
    <cellStyle name="Normal 12 4" xfId="2584" xr:uid="{00000000-0005-0000-0000-000007080000}"/>
    <cellStyle name="Normal 12 4 2" xfId="4651" xr:uid="{00000000-0005-0000-0000-000008080000}"/>
    <cellStyle name="Normal 12 4 3" xfId="6531" xr:uid="{BD0C2B66-C807-49C8-B2B2-18959CB34184}"/>
    <cellStyle name="Normal 12 5" xfId="3331" xr:uid="{00000000-0005-0000-0000-000009080000}"/>
    <cellStyle name="Normal 12 6" xfId="4914" xr:uid="{00000000-0005-0000-0000-00000A080000}"/>
    <cellStyle name="Normal 12 7" xfId="5552" xr:uid="{3153FDED-AA64-4412-B279-BA70B5873362}"/>
    <cellStyle name="Normal 13" xfId="572" xr:uid="{00000000-0005-0000-0000-00000B080000}"/>
    <cellStyle name="Normal 13 2" xfId="6533" xr:uid="{1D042AB0-C995-4FA0-8CF1-243D9DA1B863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3" xfId="2530" xr:uid="{00000000-0005-0000-0000-000012080000}"/>
    <cellStyle name="Normal 15 3 2" xfId="4612" xr:uid="{00000000-0005-0000-0000-000013080000}"/>
    <cellStyle name="Normal 15 3 3" xfId="5222" xr:uid="{00000000-0005-0000-0000-000014080000}"/>
    <cellStyle name="Normal 15 3 4" xfId="6492" xr:uid="{D3D3AC28-A3F9-44F6-B9C2-11E5CEB5788F}"/>
    <cellStyle name="Normal 15 4" xfId="3978" xr:uid="{00000000-0005-0000-0000-000015080000}"/>
    <cellStyle name="Normal 15 5" xfId="5219" xr:uid="{00000000-0005-0000-0000-000016080000}"/>
    <cellStyle name="Normal 15 6" xfId="5857" xr:uid="{C74F5CAF-DD37-49AA-A9AB-35FD7DCAE64C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5" xfId="6532" xr:uid="{450190B5-8556-467A-8F85-31B43E97643F}"/>
    <cellStyle name="Normal 16 5 2" xfId="6543" xr:uid="{D31C94F9-D782-4C77-A664-C06F70657257}"/>
    <cellStyle name="Normal 17" xfId="4653" xr:uid="{00000000-0005-0000-0000-00001B080000}"/>
    <cellStyle name="Normal 17 2" xfId="6534" xr:uid="{592459D3-BEC8-4A68-9023-2A35D2985F95}"/>
    <cellStyle name="Normal 18" xfId="5223" xr:uid="{00000000-0005-0000-0000-00001C080000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3" xfId="6544" xr:uid="{FC7D1A06-88FA-46B8-B003-45E0418B30A5}"/>
    <cellStyle name="Normal 19 3" xfId="6542" xr:uid="{BEE0B64A-50CF-428D-B052-41343FC7011C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1" xfId="5246" xr:uid="{1EBC8C28-E8B4-4B1A-B7B0-2A39F1840E14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3" xfId="6359" xr:uid="{B9BFFAA1-0ACC-485F-A75C-AE4FAE174892}"/>
    <cellStyle name="Normal 2 14 2 2 2 3" xfId="3613" xr:uid="{00000000-0005-0000-0000-000029080000}"/>
    <cellStyle name="Normal 2 14 2 2 2 4" xfId="5086" xr:uid="{00000000-0005-0000-0000-00002A080000}"/>
    <cellStyle name="Normal 2 14 2 2 2 5" xfId="5724" xr:uid="{BD33CE78-3F70-4717-9E39-7F9CD0D8055A}"/>
    <cellStyle name="Normal 2 14 2 2 3" xfId="2106" xr:uid="{00000000-0005-0000-0000-00002B080000}"/>
    <cellStyle name="Normal 2 14 2 2 3 2" xfId="4197" xr:uid="{00000000-0005-0000-0000-00002C080000}"/>
    <cellStyle name="Normal 2 14 2 2 3 3" xfId="6077" xr:uid="{3B4F6304-465D-47DD-9CDA-BF915259E0E0}"/>
    <cellStyle name="Normal 2 14 2 2 4" xfId="2951" xr:uid="{00000000-0005-0000-0000-00002D080000}"/>
    <cellStyle name="Normal 2 14 2 2 5" xfId="4804" xr:uid="{00000000-0005-0000-0000-00002E080000}"/>
    <cellStyle name="Normal 2 14 2 2 6" xfId="5442" xr:uid="{D9A98826-5E2F-441B-9D12-625E5BF18A42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3" xfId="6433" xr:uid="{C8D1C29E-6F7E-4538-A8BA-D0BCF1905EF4}"/>
    <cellStyle name="Normal 2 14 2 3 2 3" xfId="3911" xr:uid="{00000000-0005-0000-0000-000033080000}"/>
    <cellStyle name="Normal 2 14 2 3 2 4" xfId="5160" xr:uid="{00000000-0005-0000-0000-000034080000}"/>
    <cellStyle name="Normal 2 14 2 3 2 5" xfId="5798" xr:uid="{70B14733-52EF-4A75-AC9A-45F984717D63}"/>
    <cellStyle name="Normal 2 14 2 3 3" xfId="2183" xr:uid="{00000000-0005-0000-0000-000035080000}"/>
    <cellStyle name="Normal 2 14 2 3 3 2" xfId="4271" xr:uid="{00000000-0005-0000-0000-000036080000}"/>
    <cellStyle name="Normal 2 14 2 3 3 3" xfId="6151" xr:uid="{C343B209-6AFD-4BD0-9195-19C33C901C01}"/>
    <cellStyle name="Normal 2 14 2 3 4" xfId="3249" xr:uid="{00000000-0005-0000-0000-000037080000}"/>
    <cellStyle name="Normal 2 14 2 3 5" xfId="4878" xr:uid="{00000000-0005-0000-0000-000038080000}"/>
    <cellStyle name="Normal 2 14 2 3 6" xfId="5516" xr:uid="{F3A494B0-75A5-44ED-8773-EAE008935AF4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3" xfId="6285" xr:uid="{169E5637-8E1A-44DB-B9BF-B632AC1A3859}"/>
    <cellStyle name="Normal 2 14 2 4 3" xfId="3429" xr:uid="{00000000-0005-0000-0000-00003C080000}"/>
    <cellStyle name="Normal 2 14 2 4 4" xfId="5012" xr:uid="{00000000-0005-0000-0000-00003D080000}"/>
    <cellStyle name="Normal 2 14 2 4 5" xfId="5650" xr:uid="{D273A122-48B5-4E0D-A45D-6D3B2F7DF23F}"/>
    <cellStyle name="Normal 2 14 2 5" xfId="2029" xr:uid="{00000000-0005-0000-0000-00003E080000}"/>
    <cellStyle name="Normal 2 14 2 5 2" xfId="4123" xr:uid="{00000000-0005-0000-0000-00003F080000}"/>
    <cellStyle name="Normal 2 14 2 5 3" xfId="6003" xr:uid="{2486100E-40A1-47DA-93AB-0827D53F0582}"/>
    <cellStyle name="Normal 2 14 2 6" xfId="2767" xr:uid="{00000000-0005-0000-0000-000040080000}"/>
    <cellStyle name="Normal 2 14 2 7" xfId="4730" xr:uid="{00000000-0005-0000-0000-000041080000}"/>
    <cellStyle name="Normal 2 14 2 8" xfId="5368" xr:uid="{F6771184-125D-44F4-85A6-C66D8E26D14E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3" xfId="6248" xr:uid="{EA80F96B-770E-413E-8613-5C5BB69A4BF9}"/>
    <cellStyle name="Normal 2 14 3 2 3" xfId="3392" xr:uid="{00000000-0005-0000-0000-000046080000}"/>
    <cellStyle name="Normal 2 14 3 2 4" xfId="4975" xr:uid="{00000000-0005-0000-0000-000047080000}"/>
    <cellStyle name="Normal 2 14 3 2 5" xfId="5613" xr:uid="{29C834BB-AB6C-45FD-A486-529F00E9BC9A}"/>
    <cellStyle name="Normal 2 14 3 3" xfId="1992" xr:uid="{00000000-0005-0000-0000-000048080000}"/>
    <cellStyle name="Normal 2 14 3 3 2" xfId="4086" xr:uid="{00000000-0005-0000-0000-000049080000}"/>
    <cellStyle name="Normal 2 14 3 3 3" xfId="5966" xr:uid="{35FA3FD4-A73B-4BBE-B565-8A9BB4118EF4}"/>
    <cellStyle name="Normal 2 14 3 4" xfId="2692" xr:uid="{00000000-0005-0000-0000-00004A080000}"/>
    <cellStyle name="Normal 2 14 3 5" xfId="4693" xr:uid="{00000000-0005-0000-0000-00004B080000}"/>
    <cellStyle name="Normal 2 14 3 6" xfId="5331" xr:uid="{A240B2E3-EC35-48B4-A184-C2A704443E08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3" xfId="6322" xr:uid="{90A57DDF-0309-447E-9044-D43FB96EEC34}"/>
    <cellStyle name="Normal 2 14 4 2 3" xfId="3507" xr:uid="{00000000-0005-0000-0000-000050080000}"/>
    <cellStyle name="Normal 2 14 4 2 4" xfId="5049" xr:uid="{00000000-0005-0000-0000-000051080000}"/>
    <cellStyle name="Normal 2 14 4 2 5" xfId="5687" xr:uid="{1E2D02F1-87B3-4F1E-9F23-1FEBF8E105D1}"/>
    <cellStyle name="Normal 2 14 4 3" xfId="2067" xr:uid="{00000000-0005-0000-0000-000052080000}"/>
    <cellStyle name="Normal 2 14 4 3 2" xfId="4160" xr:uid="{00000000-0005-0000-0000-000053080000}"/>
    <cellStyle name="Normal 2 14 4 3 3" xfId="6040" xr:uid="{BE27C32A-EF89-4144-A0AB-98A1019D67A1}"/>
    <cellStyle name="Normal 2 14 4 4" xfId="2845" xr:uid="{00000000-0005-0000-0000-000054080000}"/>
    <cellStyle name="Normal 2 14 4 5" xfId="4767" xr:uid="{00000000-0005-0000-0000-000055080000}"/>
    <cellStyle name="Normal 2 14 4 6" xfId="5405" xr:uid="{4F099C59-C379-4B8D-9E0B-FB5C698EE1A8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3" xfId="6396" xr:uid="{134FB008-02E2-412A-B3D8-AC02AD80B60C}"/>
    <cellStyle name="Normal 2 14 5 2 3" xfId="3803" xr:uid="{00000000-0005-0000-0000-00005A080000}"/>
    <cellStyle name="Normal 2 14 5 2 4" xfId="5123" xr:uid="{00000000-0005-0000-0000-00005B080000}"/>
    <cellStyle name="Normal 2 14 5 2 5" xfId="5761" xr:uid="{6C970346-1D4C-4A81-8028-6646BB76CAF1}"/>
    <cellStyle name="Normal 2 14 5 3" xfId="2143" xr:uid="{00000000-0005-0000-0000-00005C080000}"/>
    <cellStyle name="Normal 2 14 5 3 2" xfId="4234" xr:uid="{00000000-0005-0000-0000-00005D080000}"/>
    <cellStyle name="Normal 2 14 5 3 3" xfId="6114" xr:uid="{C440C394-532A-4E47-B71A-F01275EF5535}"/>
    <cellStyle name="Normal 2 14 5 4" xfId="3141" xr:uid="{00000000-0005-0000-0000-00005E080000}"/>
    <cellStyle name="Normal 2 14 5 5" xfId="4841" xr:uid="{00000000-0005-0000-0000-00005F080000}"/>
    <cellStyle name="Normal 2 14 5 6" xfId="5479" xr:uid="{947D11DD-178E-495C-9DA4-33D9480734DA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3" xfId="6211" xr:uid="{42F9D98A-1947-48EB-9FF0-1CEA85E068D0}"/>
    <cellStyle name="Normal 2 14 6 3" xfId="3355" xr:uid="{00000000-0005-0000-0000-000063080000}"/>
    <cellStyle name="Normal 2 14 6 4" xfId="4938" xr:uid="{00000000-0005-0000-0000-000064080000}"/>
    <cellStyle name="Normal 2 14 6 5" xfId="5576" xr:uid="{E8BEE3A7-AC71-4F01-BD2E-528AF94E065B}"/>
    <cellStyle name="Normal 2 14 7" xfId="1904" xr:uid="{00000000-0005-0000-0000-000065080000}"/>
    <cellStyle name="Normal 2 14 7 2" xfId="4001" xr:uid="{00000000-0005-0000-0000-000066080000}"/>
    <cellStyle name="Normal 2 14 7 3" xfId="5881" xr:uid="{1760FBC5-158A-4882-AC3A-69F0213C9978}"/>
    <cellStyle name="Normal 2 14 8" xfId="2548" xr:uid="{00000000-0005-0000-0000-000067080000}"/>
    <cellStyle name="Normal 2 14 8 2" xfId="4615" xr:uid="{00000000-0005-0000-0000-000068080000}"/>
    <cellStyle name="Normal 2 14 8 3" xfId="6495" xr:uid="{BCB05E95-A213-45F1-95C8-2B2BC6B8BE76}"/>
    <cellStyle name="Normal 2 14 9" xfId="2607" xr:uid="{00000000-0005-0000-0000-000069080000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3" xfId="6471" xr:uid="{38C894C7-D6E2-4E38-BBC9-73CA2BB100A2}"/>
    <cellStyle name="Normal 2 15 2 3" xfId="3957" xr:uid="{00000000-0005-0000-0000-00006E080000}"/>
    <cellStyle name="Normal 2 15 2 4" xfId="5198" xr:uid="{00000000-0005-0000-0000-00006F080000}"/>
    <cellStyle name="Normal 2 15 2 5" xfId="5836" xr:uid="{26FF6B75-19BC-44C5-9131-AA04F99EF786}"/>
    <cellStyle name="Normal 2 15 3" xfId="2222" xr:uid="{00000000-0005-0000-0000-000070080000}"/>
    <cellStyle name="Normal 2 15 3 2" xfId="4309" xr:uid="{00000000-0005-0000-0000-000071080000}"/>
    <cellStyle name="Normal 2 15 3 3" xfId="6189" xr:uid="{47538256-1D0E-4353-BBCA-52BB23CB4B3B}"/>
    <cellStyle name="Normal 2 15 4" xfId="3333" xr:uid="{00000000-0005-0000-0000-000072080000}"/>
    <cellStyle name="Normal 2 15 5" xfId="4916" xr:uid="{00000000-0005-0000-0000-000073080000}"/>
    <cellStyle name="Normal 2 15 6" xfId="5554" xr:uid="{C60242C7-0A58-4842-B6F9-28236BCEE51F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1" xfId="6536" xr:uid="{D768A11E-FB0C-4833-A274-7E81A1098F37}"/>
    <cellStyle name="Normal 22" xfId="6537" xr:uid="{7F894A1F-FB37-4A43-BCD4-F3098CECEFD9}"/>
    <cellStyle name="Normal 23" xfId="6541" xr:uid="{A51ECBD5-BD73-44DC-8F95-0925B75A023E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1" xfId="5247" xr:uid="{BD71DC04-EF1B-4786-8C99-5E16AC720B63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3" xfId="6360" xr:uid="{F885EBA5-943A-46F6-9061-B05CFAA3E02F}"/>
    <cellStyle name="Normal 3 14 2 2 2 3" xfId="3614" xr:uid="{00000000-0005-0000-0000-00008A080000}"/>
    <cellStyle name="Normal 3 14 2 2 2 4" xfId="5087" xr:uid="{00000000-0005-0000-0000-00008B080000}"/>
    <cellStyle name="Normal 3 14 2 2 2 5" xfId="5725" xr:uid="{D82D836C-6EC2-4D6A-86A9-E27EAC71C0D7}"/>
    <cellStyle name="Normal 3 14 2 2 3" xfId="2107" xr:uid="{00000000-0005-0000-0000-00008C080000}"/>
    <cellStyle name="Normal 3 14 2 2 3 2" xfId="4198" xr:uid="{00000000-0005-0000-0000-00008D080000}"/>
    <cellStyle name="Normal 3 14 2 2 3 3" xfId="6078" xr:uid="{BC55DC1E-73FC-4FCD-8656-7361EEC3F814}"/>
    <cellStyle name="Normal 3 14 2 2 4" xfId="2952" xr:uid="{00000000-0005-0000-0000-00008E080000}"/>
    <cellStyle name="Normal 3 14 2 2 5" xfId="4805" xr:uid="{00000000-0005-0000-0000-00008F080000}"/>
    <cellStyle name="Normal 3 14 2 2 6" xfId="5443" xr:uid="{0E9C077E-FB4D-44DB-A040-601CAD13F076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3" xfId="6434" xr:uid="{6C0E9923-2BF0-44D6-88D9-875254625AD1}"/>
    <cellStyle name="Normal 3 14 2 3 2 3" xfId="3912" xr:uid="{00000000-0005-0000-0000-000094080000}"/>
    <cellStyle name="Normal 3 14 2 3 2 4" xfId="5161" xr:uid="{00000000-0005-0000-0000-000095080000}"/>
    <cellStyle name="Normal 3 14 2 3 2 5" xfId="5799" xr:uid="{B4C4C3FC-9C78-4110-A7FB-29541164EA9A}"/>
    <cellStyle name="Normal 3 14 2 3 3" xfId="2184" xr:uid="{00000000-0005-0000-0000-000096080000}"/>
    <cellStyle name="Normal 3 14 2 3 3 2" xfId="4272" xr:uid="{00000000-0005-0000-0000-000097080000}"/>
    <cellStyle name="Normal 3 14 2 3 3 3" xfId="6152" xr:uid="{C2FEC394-823D-4DB4-BFCA-0DB57B4E3EA2}"/>
    <cellStyle name="Normal 3 14 2 3 4" xfId="3250" xr:uid="{00000000-0005-0000-0000-000098080000}"/>
    <cellStyle name="Normal 3 14 2 3 5" xfId="4879" xr:uid="{00000000-0005-0000-0000-000099080000}"/>
    <cellStyle name="Normal 3 14 2 3 6" xfId="5517" xr:uid="{1F7D00E0-E503-44E0-AF19-8B1081FA21F0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3" xfId="6286" xr:uid="{C1AE22FA-D08F-4618-AB6A-69F04970D583}"/>
    <cellStyle name="Normal 3 14 2 4 3" xfId="3430" xr:uid="{00000000-0005-0000-0000-00009D080000}"/>
    <cellStyle name="Normal 3 14 2 4 4" xfId="5013" xr:uid="{00000000-0005-0000-0000-00009E080000}"/>
    <cellStyle name="Normal 3 14 2 4 5" xfId="5651" xr:uid="{B052CB1B-B436-4310-AB77-FE309E824B37}"/>
    <cellStyle name="Normal 3 14 2 5" xfId="2030" xr:uid="{00000000-0005-0000-0000-00009F080000}"/>
    <cellStyle name="Normal 3 14 2 5 2" xfId="4124" xr:uid="{00000000-0005-0000-0000-0000A0080000}"/>
    <cellStyle name="Normal 3 14 2 5 3" xfId="6004" xr:uid="{FE488573-2341-47D5-BB45-476BE641834C}"/>
    <cellStyle name="Normal 3 14 2 6" xfId="2768" xr:uid="{00000000-0005-0000-0000-0000A1080000}"/>
    <cellStyle name="Normal 3 14 2 7" xfId="4731" xr:uid="{00000000-0005-0000-0000-0000A2080000}"/>
    <cellStyle name="Normal 3 14 2 8" xfId="5369" xr:uid="{8FC9216D-145D-4A1B-81DF-807BA337B836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3" xfId="6249" xr:uid="{A89F0B00-0107-4293-87C1-343B6C4F8856}"/>
    <cellStyle name="Normal 3 14 3 2 3" xfId="3393" xr:uid="{00000000-0005-0000-0000-0000A7080000}"/>
    <cellStyle name="Normal 3 14 3 2 4" xfId="4976" xr:uid="{00000000-0005-0000-0000-0000A8080000}"/>
    <cellStyle name="Normal 3 14 3 2 5" xfId="5614" xr:uid="{4F882EEA-0866-4D69-909B-556275CD2EBC}"/>
    <cellStyle name="Normal 3 14 3 3" xfId="1993" xr:uid="{00000000-0005-0000-0000-0000A9080000}"/>
    <cellStyle name="Normal 3 14 3 3 2" xfId="4087" xr:uid="{00000000-0005-0000-0000-0000AA080000}"/>
    <cellStyle name="Normal 3 14 3 3 3" xfId="5967" xr:uid="{EE934EC9-ACA9-49FF-990A-086D863FD739}"/>
    <cellStyle name="Normal 3 14 3 4" xfId="2693" xr:uid="{00000000-0005-0000-0000-0000AB080000}"/>
    <cellStyle name="Normal 3 14 3 5" xfId="4694" xr:uid="{00000000-0005-0000-0000-0000AC080000}"/>
    <cellStyle name="Normal 3 14 3 6" xfId="5332" xr:uid="{740BE3A2-4CEC-4424-97C5-A20F8021ACE3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3" xfId="6323" xr:uid="{11F43005-835A-4CB8-9BA5-E12BA2F4361B}"/>
    <cellStyle name="Normal 3 14 4 2 3" xfId="3512" xr:uid="{00000000-0005-0000-0000-0000B1080000}"/>
    <cellStyle name="Normal 3 14 4 2 4" xfId="5050" xr:uid="{00000000-0005-0000-0000-0000B2080000}"/>
    <cellStyle name="Normal 3 14 4 2 5" xfId="5688" xr:uid="{202863CD-377E-4575-A02E-3EA8C0E4CD3F}"/>
    <cellStyle name="Normal 3 14 4 3" xfId="2068" xr:uid="{00000000-0005-0000-0000-0000B3080000}"/>
    <cellStyle name="Normal 3 14 4 3 2" xfId="4161" xr:uid="{00000000-0005-0000-0000-0000B4080000}"/>
    <cellStyle name="Normal 3 14 4 3 3" xfId="6041" xr:uid="{893FA472-7D50-4155-9A3A-FDB78701DFF6}"/>
    <cellStyle name="Normal 3 14 4 4" xfId="2850" xr:uid="{00000000-0005-0000-0000-0000B5080000}"/>
    <cellStyle name="Normal 3 14 4 5" xfId="4768" xr:uid="{00000000-0005-0000-0000-0000B6080000}"/>
    <cellStyle name="Normal 3 14 4 6" xfId="5406" xr:uid="{82237072-8C02-434A-978D-CFDAB679C896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3" xfId="6397" xr:uid="{81638F1D-78C2-4596-9F81-A0F19ECA24B9}"/>
    <cellStyle name="Normal 3 14 5 2 3" xfId="3804" xr:uid="{00000000-0005-0000-0000-0000BB080000}"/>
    <cellStyle name="Normal 3 14 5 2 4" xfId="5124" xr:uid="{00000000-0005-0000-0000-0000BC080000}"/>
    <cellStyle name="Normal 3 14 5 2 5" xfId="5762" xr:uid="{5F8DF9A8-C71F-4EB0-95BC-F64A879D9EA5}"/>
    <cellStyle name="Normal 3 14 5 3" xfId="2144" xr:uid="{00000000-0005-0000-0000-0000BD080000}"/>
    <cellStyle name="Normal 3 14 5 3 2" xfId="4235" xr:uid="{00000000-0005-0000-0000-0000BE080000}"/>
    <cellStyle name="Normal 3 14 5 3 3" xfId="6115" xr:uid="{D1501AD9-5B65-45C1-BB1A-1A82B30E928C}"/>
    <cellStyle name="Normal 3 14 5 4" xfId="3142" xr:uid="{00000000-0005-0000-0000-0000BF080000}"/>
    <cellStyle name="Normal 3 14 5 5" xfId="4842" xr:uid="{00000000-0005-0000-0000-0000C0080000}"/>
    <cellStyle name="Normal 3 14 5 6" xfId="5480" xr:uid="{CC4FAD3F-CB39-4B45-A31A-0FF90EF700E0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3" xfId="6212" xr:uid="{21DF1C44-4F1E-4366-BC4D-CB06D237C40C}"/>
    <cellStyle name="Normal 3 14 6 3" xfId="3356" xr:uid="{00000000-0005-0000-0000-0000C4080000}"/>
    <cellStyle name="Normal 3 14 6 4" xfId="4939" xr:uid="{00000000-0005-0000-0000-0000C5080000}"/>
    <cellStyle name="Normal 3 14 6 5" xfId="5577" xr:uid="{C2422FB3-D382-471D-BDE9-EDA9B8B4C4A3}"/>
    <cellStyle name="Normal 3 14 7" xfId="1905" xr:uid="{00000000-0005-0000-0000-0000C6080000}"/>
    <cellStyle name="Normal 3 14 7 2" xfId="4002" xr:uid="{00000000-0005-0000-0000-0000C7080000}"/>
    <cellStyle name="Normal 3 14 7 3" xfId="5882" xr:uid="{933BD07D-988A-4DF5-B1F6-3593F3295A49}"/>
    <cellStyle name="Normal 3 14 8" xfId="2549" xr:uid="{00000000-0005-0000-0000-0000C8080000}"/>
    <cellStyle name="Normal 3 14 8 2" xfId="4616" xr:uid="{00000000-0005-0000-0000-0000C9080000}"/>
    <cellStyle name="Normal 3 14 8 3" xfId="6496" xr:uid="{50BFEDE3-6319-42CD-96D6-E82557218553}"/>
    <cellStyle name="Normal 3 14 9" xfId="2608" xr:uid="{00000000-0005-0000-0000-0000CA080000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3" xfId="6472" xr:uid="{87AC3DAF-47E1-4DAB-A339-08AB29240284}"/>
    <cellStyle name="Normal 3 16 2 3" xfId="3958" xr:uid="{00000000-0005-0000-0000-0000D0080000}"/>
    <cellStyle name="Normal 3 16 2 4" xfId="5199" xr:uid="{00000000-0005-0000-0000-0000D1080000}"/>
    <cellStyle name="Normal 3 16 2 5" xfId="5837" xr:uid="{A87BD62E-A697-4105-ABA4-71A909D307FD}"/>
    <cellStyle name="Normal 3 16 3" xfId="2223" xr:uid="{00000000-0005-0000-0000-0000D2080000}"/>
    <cellStyle name="Normal 3 16 3 2" xfId="4310" xr:uid="{00000000-0005-0000-0000-0000D3080000}"/>
    <cellStyle name="Normal 3 16 3 3" xfId="6190" xr:uid="{3634447D-B33A-4514-B53F-5AFF09D3AB65}"/>
    <cellStyle name="Normal 3 16 4" xfId="3334" xr:uid="{00000000-0005-0000-0000-0000D4080000}"/>
    <cellStyle name="Normal 3 16 5" xfId="4917" xr:uid="{00000000-0005-0000-0000-0000D5080000}"/>
    <cellStyle name="Normal 3 16 6" xfId="5555" xr:uid="{74AF2449-A16A-49CB-9913-B688FF5BE5E0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3" xfId="6497" xr:uid="{9158ABC7-3823-4922-AE37-3B48754D925E}"/>
    <cellStyle name="Normal 3 2 11" xfId="2609" xr:uid="{00000000-0005-0000-0000-0000D9080000}"/>
    <cellStyle name="Normal 3 2 12" xfId="4658" xr:uid="{00000000-0005-0000-0000-0000DA080000}"/>
    <cellStyle name="Normal 3 2 13" xfId="5248" xr:uid="{36E3198F-8390-4A8B-828A-343D4EAC54C6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3" xfId="6361" xr:uid="{11BC1A5E-8CBE-4138-AC73-463163BE3725}"/>
    <cellStyle name="Normal 3 2 4 2 2 3" xfId="3615" xr:uid="{00000000-0005-0000-0000-0000E2080000}"/>
    <cellStyle name="Normal 3 2 4 2 2 4" xfId="5088" xr:uid="{00000000-0005-0000-0000-0000E3080000}"/>
    <cellStyle name="Normal 3 2 4 2 2 5" xfId="5726" xr:uid="{524E0AD2-68E2-49EF-B196-C913DC4BE93C}"/>
    <cellStyle name="Normal 3 2 4 2 3" xfId="2108" xr:uid="{00000000-0005-0000-0000-0000E4080000}"/>
    <cellStyle name="Normal 3 2 4 2 3 2" xfId="4199" xr:uid="{00000000-0005-0000-0000-0000E5080000}"/>
    <cellStyle name="Normal 3 2 4 2 3 3" xfId="6079" xr:uid="{A1E12349-EB77-40FB-A6DC-BE4F6F428106}"/>
    <cellStyle name="Normal 3 2 4 2 4" xfId="2953" xr:uid="{00000000-0005-0000-0000-0000E6080000}"/>
    <cellStyle name="Normal 3 2 4 2 5" xfId="4806" xr:uid="{00000000-0005-0000-0000-0000E7080000}"/>
    <cellStyle name="Normal 3 2 4 2 6" xfId="5444" xr:uid="{8A964970-C1AC-4E5C-A765-A26F7921C15E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3" xfId="6435" xr:uid="{02BBC310-1D8D-41EF-B6DD-0F0C86C2BB36}"/>
    <cellStyle name="Normal 3 2 4 3 2 3" xfId="3913" xr:uid="{00000000-0005-0000-0000-0000EC080000}"/>
    <cellStyle name="Normal 3 2 4 3 2 4" xfId="5162" xr:uid="{00000000-0005-0000-0000-0000ED080000}"/>
    <cellStyle name="Normal 3 2 4 3 2 5" xfId="5800" xr:uid="{0EB1D420-A029-483F-BB0C-16608601A9A4}"/>
    <cellStyle name="Normal 3 2 4 3 3" xfId="2185" xr:uid="{00000000-0005-0000-0000-0000EE080000}"/>
    <cellStyle name="Normal 3 2 4 3 3 2" xfId="4273" xr:uid="{00000000-0005-0000-0000-0000EF080000}"/>
    <cellStyle name="Normal 3 2 4 3 3 3" xfId="6153" xr:uid="{52F021C3-D4D6-49EF-B2D9-CBFBE1151C7C}"/>
    <cellStyle name="Normal 3 2 4 3 4" xfId="3251" xr:uid="{00000000-0005-0000-0000-0000F0080000}"/>
    <cellStyle name="Normal 3 2 4 3 5" xfId="4880" xr:uid="{00000000-0005-0000-0000-0000F1080000}"/>
    <cellStyle name="Normal 3 2 4 3 6" xfId="5518" xr:uid="{431EA148-DAC3-47B2-B2D5-4C7800CC3DC3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3" xfId="6287" xr:uid="{F63B13CA-587E-47AD-ABB1-7712E2B88C35}"/>
    <cellStyle name="Normal 3 2 4 4 3" xfId="3431" xr:uid="{00000000-0005-0000-0000-0000F5080000}"/>
    <cellStyle name="Normal 3 2 4 4 4" xfId="5014" xr:uid="{00000000-0005-0000-0000-0000F6080000}"/>
    <cellStyle name="Normal 3 2 4 4 5" xfId="5652" xr:uid="{8AABB7A9-C8CA-404F-9941-55CC7F7EC22B}"/>
    <cellStyle name="Normal 3 2 4 5" xfId="2031" xr:uid="{00000000-0005-0000-0000-0000F7080000}"/>
    <cellStyle name="Normal 3 2 4 5 2" xfId="4125" xr:uid="{00000000-0005-0000-0000-0000F8080000}"/>
    <cellStyle name="Normal 3 2 4 5 3" xfId="6005" xr:uid="{7C9C4551-CC7D-48AC-A1B5-123973D14ADA}"/>
    <cellStyle name="Normal 3 2 4 6" xfId="2769" xr:uid="{00000000-0005-0000-0000-0000F9080000}"/>
    <cellStyle name="Normal 3 2 4 7" xfId="4732" xr:uid="{00000000-0005-0000-0000-0000FA080000}"/>
    <cellStyle name="Normal 3 2 4 8" xfId="5370" xr:uid="{04312B85-BE64-4527-9A4D-64FFE4245365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3" xfId="6250" xr:uid="{D05219E0-A62D-4992-ACD8-6ED9213D23B7}"/>
    <cellStyle name="Normal 3 2 5 2 3" xfId="3394" xr:uid="{00000000-0005-0000-0000-0000FF080000}"/>
    <cellStyle name="Normal 3 2 5 2 4" xfId="4977" xr:uid="{00000000-0005-0000-0000-000000090000}"/>
    <cellStyle name="Normal 3 2 5 2 5" xfId="5615" xr:uid="{2A8E41FE-2FC7-4EEA-93F7-6E6A6CD4AC03}"/>
    <cellStyle name="Normal 3 2 5 3" xfId="1994" xr:uid="{00000000-0005-0000-0000-000001090000}"/>
    <cellStyle name="Normal 3 2 5 3 2" xfId="4088" xr:uid="{00000000-0005-0000-0000-000002090000}"/>
    <cellStyle name="Normal 3 2 5 3 3" xfId="5968" xr:uid="{3A08F680-476C-4390-A1FA-B34B07A177E6}"/>
    <cellStyle name="Normal 3 2 5 4" xfId="2694" xr:uid="{00000000-0005-0000-0000-000003090000}"/>
    <cellStyle name="Normal 3 2 5 5" xfId="4695" xr:uid="{00000000-0005-0000-0000-000004090000}"/>
    <cellStyle name="Normal 3 2 5 6" xfId="5333" xr:uid="{566116C4-8DC7-4726-AB64-B9B62938545A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3" xfId="6324" xr:uid="{4F3B8C70-FEFB-4F38-A244-6B475EC35F29}"/>
    <cellStyle name="Normal 3 2 6 2 3" xfId="3513" xr:uid="{00000000-0005-0000-0000-000009090000}"/>
    <cellStyle name="Normal 3 2 6 2 4" xfId="5051" xr:uid="{00000000-0005-0000-0000-00000A090000}"/>
    <cellStyle name="Normal 3 2 6 2 5" xfId="5689" xr:uid="{B1158D1B-464E-4530-8430-01CF6C635B08}"/>
    <cellStyle name="Normal 3 2 6 3" xfId="2069" xr:uid="{00000000-0005-0000-0000-00000B090000}"/>
    <cellStyle name="Normal 3 2 6 3 2" xfId="4162" xr:uid="{00000000-0005-0000-0000-00000C090000}"/>
    <cellStyle name="Normal 3 2 6 3 3" xfId="6042" xr:uid="{C4186986-A3BA-455C-A80B-A72743764B42}"/>
    <cellStyle name="Normal 3 2 6 4" xfId="2851" xr:uid="{00000000-0005-0000-0000-00000D090000}"/>
    <cellStyle name="Normal 3 2 6 5" xfId="4769" xr:uid="{00000000-0005-0000-0000-00000E090000}"/>
    <cellStyle name="Normal 3 2 6 6" xfId="5407" xr:uid="{5D164637-6D2A-46AB-B03B-3A1CEEBE927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3" xfId="6398" xr:uid="{4E7B605D-F8DB-495F-BC98-A7952F4E5DCC}"/>
    <cellStyle name="Normal 3 2 7 2 3" xfId="3805" xr:uid="{00000000-0005-0000-0000-000013090000}"/>
    <cellStyle name="Normal 3 2 7 2 4" xfId="5125" xr:uid="{00000000-0005-0000-0000-000014090000}"/>
    <cellStyle name="Normal 3 2 7 2 5" xfId="5763" xr:uid="{4DB648A3-F263-4D1A-AECD-8956AFF3ED88}"/>
    <cellStyle name="Normal 3 2 7 3" xfId="2145" xr:uid="{00000000-0005-0000-0000-000015090000}"/>
    <cellStyle name="Normal 3 2 7 3 2" xfId="4236" xr:uid="{00000000-0005-0000-0000-000016090000}"/>
    <cellStyle name="Normal 3 2 7 3 3" xfId="6116" xr:uid="{72EA3A16-A8EC-4320-884E-B3BED1148A04}"/>
    <cellStyle name="Normal 3 2 7 4" xfId="3143" xr:uid="{00000000-0005-0000-0000-000017090000}"/>
    <cellStyle name="Normal 3 2 7 5" xfId="4843" xr:uid="{00000000-0005-0000-0000-000018090000}"/>
    <cellStyle name="Normal 3 2 7 6" xfId="5481" xr:uid="{08E867A0-8689-4FB2-9E41-6D4C0F2E7C36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3" xfId="6213" xr:uid="{19C9F812-F43A-4A56-A0FC-72F474B1393F}"/>
    <cellStyle name="Normal 3 2 8 3" xfId="3357" xr:uid="{00000000-0005-0000-0000-00001C090000}"/>
    <cellStyle name="Normal 3 2 8 4" xfId="4940" xr:uid="{00000000-0005-0000-0000-00001D090000}"/>
    <cellStyle name="Normal 3 2 8 5" xfId="5578" xr:uid="{75E19E6B-999F-42F1-BBF4-2D3AE3C2F6F2}"/>
    <cellStyle name="Normal 3 2 9" xfId="1906" xr:uid="{00000000-0005-0000-0000-00001E090000}"/>
    <cellStyle name="Normal 3 2 9 2" xfId="4003" xr:uid="{00000000-0005-0000-0000-00001F090000}"/>
    <cellStyle name="Normal 3 2 9 3" xfId="5883" xr:uid="{4CE3CDE9-66A9-47C8-A257-D877F54DE4A0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1" xfId="5249" xr:uid="{A554808D-4EE7-4D57-BE22-C571B6BDEA0B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3" xfId="6362" xr:uid="{345EB4F0-6C32-48C2-AF65-839818D85161}"/>
    <cellStyle name="Normal 4 14 2 2 2 3" xfId="3616" xr:uid="{00000000-0005-0000-0000-000033090000}"/>
    <cellStyle name="Normal 4 14 2 2 2 4" xfId="5089" xr:uid="{00000000-0005-0000-0000-000034090000}"/>
    <cellStyle name="Normal 4 14 2 2 2 5" xfId="5727" xr:uid="{EDD82A93-A5EE-4B52-A811-3C4F519C7A87}"/>
    <cellStyle name="Normal 4 14 2 2 3" xfId="2109" xr:uid="{00000000-0005-0000-0000-000035090000}"/>
    <cellStyle name="Normal 4 14 2 2 3 2" xfId="4200" xr:uid="{00000000-0005-0000-0000-000036090000}"/>
    <cellStyle name="Normal 4 14 2 2 3 3" xfId="6080" xr:uid="{2CDE20A9-DD0A-4FCC-888E-EA25E0B7F339}"/>
    <cellStyle name="Normal 4 14 2 2 4" xfId="2954" xr:uid="{00000000-0005-0000-0000-000037090000}"/>
    <cellStyle name="Normal 4 14 2 2 5" xfId="4807" xr:uid="{00000000-0005-0000-0000-000038090000}"/>
    <cellStyle name="Normal 4 14 2 2 6" xfId="5445" xr:uid="{04ADE0F7-CBFD-4A8B-8A3E-D67F40B782E9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3" xfId="6436" xr:uid="{001BE7FE-A895-4203-89EC-BDEDF79EF59D}"/>
    <cellStyle name="Normal 4 14 2 3 2 3" xfId="3914" xr:uid="{00000000-0005-0000-0000-00003D090000}"/>
    <cellStyle name="Normal 4 14 2 3 2 4" xfId="5163" xr:uid="{00000000-0005-0000-0000-00003E090000}"/>
    <cellStyle name="Normal 4 14 2 3 2 5" xfId="5801" xr:uid="{5C643D38-E726-4095-9BAE-39E9FFBB8750}"/>
    <cellStyle name="Normal 4 14 2 3 3" xfId="2186" xr:uid="{00000000-0005-0000-0000-00003F090000}"/>
    <cellStyle name="Normal 4 14 2 3 3 2" xfId="4274" xr:uid="{00000000-0005-0000-0000-000040090000}"/>
    <cellStyle name="Normal 4 14 2 3 3 3" xfId="6154" xr:uid="{9E189951-A9E6-4E80-8F08-2FB4CEC94FB8}"/>
    <cellStyle name="Normal 4 14 2 3 4" xfId="3252" xr:uid="{00000000-0005-0000-0000-000041090000}"/>
    <cellStyle name="Normal 4 14 2 3 5" xfId="4881" xr:uid="{00000000-0005-0000-0000-000042090000}"/>
    <cellStyle name="Normal 4 14 2 3 6" xfId="5519" xr:uid="{86B30D3A-4E0E-405E-9CBB-145DCFBA8FB5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3" xfId="6288" xr:uid="{CD0A6CDF-E4D4-44B1-A7C8-187A24FA72E6}"/>
    <cellStyle name="Normal 4 14 2 4 3" xfId="3432" xr:uid="{00000000-0005-0000-0000-000046090000}"/>
    <cellStyle name="Normal 4 14 2 4 4" xfId="5015" xr:uid="{00000000-0005-0000-0000-000047090000}"/>
    <cellStyle name="Normal 4 14 2 4 5" xfId="5653" xr:uid="{CBF7B398-65F1-4BB3-9DC4-D968BD2F4F3F}"/>
    <cellStyle name="Normal 4 14 2 5" xfId="2032" xr:uid="{00000000-0005-0000-0000-000048090000}"/>
    <cellStyle name="Normal 4 14 2 5 2" xfId="4126" xr:uid="{00000000-0005-0000-0000-000049090000}"/>
    <cellStyle name="Normal 4 14 2 5 3" xfId="6006" xr:uid="{5709CE51-DF72-4217-88AE-F82A0BD426F0}"/>
    <cellStyle name="Normal 4 14 2 6" xfId="2770" xr:uid="{00000000-0005-0000-0000-00004A090000}"/>
    <cellStyle name="Normal 4 14 2 7" xfId="4733" xr:uid="{00000000-0005-0000-0000-00004B090000}"/>
    <cellStyle name="Normal 4 14 2 8" xfId="5371" xr:uid="{A696E4FE-6ECB-435F-AD3E-789378354151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3" xfId="6251" xr:uid="{84FAF4BF-4082-4370-A6CB-F4777B770408}"/>
    <cellStyle name="Normal 4 14 3 2 3" xfId="3395" xr:uid="{00000000-0005-0000-0000-000050090000}"/>
    <cellStyle name="Normal 4 14 3 2 4" xfId="4978" xr:uid="{00000000-0005-0000-0000-000051090000}"/>
    <cellStyle name="Normal 4 14 3 2 5" xfId="5616" xr:uid="{6BF2DCEF-CA08-48B2-8D4A-1B7ACDCD96B2}"/>
    <cellStyle name="Normal 4 14 3 3" xfId="1995" xr:uid="{00000000-0005-0000-0000-000052090000}"/>
    <cellStyle name="Normal 4 14 3 3 2" xfId="4089" xr:uid="{00000000-0005-0000-0000-000053090000}"/>
    <cellStyle name="Normal 4 14 3 3 3" xfId="5969" xr:uid="{3D248BD3-66EF-46C0-AFCD-EE58EEBB1B9C}"/>
    <cellStyle name="Normal 4 14 3 4" xfId="2695" xr:uid="{00000000-0005-0000-0000-000054090000}"/>
    <cellStyle name="Normal 4 14 3 5" xfId="4696" xr:uid="{00000000-0005-0000-0000-000055090000}"/>
    <cellStyle name="Normal 4 14 3 6" xfId="5334" xr:uid="{CAE8A7ED-6A23-42F8-AA88-CEAD17F4A022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3" xfId="6325" xr:uid="{20DCD986-2BDD-4AE8-BC7B-B28D4157E143}"/>
    <cellStyle name="Normal 4 14 4 2 3" xfId="3519" xr:uid="{00000000-0005-0000-0000-00005A090000}"/>
    <cellStyle name="Normal 4 14 4 2 4" xfId="5052" xr:uid="{00000000-0005-0000-0000-00005B090000}"/>
    <cellStyle name="Normal 4 14 4 2 5" xfId="5690" xr:uid="{0B2D18DA-57D5-4C85-B000-14401AFFB87D}"/>
    <cellStyle name="Normal 4 14 4 3" xfId="2070" xr:uid="{00000000-0005-0000-0000-00005C090000}"/>
    <cellStyle name="Normal 4 14 4 3 2" xfId="4163" xr:uid="{00000000-0005-0000-0000-00005D090000}"/>
    <cellStyle name="Normal 4 14 4 3 3" xfId="6043" xr:uid="{D1F65E1A-9AD4-4526-8446-1858E1448434}"/>
    <cellStyle name="Normal 4 14 4 4" xfId="2857" xr:uid="{00000000-0005-0000-0000-00005E090000}"/>
    <cellStyle name="Normal 4 14 4 5" xfId="4770" xr:uid="{00000000-0005-0000-0000-00005F090000}"/>
    <cellStyle name="Normal 4 14 4 6" xfId="5408" xr:uid="{706CEF27-0C55-43BF-A17A-BEDD8699DF12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3" xfId="6399" xr:uid="{3DDB5A05-E8D0-4DEB-8178-B269BEB5FD79}"/>
    <cellStyle name="Normal 4 14 5 2 3" xfId="3806" xr:uid="{00000000-0005-0000-0000-000064090000}"/>
    <cellStyle name="Normal 4 14 5 2 4" xfId="5126" xr:uid="{00000000-0005-0000-0000-000065090000}"/>
    <cellStyle name="Normal 4 14 5 2 5" xfId="5764" xr:uid="{4C1520C3-2D6A-4C9E-B8CB-68E1E62C90B5}"/>
    <cellStyle name="Normal 4 14 5 3" xfId="2146" xr:uid="{00000000-0005-0000-0000-000066090000}"/>
    <cellStyle name="Normal 4 14 5 3 2" xfId="4237" xr:uid="{00000000-0005-0000-0000-000067090000}"/>
    <cellStyle name="Normal 4 14 5 3 3" xfId="6117" xr:uid="{DB01F7BE-4A5F-44FB-986D-387B4C66A2D7}"/>
    <cellStyle name="Normal 4 14 5 4" xfId="3144" xr:uid="{00000000-0005-0000-0000-000068090000}"/>
    <cellStyle name="Normal 4 14 5 5" xfId="4844" xr:uid="{00000000-0005-0000-0000-000069090000}"/>
    <cellStyle name="Normal 4 14 5 6" xfId="5482" xr:uid="{8EE35EF8-9B6B-49B2-BB62-F63DDE3D08E9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3" xfId="6214" xr:uid="{812A26E6-62E9-4518-92EC-2EBCAD03787D}"/>
    <cellStyle name="Normal 4 14 6 3" xfId="3358" xr:uid="{00000000-0005-0000-0000-00006D090000}"/>
    <cellStyle name="Normal 4 14 6 4" xfId="4941" xr:uid="{00000000-0005-0000-0000-00006E090000}"/>
    <cellStyle name="Normal 4 14 6 5" xfId="5579" xr:uid="{C35A79AC-3787-403C-AEB3-34B5D48F3D25}"/>
    <cellStyle name="Normal 4 14 7" xfId="1907" xr:uid="{00000000-0005-0000-0000-00006F090000}"/>
    <cellStyle name="Normal 4 14 7 2" xfId="4004" xr:uid="{00000000-0005-0000-0000-000070090000}"/>
    <cellStyle name="Normal 4 14 7 3" xfId="5884" xr:uid="{E1B3533E-CFB7-4535-89C1-BDA6B224BF99}"/>
    <cellStyle name="Normal 4 14 8" xfId="2551" xr:uid="{00000000-0005-0000-0000-000071090000}"/>
    <cellStyle name="Normal 4 14 8 2" xfId="4618" xr:uid="{00000000-0005-0000-0000-000072090000}"/>
    <cellStyle name="Normal 4 14 8 3" xfId="6498" xr:uid="{7831292A-1F75-40D7-B9A2-D6E50BF6C07F}"/>
    <cellStyle name="Normal 4 14 9" xfId="2610" xr:uid="{00000000-0005-0000-0000-000073090000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3" xfId="6473" xr:uid="{DA3F0EB4-0006-4715-B250-FE22F1109EED}"/>
    <cellStyle name="Normal 4 17 2 3" xfId="3959" xr:uid="{00000000-0005-0000-0000-00007A090000}"/>
    <cellStyle name="Normal 4 17 2 4" xfId="5200" xr:uid="{00000000-0005-0000-0000-00007B090000}"/>
    <cellStyle name="Normal 4 17 2 5" xfId="5838" xr:uid="{51881D50-FC0D-46AC-BBE9-45715CBEB77B}"/>
    <cellStyle name="Normal 4 17 3" xfId="2224" xr:uid="{00000000-0005-0000-0000-00007C090000}"/>
    <cellStyle name="Normal 4 17 3 2" xfId="4311" xr:uid="{00000000-0005-0000-0000-00007D090000}"/>
    <cellStyle name="Normal 4 17 3 3" xfId="6191" xr:uid="{6480EEC9-3D6A-471E-BF85-AABFC4E30DB5}"/>
    <cellStyle name="Normal 4 17 4" xfId="3335" xr:uid="{00000000-0005-0000-0000-00007E090000}"/>
    <cellStyle name="Normal 4 17 5" xfId="4918" xr:uid="{00000000-0005-0000-0000-00007F090000}"/>
    <cellStyle name="Normal 4 17 6" xfId="5556" xr:uid="{944426EE-5FEB-4CF1-99D7-EC87F5C7560A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3" xfId="6499" xr:uid="{2DC422CE-3968-4AFB-8977-6F6F681F3D39}"/>
    <cellStyle name="Normal 4 2 11" xfId="2611" xr:uid="{00000000-0005-0000-0000-000083090000}"/>
    <cellStyle name="Normal 4 2 12" xfId="4660" xr:uid="{00000000-0005-0000-0000-000084090000}"/>
    <cellStyle name="Normal 4 2 13" xfId="5250" xr:uid="{9C46743F-A526-47A9-AC40-F8CE3C426BEC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3" xfId="6363" xr:uid="{B406DDD4-8FAE-4F7B-98FB-56EA3E9EBAD8}"/>
    <cellStyle name="Normal 4 2 4 2 2 3" xfId="3617" xr:uid="{00000000-0005-0000-0000-00008C090000}"/>
    <cellStyle name="Normal 4 2 4 2 2 4" xfId="5090" xr:uid="{00000000-0005-0000-0000-00008D090000}"/>
    <cellStyle name="Normal 4 2 4 2 2 5" xfId="5728" xr:uid="{9C260867-DA22-4A45-901E-6235753BC3C7}"/>
    <cellStyle name="Normal 4 2 4 2 3" xfId="2110" xr:uid="{00000000-0005-0000-0000-00008E090000}"/>
    <cellStyle name="Normal 4 2 4 2 3 2" xfId="4201" xr:uid="{00000000-0005-0000-0000-00008F090000}"/>
    <cellStyle name="Normal 4 2 4 2 3 3" xfId="6081" xr:uid="{21486832-B8B6-4E4F-8E8F-FDCA92FFE450}"/>
    <cellStyle name="Normal 4 2 4 2 4" xfId="2955" xr:uid="{00000000-0005-0000-0000-000090090000}"/>
    <cellStyle name="Normal 4 2 4 2 5" xfId="4808" xr:uid="{00000000-0005-0000-0000-000091090000}"/>
    <cellStyle name="Normal 4 2 4 2 6" xfId="5446" xr:uid="{D8E5383B-7B37-4615-9648-38FB1D8A2C73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3" xfId="6437" xr:uid="{5328333C-CD56-490D-84E9-31567C20B23D}"/>
    <cellStyle name="Normal 4 2 4 3 2 3" xfId="3915" xr:uid="{00000000-0005-0000-0000-000096090000}"/>
    <cellStyle name="Normal 4 2 4 3 2 4" xfId="5164" xr:uid="{00000000-0005-0000-0000-000097090000}"/>
    <cellStyle name="Normal 4 2 4 3 2 5" xfId="5802" xr:uid="{C81C2BD6-20BF-4131-A88D-0321BE03E48C}"/>
    <cellStyle name="Normal 4 2 4 3 3" xfId="2187" xr:uid="{00000000-0005-0000-0000-000098090000}"/>
    <cellStyle name="Normal 4 2 4 3 3 2" xfId="4275" xr:uid="{00000000-0005-0000-0000-000099090000}"/>
    <cellStyle name="Normal 4 2 4 3 3 3" xfId="6155" xr:uid="{505FAC9B-E9E9-452E-9737-DAFB12BDD624}"/>
    <cellStyle name="Normal 4 2 4 3 4" xfId="3253" xr:uid="{00000000-0005-0000-0000-00009A090000}"/>
    <cellStyle name="Normal 4 2 4 3 5" xfId="4882" xr:uid="{00000000-0005-0000-0000-00009B090000}"/>
    <cellStyle name="Normal 4 2 4 3 6" xfId="5520" xr:uid="{F3A44477-86BC-4806-8B5F-660592641EE6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3" xfId="6289" xr:uid="{67027EC0-323F-4585-B03E-FDE4925AAF61}"/>
    <cellStyle name="Normal 4 2 4 4 3" xfId="3433" xr:uid="{00000000-0005-0000-0000-00009F090000}"/>
    <cellStyle name="Normal 4 2 4 4 4" xfId="5016" xr:uid="{00000000-0005-0000-0000-0000A0090000}"/>
    <cellStyle name="Normal 4 2 4 4 5" xfId="5654" xr:uid="{BF15B1A5-9FB5-4CE2-A35F-DF790C003125}"/>
    <cellStyle name="Normal 4 2 4 5" xfId="2033" xr:uid="{00000000-0005-0000-0000-0000A1090000}"/>
    <cellStyle name="Normal 4 2 4 5 2" xfId="4127" xr:uid="{00000000-0005-0000-0000-0000A2090000}"/>
    <cellStyle name="Normal 4 2 4 5 3" xfId="6007" xr:uid="{9CA7A6A2-7745-4EAA-97EC-B685BFDE2BAE}"/>
    <cellStyle name="Normal 4 2 4 6" xfId="2771" xr:uid="{00000000-0005-0000-0000-0000A3090000}"/>
    <cellStyle name="Normal 4 2 4 7" xfId="4734" xr:uid="{00000000-0005-0000-0000-0000A4090000}"/>
    <cellStyle name="Normal 4 2 4 8" xfId="5372" xr:uid="{653A2C3C-536E-40C5-8138-6A7A0D9EFE69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3" xfId="6252" xr:uid="{2F11EDA2-64B0-4EBA-94D3-9E65D3DC325A}"/>
    <cellStyle name="Normal 4 2 5 2 3" xfId="3396" xr:uid="{00000000-0005-0000-0000-0000A9090000}"/>
    <cellStyle name="Normal 4 2 5 2 4" xfId="4979" xr:uid="{00000000-0005-0000-0000-0000AA090000}"/>
    <cellStyle name="Normal 4 2 5 2 5" xfId="5617" xr:uid="{B292A9EF-E3AD-4A8B-B4D7-5D0366E2F414}"/>
    <cellStyle name="Normal 4 2 5 3" xfId="1996" xr:uid="{00000000-0005-0000-0000-0000AB090000}"/>
    <cellStyle name="Normal 4 2 5 3 2" xfId="4090" xr:uid="{00000000-0005-0000-0000-0000AC090000}"/>
    <cellStyle name="Normal 4 2 5 3 3" xfId="5970" xr:uid="{D521CA03-1655-4FC7-B22B-20CCC5CB745D}"/>
    <cellStyle name="Normal 4 2 5 4" xfId="2696" xr:uid="{00000000-0005-0000-0000-0000AD090000}"/>
    <cellStyle name="Normal 4 2 5 5" xfId="4697" xr:uid="{00000000-0005-0000-0000-0000AE090000}"/>
    <cellStyle name="Normal 4 2 5 6" xfId="5335" xr:uid="{67B5DD59-60F3-4DE1-8400-9E96F79DADBD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3" xfId="6326" xr:uid="{2C12E5E7-92DF-4779-8B23-0F3F179D6EF6}"/>
    <cellStyle name="Normal 4 2 6 2 3" xfId="3520" xr:uid="{00000000-0005-0000-0000-0000B3090000}"/>
    <cellStyle name="Normal 4 2 6 2 4" xfId="5053" xr:uid="{00000000-0005-0000-0000-0000B4090000}"/>
    <cellStyle name="Normal 4 2 6 2 5" xfId="5691" xr:uid="{C02FDE32-B93C-419A-A96E-199A4BCFC235}"/>
    <cellStyle name="Normal 4 2 6 3" xfId="2071" xr:uid="{00000000-0005-0000-0000-0000B5090000}"/>
    <cellStyle name="Normal 4 2 6 3 2" xfId="4164" xr:uid="{00000000-0005-0000-0000-0000B6090000}"/>
    <cellStyle name="Normal 4 2 6 3 3" xfId="6044" xr:uid="{020499B5-622A-4F07-93AB-81729786BC2B}"/>
    <cellStyle name="Normal 4 2 6 4" xfId="2858" xr:uid="{00000000-0005-0000-0000-0000B7090000}"/>
    <cellStyle name="Normal 4 2 6 5" xfId="4771" xr:uid="{00000000-0005-0000-0000-0000B8090000}"/>
    <cellStyle name="Normal 4 2 6 6" xfId="5409" xr:uid="{CB465D99-4F55-409B-843D-D8689E887BF8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3" xfId="6400" xr:uid="{43FF93C8-6418-43CD-9C5D-32D776BD7D93}"/>
    <cellStyle name="Normal 4 2 7 2 3" xfId="3807" xr:uid="{00000000-0005-0000-0000-0000BD090000}"/>
    <cellStyle name="Normal 4 2 7 2 4" xfId="5127" xr:uid="{00000000-0005-0000-0000-0000BE090000}"/>
    <cellStyle name="Normal 4 2 7 2 5" xfId="5765" xr:uid="{2CDCDC42-F1BA-4E07-AECF-4074A9040508}"/>
    <cellStyle name="Normal 4 2 7 3" xfId="2147" xr:uid="{00000000-0005-0000-0000-0000BF090000}"/>
    <cellStyle name="Normal 4 2 7 3 2" xfId="4238" xr:uid="{00000000-0005-0000-0000-0000C0090000}"/>
    <cellStyle name="Normal 4 2 7 3 3" xfId="6118" xr:uid="{395DE75A-88C1-4720-A7D5-3EB51D237E3D}"/>
    <cellStyle name="Normal 4 2 7 4" xfId="3145" xr:uid="{00000000-0005-0000-0000-0000C1090000}"/>
    <cellStyle name="Normal 4 2 7 5" xfId="4845" xr:uid="{00000000-0005-0000-0000-0000C2090000}"/>
    <cellStyle name="Normal 4 2 7 6" xfId="5483" xr:uid="{9B8AACC2-FDF2-4F61-B129-90FE794FEEF7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3" xfId="6215" xr:uid="{6B7839EA-0D25-432A-854C-BF7BF0435F72}"/>
    <cellStyle name="Normal 4 2 8 3" xfId="3359" xr:uid="{00000000-0005-0000-0000-0000C6090000}"/>
    <cellStyle name="Normal 4 2 8 4" xfId="4942" xr:uid="{00000000-0005-0000-0000-0000C7090000}"/>
    <cellStyle name="Normal 4 2 8 5" xfId="5580" xr:uid="{28360091-221F-4004-86D4-DC89B4E6B3DD}"/>
    <cellStyle name="Normal 4 2 9" xfId="1908" xr:uid="{00000000-0005-0000-0000-0000C8090000}"/>
    <cellStyle name="Normal 4 2 9 2" xfId="4005" xr:uid="{00000000-0005-0000-0000-0000C9090000}"/>
    <cellStyle name="Normal 4 2 9 3" xfId="5885" xr:uid="{64C1EC4E-A1F4-4E09-9B98-7B398979D192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3" xfId="5886" xr:uid="{78BC51AC-F823-4781-9666-1EC2E0E51D53}"/>
    <cellStyle name="Normal 5 10 11" xfId="2553" xr:uid="{00000000-0005-0000-0000-0000D5090000}"/>
    <cellStyle name="Normal 5 10 11 2" xfId="4620" xr:uid="{00000000-0005-0000-0000-0000D6090000}"/>
    <cellStyle name="Normal 5 10 11 3" xfId="6500" xr:uid="{DEDEE143-6EF6-4C6D-B625-0BCB929BC7F0}"/>
    <cellStyle name="Normal 5 10 12" xfId="2612" xr:uid="{00000000-0005-0000-0000-0000D7090000}"/>
    <cellStyle name="Normal 5 10 13" xfId="4661" xr:uid="{00000000-0005-0000-0000-0000D8090000}"/>
    <cellStyle name="Normal 5 10 14" xfId="5251" xr:uid="{CA1F165F-28FB-4427-9075-0FFDE8EB0831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3" xfId="6501" xr:uid="{65989049-0653-4135-A4D5-BC56858B44EB}"/>
    <cellStyle name="Normal 5 10 2 11" xfId="2613" xr:uid="{00000000-0005-0000-0000-0000DC090000}"/>
    <cellStyle name="Normal 5 10 2 12" xfId="4662" xr:uid="{00000000-0005-0000-0000-0000DD090000}"/>
    <cellStyle name="Normal 5 10 2 13" xfId="5252" xr:uid="{6B7D78A2-3F52-4741-A8F6-EC8A29387D8D}"/>
    <cellStyle name="Normal 5 10 2 2" xfId="454" xr:uid="{00000000-0005-0000-0000-0000DE090000}"/>
    <cellStyle name="Normal 5 10 2 2 10" xfId="4663" xr:uid="{00000000-0005-0000-0000-0000DF090000}"/>
    <cellStyle name="Normal 5 10 2 2 11" xfId="5253" xr:uid="{8D620AEB-6658-4542-9DF2-085ED983DAA9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3" xfId="6366" xr:uid="{231EBE55-4DB4-4D5C-93D0-54D265BBD9A8}"/>
    <cellStyle name="Normal 5 10 2 2 2 2 2 3" xfId="3620" xr:uid="{00000000-0005-0000-0000-0000E5090000}"/>
    <cellStyle name="Normal 5 10 2 2 2 2 2 4" xfId="5093" xr:uid="{00000000-0005-0000-0000-0000E6090000}"/>
    <cellStyle name="Normal 5 10 2 2 2 2 2 5" xfId="5731" xr:uid="{96DD9D66-FAD4-4F65-8746-2E3C86C692C4}"/>
    <cellStyle name="Normal 5 10 2 2 2 2 3" xfId="2113" xr:uid="{00000000-0005-0000-0000-0000E7090000}"/>
    <cellStyle name="Normal 5 10 2 2 2 2 3 2" xfId="4204" xr:uid="{00000000-0005-0000-0000-0000E8090000}"/>
    <cellStyle name="Normal 5 10 2 2 2 2 3 3" xfId="6084" xr:uid="{D300B4CB-F2AE-4881-AB35-9B01FA2E7DCD}"/>
    <cellStyle name="Normal 5 10 2 2 2 2 4" xfId="2958" xr:uid="{00000000-0005-0000-0000-0000E9090000}"/>
    <cellStyle name="Normal 5 10 2 2 2 2 5" xfId="4811" xr:uid="{00000000-0005-0000-0000-0000EA090000}"/>
    <cellStyle name="Normal 5 10 2 2 2 2 6" xfId="5449" xr:uid="{73CE2C31-DA9C-48FC-B4BA-3E17931A215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3" xfId="6440" xr:uid="{CA97A5A3-ECC9-4DB6-87C6-0E4A772A00DF}"/>
    <cellStyle name="Normal 5 10 2 2 2 3 2 3" xfId="3918" xr:uid="{00000000-0005-0000-0000-0000EF090000}"/>
    <cellStyle name="Normal 5 10 2 2 2 3 2 4" xfId="5167" xr:uid="{00000000-0005-0000-0000-0000F0090000}"/>
    <cellStyle name="Normal 5 10 2 2 2 3 2 5" xfId="5805" xr:uid="{F2C62918-16D4-425E-91CC-F0ACA062D9F4}"/>
    <cellStyle name="Normal 5 10 2 2 2 3 3" xfId="2190" xr:uid="{00000000-0005-0000-0000-0000F1090000}"/>
    <cellStyle name="Normal 5 10 2 2 2 3 3 2" xfId="4278" xr:uid="{00000000-0005-0000-0000-0000F2090000}"/>
    <cellStyle name="Normal 5 10 2 2 2 3 3 3" xfId="6158" xr:uid="{3C0D016E-90EF-4929-B964-6766631198FD}"/>
    <cellStyle name="Normal 5 10 2 2 2 3 4" xfId="3256" xr:uid="{00000000-0005-0000-0000-0000F3090000}"/>
    <cellStyle name="Normal 5 10 2 2 2 3 5" xfId="4885" xr:uid="{00000000-0005-0000-0000-0000F4090000}"/>
    <cellStyle name="Normal 5 10 2 2 2 3 6" xfId="5523" xr:uid="{CC757509-EBDA-4CB7-8BD1-566C2CE218F9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3" xfId="6292" xr:uid="{C4488FA1-463D-4CB7-B718-22640A505057}"/>
    <cellStyle name="Normal 5 10 2 2 2 4 3" xfId="3436" xr:uid="{00000000-0005-0000-0000-0000F8090000}"/>
    <cellStyle name="Normal 5 10 2 2 2 4 4" xfId="5019" xr:uid="{00000000-0005-0000-0000-0000F9090000}"/>
    <cellStyle name="Normal 5 10 2 2 2 4 5" xfId="5657" xr:uid="{F85B5E40-B671-4E73-8AA0-9FF1CAB4FBAD}"/>
    <cellStyle name="Normal 5 10 2 2 2 5" xfId="2036" xr:uid="{00000000-0005-0000-0000-0000FA090000}"/>
    <cellStyle name="Normal 5 10 2 2 2 5 2" xfId="4130" xr:uid="{00000000-0005-0000-0000-0000FB090000}"/>
    <cellStyle name="Normal 5 10 2 2 2 5 3" xfId="6010" xr:uid="{06E5BDB0-5EB9-4F42-948A-2B9F68C6737E}"/>
    <cellStyle name="Normal 5 10 2 2 2 6" xfId="2774" xr:uid="{00000000-0005-0000-0000-0000FC090000}"/>
    <cellStyle name="Normal 5 10 2 2 2 7" xfId="4737" xr:uid="{00000000-0005-0000-0000-0000FD090000}"/>
    <cellStyle name="Normal 5 10 2 2 2 8" xfId="5375" xr:uid="{993C44FA-A032-4AE4-9869-54FDF195D46E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3" xfId="6255" xr:uid="{068A4346-16C9-409F-9F0B-C4432F33278F}"/>
    <cellStyle name="Normal 5 10 2 2 3 2 3" xfId="3399" xr:uid="{00000000-0005-0000-0000-0000020A0000}"/>
    <cellStyle name="Normal 5 10 2 2 3 2 4" xfId="4982" xr:uid="{00000000-0005-0000-0000-0000030A0000}"/>
    <cellStyle name="Normal 5 10 2 2 3 2 5" xfId="5620" xr:uid="{796C5839-C0BF-450C-A749-C8A476AE2D52}"/>
    <cellStyle name="Normal 5 10 2 2 3 3" xfId="1999" xr:uid="{00000000-0005-0000-0000-0000040A0000}"/>
    <cellStyle name="Normal 5 10 2 2 3 3 2" xfId="4093" xr:uid="{00000000-0005-0000-0000-0000050A0000}"/>
    <cellStyle name="Normal 5 10 2 2 3 3 3" xfId="5973" xr:uid="{3B2EEFEC-CE36-4A3A-8505-9A810DD1F70F}"/>
    <cellStyle name="Normal 5 10 2 2 3 4" xfId="2699" xr:uid="{00000000-0005-0000-0000-0000060A0000}"/>
    <cellStyle name="Normal 5 10 2 2 3 5" xfId="4700" xr:uid="{00000000-0005-0000-0000-0000070A0000}"/>
    <cellStyle name="Normal 5 10 2 2 3 6" xfId="5338" xr:uid="{E89996FD-F3DF-4941-9793-1FF0A90D436F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3" xfId="6329" xr:uid="{D32B5541-A073-4EB6-88E1-371D6627F964}"/>
    <cellStyle name="Normal 5 10 2 2 4 2 3" xfId="3523" xr:uid="{00000000-0005-0000-0000-00000C0A0000}"/>
    <cellStyle name="Normal 5 10 2 2 4 2 4" xfId="5056" xr:uid="{00000000-0005-0000-0000-00000D0A0000}"/>
    <cellStyle name="Normal 5 10 2 2 4 2 5" xfId="5694" xr:uid="{2DF664F7-B146-4DD2-AFB8-10FE2E24233C}"/>
    <cellStyle name="Normal 5 10 2 2 4 3" xfId="2074" xr:uid="{00000000-0005-0000-0000-00000E0A0000}"/>
    <cellStyle name="Normal 5 10 2 2 4 3 2" xfId="4167" xr:uid="{00000000-0005-0000-0000-00000F0A0000}"/>
    <cellStyle name="Normal 5 10 2 2 4 3 3" xfId="6047" xr:uid="{64323AF9-08D4-4680-8783-E7F9E9BFF9AD}"/>
    <cellStyle name="Normal 5 10 2 2 4 4" xfId="2861" xr:uid="{00000000-0005-0000-0000-0000100A0000}"/>
    <cellStyle name="Normal 5 10 2 2 4 5" xfId="4774" xr:uid="{00000000-0005-0000-0000-0000110A0000}"/>
    <cellStyle name="Normal 5 10 2 2 4 6" xfId="5412" xr:uid="{F4B50230-983E-45AD-B36E-8B31F50B6F7E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3" xfId="6403" xr:uid="{C383C73A-906A-43BD-9564-78BB02AF6EDD}"/>
    <cellStyle name="Normal 5 10 2 2 5 2 3" xfId="3810" xr:uid="{00000000-0005-0000-0000-0000160A0000}"/>
    <cellStyle name="Normal 5 10 2 2 5 2 4" xfId="5130" xr:uid="{00000000-0005-0000-0000-0000170A0000}"/>
    <cellStyle name="Normal 5 10 2 2 5 2 5" xfId="5768" xr:uid="{5CDC21CE-778D-400D-8DFC-54F35CE6F748}"/>
    <cellStyle name="Normal 5 10 2 2 5 3" xfId="2150" xr:uid="{00000000-0005-0000-0000-0000180A0000}"/>
    <cellStyle name="Normal 5 10 2 2 5 3 2" xfId="4241" xr:uid="{00000000-0005-0000-0000-0000190A0000}"/>
    <cellStyle name="Normal 5 10 2 2 5 3 3" xfId="6121" xr:uid="{CA583821-BDB6-4DC7-ACA3-9E8B9221FF89}"/>
    <cellStyle name="Normal 5 10 2 2 5 4" xfId="3148" xr:uid="{00000000-0005-0000-0000-00001A0A0000}"/>
    <cellStyle name="Normal 5 10 2 2 5 5" xfId="4848" xr:uid="{00000000-0005-0000-0000-00001B0A0000}"/>
    <cellStyle name="Normal 5 10 2 2 5 6" xfId="5486" xr:uid="{67CC9612-60D0-4923-8A4E-EE4A7D254495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3" xfId="6218" xr:uid="{9B3D1226-383E-450C-BC25-CA1DB31C051E}"/>
    <cellStyle name="Normal 5 10 2 2 6 3" xfId="3362" xr:uid="{00000000-0005-0000-0000-00001F0A0000}"/>
    <cellStyle name="Normal 5 10 2 2 6 4" xfId="4945" xr:uid="{00000000-0005-0000-0000-0000200A0000}"/>
    <cellStyle name="Normal 5 10 2 2 6 5" xfId="5583" xr:uid="{D13062A0-D08E-4AE0-A650-45A979368594}"/>
    <cellStyle name="Normal 5 10 2 2 7" xfId="1913" xr:uid="{00000000-0005-0000-0000-0000210A0000}"/>
    <cellStyle name="Normal 5 10 2 2 7 2" xfId="4008" xr:uid="{00000000-0005-0000-0000-0000220A0000}"/>
    <cellStyle name="Normal 5 10 2 2 7 3" xfId="5888" xr:uid="{50899B1B-4C6A-495A-AD80-18A881BE3CAC}"/>
    <cellStyle name="Normal 5 10 2 2 8" xfId="2555" xr:uid="{00000000-0005-0000-0000-0000230A0000}"/>
    <cellStyle name="Normal 5 10 2 2 8 2" xfId="4622" xr:uid="{00000000-0005-0000-0000-0000240A0000}"/>
    <cellStyle name="Normal 5 10 2 2 8 3" xfId="6502" xr:uid="{18090818-BFB8-491B-B17A-4868F93D091A}"/>
    <cellStyle name="Normal 5 10 2 2 9" xfId="2614" xr:uid="{00000000-0005-0000-0000-0000250A0000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3" xfId="6365" xr:uid="{7DF9D4B1-8CB1-49A6-846B-98EB32CD966A}"/>
    <cellStyle name="Normal 5 10 2 3 2 2 3" xfId="3619" xr:uid="{00000000-0005-0000-0000-00002B0A0000}"/>
    <cellStyle name="Normal 5 10 2 3 2 2 4" xfId="5092" xr:uid="{00000000-0005-0000-0000-00002C0A0000}"/>
    <cellStyle name="Normal 5 10 2 3 2 2 5" xfId="5730" xr:uid="{73232AB0-4AEC-412A-9C38-C0BF6B8BA065}"/>
    <cellStyle name="Normal 5 10 2 3 2 3" xfId="2112" xr:uid="{00000000-0005-0000-0000-00002D0A0000}"/>
    <cellStyle name="Normal 5 10 2 3 2 3 2" xfId="4203" xr:uid="{00000000-0005-0000-0000-00002E0A0000}"/>
    <cellStyle name="Normal 5 10 2 3 2 3 3" xfId="6083" xr:uid="{C7150723-9986-4805-9BFE-DC4013858C0D}"/>
    <cellStyle name="Normal 5 10 2 3 2 4" xfId="2957" xr:uid="{00000000-0005-0000-0000-00002F0A0000}"/>
    <cellStyle name="Normal 5 10 2 3 2 5" xfId="4810" xr:uid="{00000000-0005-0000-0000-0000300A0000}"/>
    <cellStyle name="Normal 5 10 2 3 2 6" xfId="5448" xr:uid="{C1234103-C0B7-4DF8-A3C5-B8E6D8903BAC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3" xfId="6439" xr:uid="{898E5B0F-5A00-4BED-9C34-01542626F8BE}"/>
    <cellStyle name="Normal 5 10 2 3 3 2 3" xfId="3917" xr:uid="{00000000-0005-0000-0000-0000350A0000}"/>
    <cellStyle name="Normal 5 10 2 3 3 2 4" xfId="5166" xr:uid="{00000000-0005-0000-0000-0000360A0000}"/>
    <cellStyle name="Normal 5 10 2 3 3 2 5" xfId="5804" xr:uid="{881968D6-45A0-43A3-BD12-6FD3B93375BF}"/>
    <cellStyle name="Normal 5 10 2 3 3 3" xfId="2189" xr:uid="{00000000-0005-0000-0000-0000370A0000}"/>
    <cellStyle name="Normal 5 10 2 3 3 3 2" xfId="4277" xr:uid="{00000000-0005-0000-0000-0000380A0000}"/>
    <cellStyle name="Normal 5 10 2 3 3 3 3" xfId="6157" xr:uid="{9F6CB047-C58A-4BC4-8C6E-A60D5CBC83B2}"/>
    <cellStyle name="Normal 5 10 2 3 3 4" xfId="3255" xr:uid="{00000000-0005-0000-0000-0000390A0000}"/>
    <cellStyle name="Normal 5 10 2 3 3 5" xfId="4884" xr:uid="{00000000-0005-0000-0000-00003A0A0000}"/>
    <cellStyle name="Normal 5 10 2 3 3 6" xfId="5522" xr:uid="{92A6756A-93DF-4977-9E90-40F2A6CDE632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3" xfId="6291" xr:uid="{BE8A72D8-2EDA-4C27-94DF-B3E4347075C8}"/>
    <cellStyle name="Normal 5 10 2 3 4 3" xfId="3435" xr:uid="{00000000-0005-0000-0000-00003E0A0000}"/>
    <cellStyle name="Normal 5 10 2 3 4 4" xfId="5018" xr:uid="{00000000-0005-0000-0000-00003F0A0000}"/>
    <cellStyle name="Normal 5 10 2 3 4 5" xfId="5656" xr:uid="{3ABFADE2-8B63-47A5-83B3-7305C6359578}"/>
    <cellStyle name="Normal 5 10 2 3 5" xfId="2035" xr:uid="{00000000-0005-0000-0000-0000400A0000}"/>
    <cellStyle name="Normal 5 10 2 3 5 2" xfId="4129" xr:uid="{00000000-0005-0000-0000-0000410A0000}"/>
    <cellStyle name="Normal 5 10 2 3 5 3" xfId="6009" xr:uid="{D89D1445-7903-4499-94AC-4DF9F5E52DF1}"/>
    <cellStyle name="Normal 5 10 2 3 6" xfId="2773" xr:uid="{00000000-0005-0000-0000-0000420A0000}"/>
    <cellStyle name="Normal 5 10 2 3 7" xfId="4736" xr:uid="{00000000-0005-0000-0000-0000430A0000}"/>
    <cellStyle name="Normal 5 10 2 3 8" xfId="5374" xr:uid="{AD7EF4F0-7BB9-4EAC-9FA6-5396A34A19DD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3" xfId="6254" xr:uid="{4C3A1898-905A-4522-B7E2-49B59ED763DF}"/>
    <cellStyle name="Normal 5 10 2 4 2 3" xfId="3398" xr:uid="{00000000-0005-0000-0000-0000480A0000}"/>
    <cellStyle name="Normal 5 10 2 4 2 4" xfId="4981" xr:uid="{00000000-0005-0000-0000-0000490A0000}"/>
    <cellStyle name="Normal 5 10 2 4 2 5" xfId="5619" xr:uid="{804BB0B0-1E39-472E-8CA9-DB1186B1D775}"/>
    <cellStyle name="Normal 5 10 2 4 3" xfId="1998" xr:uid="{00000000-0005-0000-0000-00004A0A0000}"/>
    <cellStyle name="Normal 5 10 2 4 3 2" xfId="4092" xr:uid="{00000000-0005-0000-0000-00004B0A0000}"/>
    <cellStyle name="Normal 5 10 2 4 3 3" xfId="5972" xr:uid="{12F3AE7F-CBA2-4C39-8B67-AFBF719D11A2}"/>
    <cellStyle name="Normal 5 10 2 4 4" xfId="2698" xr:uid="{00000000-0005-0000-0000-00004C0A0000}"/>
    <cellStyle name="Normal 5 10 2 4 5" xfId="4699" xr:uid="{00000000-0005-0000-0000-00004D0A0000}"/>
    <cellStyle name="Normal 5 10 2 4 6" xfId="5337" xr:uid="{310610B0-DD09-4343-A65E-91639A69EC09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3" xfId="6328" xr:uid="{011C7B97-EFA3-4B88-9FF2-F24EBFCC957E}"/>
    <cellStyle name="Normal 5 10 2 5 2 3" xfId="3522" xr:uid="{00000000-0005-0000-0000-0000520A0000}"/>
    <cellStyle name="Normal 5 10 2 5 2 4" xfId="5055" xr:uid="{00000000-0005-0000-0000-0000530A0000}"/>
    <cellStyle name="Normal 5 10 2 5 2 5" xfId="5693" xr:uid="{43A496C0-5116-42A5-82D1-D7319EC1D7A4}"/>
    <cellStyle name="Normal 5 10 2 5 3" xfId="2073" xr:uid="{00000000-0005-0000-0000-0000540A0000}"/>
    <cellStyle name="Normal 5 10 2 5 3 2" xfId="4166" xr:uid="{00000000-0005-0000-0000-0000550A0000}"/>
    <cellStyle name="Normal 5 10 2 5 3 3" xfId="6046" xr:uid="{DD72C6C6-5F80-4210-8768-DB1CF12F1AF8}"/>
    <cellStyle name="Normal 5 10 2 5 4" xfId="2860" xr:uid="{00000000-0005-0000-0000-0000560A0000}"/>
    <cellStyle name="Normal 5 10 2 5 5" xfId="4773" xr:uid="{00000000-0005-0000-0000-0000570A0000}"/>
    <cellStyle name="Normal 5 10 2 5 6" xfId="5411" xr:uid="{DEAC373F-3A2B-450E-AB93-0C667912789D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3" xfId="6402" xr:uid="{C7D3D10C-B94A-463F-B12C-B76F318B686E}"/>
    <cellStyle name="Normal 5 10 2 6 2 3" xfId="3809" xr:uid="{00000000-0005-0000-0000-00005C0A0000}"/>
    <cellStyle name="Normal 5 10 2 6 2 4" xfId="5129" xr:uid="{00000000-0005-0000-0000-00005D0A0000}"/>
    <cellStyle name="Normal 5 10 2 6 2 5" xfId="5767" xr:uid="{03D35192-61C6-47CB-B378-A612D34BAD15}"/>
    <cellStyle name="Normal 5 10 2 6 3" xfId="2149" xr:uid="{00000000-0005-0000-0000-00005E0A0000}"/>
    <cellStyle name="Normal 5 10 2 6 3 2" xfId="4240" xr:uid="{00000000-0005-0000-0000-00005F0A0000}"/>
    <cellStyle name="Normal 5 10 2 6 3 3" xfId="6120" xr:uid="{4626629E-1DE7-44B1-BCC7-CE0700F4B7E5}"/>
    <cellStyle name="Normal 5 10 2 6 4" xfId="3147" xr:uid="{00000000-0005-0000-0000-0000600A0000}"/>
    <cellStyle name="Normal 5 10 2 6 5" xfId="4847" xr:uid="{00000000-0005-0000-0000-0000610A0000}"/>
    <cellStyle name="Normal 5 10 2 6 6" xfId="5485" xr:uid="{9E78090C-5CA3-4FAC-976E-A255F01247D3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3" xfId="6489" xr:uid="{3CB8F588-A76E-4799-B9FA-700FC610AF70}"/>
    <cellStyle name="Normal 5 10 2 7 2 3" xfId="3975" xr:uid="{00000000-0005-0000-0000-0000660A0000}"/>
    <cellStyle name="Normal 5 10 2 7 2 4" xfId="5216" xr:uid="{00000000-0005-0000-0000-0000670A0000}"/>
    <cellStyle name="Normal 5 10 2 7 2 5" xfId="5854" xr:uid="{7A2DFFE7-CF7C-43D6-987A-2A9A387D5D2B}"/>
    <cellStyle name="Normal 5 10 2 7 3" xfId="2240" xr:uid="{00000000-0005-0000-0000-0000680A0000}"/>
    <cellStyle name="Normal 5 10 2 7 3 2" xfId="4327" xr:uid="{00000000-0005-0000-0000-0000690A0000}"/>
    <cellStyle name="Normal 5 10 2 7 3 3" xfId="6207" xr:uid="{C9BCC3DE-0C8A-4EDB-8075-1F788487A498}"/>
    <cellStyle name="Normal 5 10 2 7 4" xfId="3351" xr:uid="{00000000-0005-0000-0000-00006A0A0000}"/>
    <cellStyle name="Normal 5 10 2 7 5" xfId="4934" xr:uid="{00000000-0005-0000-0000-00006B0A0000}"/>
    <cellStyle name="Normal 5 10 2 7 6" xfId="5572" xr:uid="{EC0C2FE4-8374-4B82-AC02-4A7FB80D81CF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3" xfId="6217" xr:uid="{0DF5DA8F-0701-41F6-B19A-9EB5CE16D3AC}"/>
    <cellStyle name="Normal 5 10 2 8 3" xfId="3361" xr:uid="{00000000-0005-0000-0000-00006F0A0000}"/>
    <cellStyle name="Normal 5 10 2 8 4" xfId="4944" xr:uid="{00000000-0005-0000-0000-0000700A0000}"/>
    <cellStyle name="Normal 5 10 2 8 5" xfId="5582" xr:uid="{08C80FC9-9939-4164-8A4B-1980249EF047}"/>
    <cellStyle name="Normal 5 10 2 9" xfId="1912" xr:uid="{00000000-0005-0000-0000-0000710A0000}"/>
    <cellStyle name="Normal 5 10 2 9 2" xfId="4007" xr:uid="{00000000-0005-0000-0000-0000720A0000}"/>
    <cellStyle name="Normal 5 10 2 9 3" xfId="5887" xr:uid="{5FFEA4C9-3AD6-4040-B018-69AF0CC1F64B}"/>
    <cellStyle name="Normal 5 10 3" xfId="455" xr:uid="{00000000-0005-0000-0000-0000730A0000}"/>
    <cellStyle name="Normal 5 10 3 10" xfId="4664" xr:uid="{00000000-0005-0000-0000-0000740A0000}"/>
    <cellStyle name="Normal 5 10 3 11" xfId="5254" xr:uid="{B4EF31FD-F0B4-4BCD-BD9F-C47F7240302D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3" xfId="6367" xr:uid="{061951E2-3180-4E44-B61F-C90A754430FD}"/>
    <cellStyle name="Normal 5 10 3 2 2 2 3" xfId="3621" xr:uid="{00000000-0005-0000-0000-00007A0A0000}"/>
    <cellStyle name="Normal 5 10 3 2 2 2 4" xfId="5094" xr:uid="{00000000-0005-0000-0000-00007B0A0000}"/>
    <cellStyle name="Normal 5 10 3 2 2 2 5" xfId="5732" xr:uid="{B954E0AF-6BB8-4DCC-A940-D9A850A81D2E}"/>
    <cellStyle name="Normal 5 10 3 2 2 3" xfId="2114" xr:uid="{00000000-0005-0000-0000-00007C0A0000}"/>
    <cellStyle name="Normal 5 10 3 2 2 3 2" xfId="4205" xr:uid="{00000000-0005-0000-0000-00007D0A0000}"/>
    <cellStyle name="Normal 5 10 3 2 2 3 3" xfId="6085" xr:uid="{4A5712B7-00E8-40AA-AB6F-00F03EE4806F}"/>
    <cellStyle name="Normal 5 10 3 2 2 4" xfId="2959" xr:uid="{00000000-0005-0000-0000-00007E0A0000}"/>
    <cellStyle name="Normal 5 10 3 2 2 5" xfId="4812" xr:uid="{00000000-0005-0000-0000-00007F0A0000}"/>
    <cellStyle name="Normal 5 10 3 2 2 6" xfId="5450" xr:uid="{07E8FA0B-B4C4-4BD7-B92D-668862EA2954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3" xfId="6441" xr:uid="{4768EBA9-397C-42A6-A4F3-D1C97DFA57BC}"/>
    <cellStyle name="Normal 5 10 3 2 3 2 3" xfId="3919" xr:uid="{00000000-0005-0000-0000-0000840A0000}"/>
    <cellStyle name="Normal 5 10 3 2 3 2 4" xfId="5168" xr:uid="{00000000-0005-0000-0000-0000850A0000}"/>
    <cellStyle name="Normal 5 10 3 2 3 2 5" xfId="5806" xr:uid="{626EB8B8-6C69-4F0D-BD42-ABD1E055CE38}"/>
    <cellStyle name="Normal 5 10 3 2 3 3" xfId="2191" xr:uid="{00000000-0005-0000-0000-0000860A0000}"/>
    <cellStyle name="Normal 5 10 3 2 3 3 2" xfId="4279" xr:uid="{00000000-0005-0000-0000-0000870A0000}"/>
    <cellStyle name="Normal 5 10 3 2 3 3 3" xfId="6159" xr:uid="{48051372-4C2B-42C2-A949-76F1AFE60771}"/>
    <cellStyle name="Normal 5 10 3 2 3 4" xfId="3257" xr:uid="{00000000-0005-0000-0000-0000880A0000}"/>
    <cellStyle name="Normal 5 10 3 2 3 5" xfId="4886" xr:uid="{00000000-0005-0000-0000-0000890A0000}"/>
    <cellStyle name="Normal 5 10 3 2 3 6" xfId="5524" xr:uid="{97296ADD-EACB-4FAD-BC93-664E5D3D1903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3" xfId="6293" xr:uid="{ABC03AD1-AF04-4618-B87A-2B81C3CDFB3D}"/>
    <cellStyle name="Normal 5 10 3 2 4 3" xfId="3437" xr:uid="{00000000-0005-0000-0000-00008D0A0000}"/>
    <cellStyle name="Normal 5 10 3 2 4 4" xfId="5020" xr:uid="{00000000-0005-0000-0000-00008E0A0000}"/>
    <cellStyle name="Normal 5 10 3 2 4 5" xfId="5658" xr:uid="{CF79523A-86A7-484E-B509-9F405F30742F}"/>
    <cellStyle name="Normal 5 10 3 2 5" xfId="2037" xr:uid="{00000000-0005-0000-0000-00008F0A0000}"/>
    <cellStyle name="Normal 5 10 3 2 5 2" xfId="4131" xr:uid="{00000000-0005-0000-0000-0000900A0000}"/>
    <cellStyle name="Normal 5 10 3 2 5 3" xfId="6011" xr:uid="{FB2A3211-B7C4-4B11-82C2-7744E21E2CE2}"/>
    <cellStyle name="Normal 5 10 3 2 6" xfId="2775" xr:uid="{00000000-0005-0000-0000-0000910A0000}"/>
    <cellStyle name="Normal 5 10 3 2 7" xfId="4738" xr:uid="{00000000-0005-0000-0000-0000920A0000}"/>
    <cellStyle name="Normal 5 10 3 2 8" xfId="5376" xr:uid="{86542593-D1E6-4CE5-AA98-7379E1FDFDA6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3" xfId="6256" xr:uid="{191DC679-DDDC-45A2-8429-F8380CA2FE15}"/>
    <cellStyle name="Normal 5 10 3 3 2 3" xfId="3400" xr:uid="{00000000-0005-0000-0000-0000970A0000}"/>
    <cellStyle name="Normal 5 10 3 3 2 4" xfId="4983" xr:uid="{00000000-0005-0000-0000-0000980A0000}"/>
    <cellStyle name="Normal 5 10 3 3 2 5" xfId="5621" xr:uid="{29D2087E-64D7-473B-90F0-E2A41BDD998C}"/>
    <cellStyle name="Normal 5 10 3 3 3" xfId="2000" xr:uid="{00000000-0005-0000-0000-0000990A0000}"/>
    <cellStyle name="Normal 5 10 3 3 3 2" xfId="4094" xr:uid="{00000000-0005-0000-0000-00009A0A0000}"/>
    <cellStyle name="Normal 5 10 3 3 3 3" xfId="5974" xr:uid="{6986BE19-70AB-458A-A9A8-6A73092FBF11}"/>
    <cellStyle name="Normal 5 10 3 3 4" xfId="2700" xr:uid="{00000000-0005-0000-0000-00009B0A0000}"/>
    <cellStyle name="Normal 5 10 3 3 5" xfId="4701" xr:uid="{00000000-0005-0000-0000-00009C0A0000}"/>
    <cellStyle name="Normal 5 10 3 3 6" xfId="5339" xr:uid="{47037632-9610-4093-BB2C-CE8FB0BD337B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3" xfId="6330" xr:uid="{F8843D68-28C0-4830-8C4E-A0F68190B812}"/>
    <cellStyle name="Normal 5 10 3 4 2 3" xfId="3524" xr:uid="{00000000-0005-0000-0000-0000A10A0000}"/>
    <cellStyle name="Normal 5 10 3 4 2 4" xfId="5057" xr:uid="{00000000-0005-0000-0000-0000A20A0000}"/>
    <cellStyle name="Normal 5 10 3 4 2 5" xfId="5695" xr:uid="{2639787C-9977-4E71-8A3A-57063CDD6862}"/>
    <cellStyle name="Normal 5 10 3 4 3" xfId="2075" xr:uid="{00000000-0005-0000-0000-0000A30A0000}"/>
    <cellStyle name="Normal 5 10 3 4 3 2" xfId="4168" xr:uid="{00000000-0005-0000-0000-0000A40A0000}"/>
    <cellStyle name="Normal 5 10 3 4 3 3" xfId="6048" xr:uid="{BB9FFAFD-CCA9-4A96-8268-73EED37DD92E}"/>
    <cellStyle name="Normal 5 10 3 4 4" xfId="2862" xr:uid="{00000000-0005-0000-0000-0000A50A0000}"/>
    <cellStyle name="Normal 5 10 3 4 5" xfId="4775" xr:uid="{00000000-0005-0000-0000-0000A60A0000}"/>
    <cellStyle name="Normal 5 10 3 4 6" xfId="5413" xr:uid="{47AC8406-E089-4A46-B946-FB759E71B65C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3" xfId="6404" xr:uid="{5844C66B-0614-47D3-B4D7-713FFA47A643}"/>
    <cellStyle name="Normal 5 10 3 5 2 3" xfId="3811" xr:uid="{00000000-0005-0000-0000-0000AB0A0000}"/>
    <cellStyle name="Normal 5 10 3 5 2 4" xfId="5131" xr:uid="{00000000-0005-0000-0000-0000AC0A0000}"/>
    <cellStyle name="Normal 5 10 3 5 2 5" xfId="5769" xr:uid="{3888FD43-C00F-449A-B9A7-09E4D147CF3C}"/>
    <cellStyle name="Normal 5 10 3 5 3" xfId="2151" xr:uid="{00000000-0005-0000-0000-0000AD0A0000}"/>
    <cellStyle name="Normal 5 10 3 5 3 2" xfId="4242" xr:uid="{00000000-0005-0000-0000-0000AE0A0000}"/>
    <cellStyle name="Normal 5 10 3 5 3 3" xfId="6122" xr:uid="{122DF1BE-6240-4CEE-871E-DD60C6672604}"/>
    <cellStyle name="Normal 5 10 3 5 4" xfId="3149" xr:uid="{00000000-0005-0000-0000-0000AF0A0000}"/>
    <cellStyle name="Normal 5 10 3 5 5" xfId="4849" xr:uid="{00000000-0005-0000-0000-0000B00A0000}"/>
    <cellStyle name="Normal 5 10 3 5 6" xfId="5487" xr:uid="{14A83351-73F6-4A2B-A229-7F17906AD0C9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3" xfId="6219" xr:uid="{A88E9879-2302-4F9F-9CBC-3FFD928737A0}"/>
    <cellStyle name="Normal 5 10 3 6 3" xfId="3363" xr:uid="{00000000-0005-0000-0000-0000B40A0000}"/>
    <cellStyle name="Normal 5 10 3 6 4" xfId="4946" xr:uid="{00000000-0005-0000-0000-0000B50A0000}"/>
    <cellStyle name="Normal 5 10 3 6 5" xfId="5584" xr:uid="{CDC77B74-06EB-4A44-98AE-3A6400EE42EB}"/>
    <cellStyle name="Normal 5 10 3 7" xfId="1914" xr:uid="{00000000-0005-0000-0000-0000B60A0000}"/>
    <cellStyle name="Normal 5 10 3 7 2" xfId="4009" xr:uid="{00000000-0005-0000-0000-0000B70A0000}"/>
    <cellStyle name="Normal 5 10 3 7 3" xfId="5889" xr:uid="{1DF944AC-ABB6-41E9-911C-F4C32574154E}"/>
    <cellStyle name="Normal 5 10 3 8" xfId="2556" xr:uid="{00000000-0005-0000-0000-0000B80A0000}"/>
    <cellStyle name="Normal 5 10 3 8 2" xfId="4623" xr:uid="{00000000-0005-0000-0000-0000B90A0000}"/>
    <cellStyle name="Normal 5 10 3 8 3" xfId="6503" xr:uid="{029971C6-594C-48F1-BE18-3D993634701C}"/>
    <cellStyle name="Normal 5 10 3 9" xfId="2615" xr:uid="{00000000-0005-0000-0000-0000BA0A0000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3" xfId="6364" xr:uid="{92651636-45EC-491F-9622-62BD6E73C666}"/>
    <cellStyle name="Normal 5 10 4 2 2 3" xfId="3618" xr:uid="{00000000-0005-0000-0000-0000C00A0000}"/>
    <cellStyle name="Normal 5 10 4 2 2 4" xfId="5091" xr:uid="{00000000-0005-0000-0000-0000C10A0000}"/>
    <cellStyle name="Normal 5 10 4 2 2 5" xfId="5729" xr:uid="{85862644-EFB6-41BD-8D39-1617FBE457D7}"/>
    <cellStyle name="Normal 5 10 4 2 3" xfId="2111" xr:uid="{00000000-0005-0000-0000-0000C20A0000}"/>
    <cellStyle name="Normal 5 10 4 2 3 2" xfId="4202" xr:uid="{00000000-0005-0000-0000-0000C30A0000}"/>
    <cellStyle name="Normal 5 10 4 2 3 3" xfId="6082" xr:uid="{629DF3FA-8159-4B2F-9118-EF2A40D8EA27}"/>
    <cellStyle name="Normal 5 10 4 2 4" xfId="2956" xr:uid="{00000000-0005-0000-0000-0000C40A0000}"/>
    <cellStyle name="Normal 5 10 4 2 5" xfId="4809" xr:uid="{00000000-0005-0000-0000-0000C50A0000}"/>
    <cellStyle name="Normal 5 10 4 2 6" xfId="5447" xr:uid="{F066CDFD-317C-402D-A174-E1AE9F770CC5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3" xfId="6438" xr:uid="{E7939D20-2401-4E8E-BC1C-2D925959C7A5}"/>
    <cellStyle name="Normal 5 10 4 3 2 3" xfId="3916" xr:uid="{00000000-0005-0000-0000-0000CA0A0000}"/>
    <cellStyle name="Normal 5 10 4 3 2 4" xfId="5165" xr:uid="{00000000-0005-0000-0000-0000CB0A0000}"/>
    <cellStyle name="Normal 5 10 4 3 2 5" xfId="5803" xr:uid="{C25BAACF-82CC-4191-8B87-F1D0F08F04FA}"/>
    <cellStyle name="Normal 5 10 4 3 3" xfId="2188" xr:uid="{00000000-0005-0000-0000-0000CC0A0000}"/>
    <cellStyle name="Normal 5 10 4 3 3 2" xfId="4276" xr:uid="{00000000-0005-0000-0000-0000CD0A0000}"/>
    <cellStyle name="Normal 5 10 4 3 3 3" xfId="6156" xr:uid="{0BBD978C-C6DA-4207-BED1-BFE050F13222}"/>
    <cellStyle name="Normal 5 10 4 3 4" xfId="3254" xr:uid="{00000000-0005-0000-0000-0000CE0A0000}"/>
    <cellStyle name="Normal 5 10 4 3 5" xfId="4883" xr:uid="{00000000-0005-0000-0000-0000CF0A0000}"/>
    <cellStyle name="Normal 5 10 4 3 6" xfId="5521" xr:uid="{624544BE-8E69-471F-A83F-DED0C550A37F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3" xfId="6290" xr:uid="{0F093D51-53F1-4D8A-A39B-995D4EF5AE9B}"/>
    <cellStyle name="Normal 5 10 4 4 3" xfId="3434" xr:uid="{00000000-0005-0000-0000-0000D30A0000}"/>
    <cellStyle name="Normal 5 10 4 4 4" xfId="5017" xr:uid="{00000000-0005-0000-0000-0000D40A0000}"/>
    <cellStyle name="Normal 5 10 4 4 5" xfId="5655" xr:uid="{67D0464C-6BC0-45A9-9649-3B1A7B1F35E2}"/>
    <cellStyle name="Normal 5 10 4 5" xfId="2034" xr:uid="{00000000-0005-0000-0000-0000D50A0000}"/>
    <cellStyle name="Normal 5 10 4 5 2" xfId="4128" xr:uid="{00000000-0005-0000-0000-0000D60A0000}"/>
    <cellStyle name="Normal 5 10 4 5 3" xfId="6008" xr:uid="{46F95CA0-AD30-4960-9F30-966C6014EABD}"/>
    <cellStyle name="Normal 5 10 4 6" xfId="2772" xr:uid="{00000000-0005-0000-0000-0000D70A0000}"/>
    <cellStyle name="Normal 5 10 4 7" xfId="4735" xr:uid="{00000000-0005-0000-0000-0000D80A0000}"/>
    <cellStyle name="Normal 5 10 4 8" xfId="5373" xr:uid="{B9F931E8-E7E6-4C97-91A6-6ED8DE410694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3" xfId="6253" xr:uid="{DDEF2656-1DC0-4DF5-A2A9-D77FD2091A25}"/>
    <cellStyle name="Normal 5 10 5 2 3" xfId="3397" xr:uid="{00000000-0005-0000-0000-0000DD0A0000}"/>
    <cellStyle name="Normal 5 10 5 2 4" xfId="4980" xr:uid="{00000000-0005-0000-0000-0000DE0A0000}"/>
    <cellStyle name="Normal 5 10 5 2 5" xfId="5618" xr:uid="{9733848A-5F42-474A-914D-B361B5C46D03}"/>
    <cellStyle name="Normal 5 10 5 3" xfId="1997" xr:uid="{00000000-0005-0000-0000-0000DF0A0000}"/>
    <cellStyle name="Normal 5 10 5 3 2" xfId="4091" xr:uid="{00000000-0005-0000-0000-0000E00A0000}"/>
    <cellStyle name="Normal 5 10 5 3 3" xfId="5971" xr:uid="{76A5E62C-CE1C-4E0F-9264-A6AA9F712676}"/>
    <cellStyle name="Normal 5 10 5 4" xfId="2697" xr:uid="{00000000-0005-0000-0000-0000E10A0000}"/>
    <cellStyle name="Normal 5 10 5 5" xfId="4698" xr:uid="{00000000-0005-0000-0000-0000E20A0000}"/>
    <cellStyle name="Normal 5 10 5 6" xfId="5336" xr:uid="{ECF509E9-6612-41B8-A344-E15C2EE315F5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3" xfId="6327" xr:uid="{60FA073D-DD29-46A1-A0D2-779A4A05DA4F}"/>
    <cellStyle name="Normal 5 10 6 2 3" xfId="3521" xr:uid="{00000000-0005-0000-0000-0000E70A0000}"/>
    <cellStyle name="Normal 5 10 6 2 4" xfId="5054" xr:uid="{00000000-0005-0000-0000-0000E80A0000}"/>
    <cellStyle name="Normal 5 10 6 2 5" xfId="5692" xr:uid="{BB9A8F5D-1474-47BF-96B2-2B29CDDA9D22}"/>
    <cellStyle name="Normal 5 10 6 3" xfId="2072" xr:uid="{00000000-0005-0000-0000-0000E90A0000}"/>
    <cellStyle name="Normal 5 10 6 3 2" xfId="4165" xr:uid="{00000000-0005-0000-0000-0000EA0A0000}"/>
    <cellStyle name="Normal 5 10 6 3 3" xfId="6045" xr:uid="{538C2BDA-9E3B-4FA7-8C99-CFCD4B09C308}"/>
    <cellStyle name="Normal 5 10 6 4" xfId="2859" xr:uid="{00000000-0005-0000-0000-0000EB0A0000}"/>
    <cellStyle name="Normal 5 10 6 5" xfId="4772" xr:uid="{00000000-0005-0000-0000-0000EC0A0000}"/>
    <cellStyle name="Normal 5 10 6 6" xfId="5410" xr:uid="{7C160469-D3DA-4182-A3E5-DAC2D818CA09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3" xfId="6401" xr:uid="{646B6829-A42D-4CD7-9589-F18DEF603138}"/>
    <cellStyle name="Normal 5 10 7 2 3" xfId="3808" xr:uid="{00000000-0005-0000-0000-0000F10A0000}"/>
    <cellStyle name="Normal 5 10 7 2 4" xfId="5128" xr:uid="{00000000-0005-0000-0000-0000F20A0000}"/>
    <cellStyle name="Normal 5 10 7 2 5" xfId="5766" xr:uid="{189AD671-84F0-432C-A553-451D46E5DDCB}"/>
    <cellStyle name="Normal 5 10 7 3" xfId="2148" xr:uid="{00000000-0005-0000-0000-0000F30A0000}"/>
    <cellStyle name="Normal 5 10 7 3 2" xfId="4239" xr:uid="{00000000-0005-0000-0000-0000F40A0000}"/>
    <cellStyle name="Normal 5 10 7 3 3" xfId="6119" xr:uid="{AC24344F-D5CC-411E-9454-13D0BC986A9F}"/>
    <cellStyle name="Normal 5 10 7 4" xfId="3146" xr:uid="{00000000-0005-0000-0000-0000F50A0000}"/>
    <cellStyle name="Normal 5 10 7 5" xfId="4846" xr:uid="{00000000-0005-0000-0000-0000F60A0000}"/>
    <cellStyle name="Normal 5 10 7 6" xfId="5484" xr:uid="{EBD522A7-90D4-4940-9087-7ED34BCB1AA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3" xfId="6475" xr:uid="{58D9817E-6665-4624-9DF4-9D923168619F}"/>
    <cellStyle name="Normal 5 10 8 2 3" xfId="3961" xr:uid="{00000000-0005-0000-0000-0000FB0A0000}"/>
    <cellStyle name="Normal 5 10 8 2 4" xfId="5202" xr:uid="{00000000-0005-0000-0000-0000FC0A0000}"/>
    <cellStyle name="Normal 5 10 8 2 5" xfId="5840" xr:uid="{0D86100D-537F-445D-9544-FEC954FC48A1}"/>
    <cellStyle name="Normal 5 10 8 3" xfId="2226" xr:uid="{00000000-0005-0000-0000-0000FD0A0000}"/>
    <cellStyle name="Normal 5 10 8 3 2" xfId="4313" xr:uid="{00000000-0005-0000-0000-0000FE0A0000}"/>
    <cellStyle name="Normal 5 10 8 3 3" xfId="6193" xr:uid="{828C8069-7FD9-45B2-8235-A561DFE4A7FD}"/>
    <cellStyle name="Normal 5 10 8 4" xfId="3337" xr:uid="{00000000-0005-0000-0000-0000FF0A0000}"/>
    <cellStyle name="Normal 5 10 8 5" xfId="4920" xr:uid="{00000000-0005-0000-0000-0000000B0000}"/>
    <cellStyle name="Normal 5 10 8 6" xfId="5558" xr:uid="{47C0A447-C1AD-417E-87AB-D7CBFD6B799B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3" xfId="6216" xr:uid="{D2887A70-CE1A-428D-B553-277A224D817F}"/>
    <cellStyle name="Normal 5 10 9 3" xfId="3360" xr:uid="{00000000-0005-0000-0000-0000040B0000}"/>
    <cellStyle name="Normal 5 10 9 4" xfId="4943" xr:uid="{00000000-0005-0000-0000-0000050B0000}"/>
    <cellStyle name="Normal 5 10 9 5" xfId="5581" xr:uid="{4C00892B-CA24-49EE-9986-F9BDDA9A5D6F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3" xfId="6504" xr:uid="{CD937A53-6FEC-44DD-9BD8-A1B886CA865E}"/>
    <cellStyle name="Normal 5 11 11" xfId="2616" xr:uid="{00000000-0005-0000-0000-0000090B0000}"/>
    <cellStyle name="Normal 5 11 12" xfId="4665" xr:uid="{00000000-0005-0000-0000-00000A0B0000}"/>
    <cellStyle name="Normal 5 11 13" xfId="5255" xr:uid="{DDBF102D-11D7-4E28-A977-CFD97A6B0EF8}"/>
    <cellStyle name="Normal 5 11 2" xfId="457" xr:uid="{00000000-0005-0000-0000-00000B0B0000}"/>
    <cellStyle name="Normal 5 11 2 10" xfId="4666" xr:uid="{00000000-0005-0000-0000-00000C0B0000}"/>
    <cellStyle name="Normal 5 11 2 11" xfId="5256" xr:uid="{27F8A193-0B8B-477C-8F92-B0203E6A508C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3" xfId="6369" xr:uid="{ED7A95B1-B97B-4057-9E6E-CEBD24842F99}"/>
    <cellStyle name="Normal 5 11 2 2 2 2 3" xfId="3623" xr:uid="{00000000-0005-0000-0000-0000120B0000}"/>
    <cellStyle name="Normal 5 11 2 2 2 2 4" xfId="5096" xr:uid="{00000000-0005-0000-0000-0000130B0000}"/>
    <cellStyle name="Normal 5 11 2 2 2 2 5" xfId="5734" xr:uid="{101B689A-D261-4EF6-8B3D-F8E7F9318594}"/>
    <cellStyle name="Normal 5 11 2 2 2 3" xfId="2116" xr:uid="{00000000-0005-0000-0000-0000140B0000}"/>
    <cellStyle name="Normal 5 11 2 2 2 3 2" xfId="4207" xr:uid="{00000000-0005-0000-0000-0000150B0000}"/>
    <cellStyle name="Normal 5 11 2 2 2 3 3" xfId="6087" xr:uid="{43A836FD-0FE2-4827-8F5B-73F22C1979FB}"/>
    <cellStyle name="Normal 5 11 2 2 2 4" xfId="2961" xr:uid="{00000000-0005-0000-0000-0000160B0000}"/>
    <cellStyle name="Normal 5 11 2 2 2 5" xfId="4814" xr:uid="{00000000-0005-0000-0000-0000170B0000}"/>
    <cellStyle name="Normal 5 11 2 2 2 6" xfId="5452" xr:uid="{1609AF1F-ECDE-4325-81B1-2B91976D9F28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3" xfId="6443" xr:uid="{C924B359-4713-417A-B1F9-5E2263FED282}"/>
    <cellStyle name="Normal 5 11 2 2 3 2 3" xfId="3921" xr:uid="{00000000-0005-0000-0000-00001C0B0000}"/>
    <cellStyle name="Normal 5 11 2 2 3 2 4" xfId="5170" xr:uid="{00000000-0005-0000-0000-00001D0B0000}"/>
    <cellStyle name="Normal 5 11 2 2 3 2 5" xfId="5808" xr:uid="{7AF73F66-6249-42FB-BDED-496D86EB5D1B}"/>
    <cellStyle name="Normal 5 11 2 2 3 3" xfId="2193" xr:uid="{00000000-0005-0000-0000-00001E0B0000}"/>
    <cellStyle name="Normal 5 11 2 2 3 3 2" xfId="4281" xr:uid="{00000000-0005-0000-0000-00001F0B0000}"/>
    <cellStyle name="Normal 5 11 2 2 3 3 3" xfId="6161" xr:uid="{E1ADC6F4-5A37-47FE-B0C8-95A75DBCAF0C}"/>
    <cellStyle name="Normal 5 11 2 2 3 4" xfId="3259" xr:uid="{00000000-0005-0000-0000-0000200B0000}"/>
    <cellStyle name="Normal 5 11 2 2 3 5" xfId="4888" xr:uid="{00000000-0005-0000-0000-0000210B0000}"/>
    <cellStyle name="Normal 5 11 2 2 3 6" xfId="5526" xr:uid="{C3214C23-589A-4948-B966-B8997ABF038B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3" xfId="6295" xr:uid="{D0C7BDD0-47E6-456E-A2CB-EEAAF84FC58A}"/>
    <cellStyle name="Normal 5 11 2 2 4 3" xfId="3439" xr:uid="{00000000-0005-0000-0000-0000250B0000}"/>
    <cellStyle name="Normal 5 11 2 2 4 4" xfId="5022" xr:uid="{00000000-0005-0000-0000-0000260B0000}"/>
    <cellStyle name="Normal 5 11 2 2 4 5" xfId="5660" xr:uid="{C2C24767-5077-46AE-ACC8-C655775AC33A}"/>
    <cellStyle name="Normal 5 11 2 2 5" xfId="2039" xr:uid="{00000000-0005-0000-0000-0000270B0000}"/>
    <cellStyle name="Normal 5 11 2 2 5 2" xfId="4133" xr:uid="{00000000-0005-0000-0000-0000280B0000}"/>
    <cellStyle name="Normal 5 11 2 2 5 3" xfId="6013" xr:uid="{117E8F60-CD2E-4C33-9F03-B2B3E1D520EC}"/>
    <cellStyle name="Normal 5 11 2 2 6" xfId="2777" xr:uid="{00000000-0005-0000-0000-0000290B0000}"/>
    <cellStyle name="Normal 5 11 2 2 7" xfId="4740" xr:uid="{00000000-0005-0000-0000-00002A0B0000}"/>
    <cellStyle name="Normal 5 11 2 2 8" xfId="5378" xr:uid="{0CDFF06E-A6C0-405F-9CA7-4B963DDEC80B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3" xfId="6258" xr:uid="{B059E7B5-21C7-45CD-BA30-3A4878984BE8}"/>
    <cellStyle name="Normal 5 11 2 3 2 3" xfId="3402" xr:uid="{00000000-0005-0000-0000-00002F0B0000}"/>
    <cellStyle name="Normal 5 11 2 3 2 4" xfId="4985" xr:uid="{00000000-0005-0000-0000-0000300B0000}"/>
    <cellStyle name="Normal 5 11 2 3 2 5" xfId="5623" xr:uid="{B4CA34B8-A16E-493C-8386-CA315DB4020B}"/>
    <cellStyle name="Normal 5 11 2 3 3" xfId="2002" xr:uid="{00000000-0005-0000-0000-0000310B0000}"/>
    <cellStyle name="Normal 5 11 2 3 3 2" xfId="4096" xr:uid="{00000000-0005-0000-0000-0000320B0000}"/>
    <cellStyle name="Normal 5 11 2 3 3 3" xfId="5976" xr:uid="{A7014843-8D67-4B02-96C6-28298FAD4CB5}"/>
    <cellStyle name="Normal 5 11 2 3 4" xfId="2702" xr:uid="{00000000-0005-0000-0000-0000330B0000}"/>
    <cellStyle name="Normal 5 11 2 3 5" xfId="4703" xr:uid="{00000000-0005-0000-0000-0000340B0000}"/>
    <cellStyle name="Normal 5 11 2 3 6" xfId="5341" xr:uid="{7EA3C902-C0D0-44E5-B9F5-F1FD3C6E7100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3" xfId="6332" xr:uid="{BA303546-C69F-4BE3-8C1A-0135731E77B7}"/>
    <cellStyle name="Normal 5 11 2 4 2 3" xfId="3526" xr:uid="{00000000-0005-0000-0000-0000390B0000}"/>
    <cellStyle name="Normal 5 11 2 4 2 4" xfId="5059" xr:uid="{00000000-0005-0000-0000-00003A0B0000}"/>
    <cellStyle name="Normal 5 11 2 4 2 5" xfId="5697" xr:uid="{0BD0F6F3-1779-4375-9157-8C293183C77E}"/>
    <cellStyle name="Normal 5 11 2 4 3" xfId="2077" xr:uid="{00000000-0005-0000-0000-00003B0B0000}"/>
    <cellStyle name="Normal 5 11 2 4 3 2" xfId="4170" xr:uid="{00000000-0005-0000-0000-00003C0B0000}"/>
    <cellStyle name="Normal 5 11 2 4 3 3" xfId="6050" xr:uid="{75C8584C-5047-45D6-A581-C0D98204C85D}"/>
    <cellStyle name="Normal 5 11 2 4 4" xfId="2864" xr:uid="{00000000-0005-0000-0000-00003D0B0000}"/>
    <cellStyle name="Normal 5 11 2 4 5" xfId="4777" xr:uid="{00000000-0005-0000-0000-00003E0B0000}"/>
    <cellStyle name="Normal 5 11 2 4 6" xfId="5415" xr:uid="{FDACF983-EDDE-4663-AEA6-52625404D4C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3" xfId="6406" xr:uid="{B85DF9B1-0E0E-4B4A-8DBD-7DD5B944CF92}"/>
    <cellStyle name="Normal 5 11 2 5 2 3" xfId="3813" xr:uid="{00000000-0005-0000-0000-0000430B0000}"/>
    <cellStyle name="Normal 5 11 2 5 2 4" xfId="5133" xr:uid="{00000000-0005-0000-0000-0000440B0000}"/>
    <cellStyle name="Normal 5 11 2 5 2 5" xfId="5771" xr:uid="{E42198CB-BD9A-4CEF-93F0-A961DDFFE7B9}"/>
    <cellStyle name="Normal 5 11 2 5 3" xfId="2153" xr:uid="{00000000-0005-0000-0000-0000450B0000}"/>
    <cellStyle name="Normal 5 11 2 5 3 2" xfId="4244" xr:uid="{00000000-0005-0000-0000-0000460B0000}"/>
    <cellStyle name="Normal 5 11 2 5 3 3" xfId="6124" xr:uid="{50513E27-09D9-4198-9718-4E7D3304690A}"/>
    <cellStyle name="Normal 5 11 2 5 4" xfId="3151" xr:uid="{00000000-0005-0000-0000-0000470B0000}"/>
    <cellStyle name="Normal 5 11 2 5 5" xfId="4851" xr:uid="{00000000-0005-0000-0000-0000480B0000}"/>
    <cellStyle name="Normal 5 11 2 5 6" xfId="5489" xr:uid="{CFB6BFB0-8A3C-4C26-B1B0-F00A912554B9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3" xfId="6221" xr:uid="{ADFE360C-B64C-40B2-B669-853B6B9DDE3E}"/>
    <cellStyle name="Normal 5 11 2 6 3" xfId="3365" xr:uid="{00000000-0005-0000-0000-00004C0B0000}"/>
    <cellStyle name="Normal 5 11 2 6 4" xfId="4948" xr:uid="{00000000-0005-0000-0000-00004D0B0000}"/>
    <cellStyle name="Normal 5 11 2 6 5" xfId="5586" xr:uid="{959DF86E-968A-45A2-BB7C-539A5272454D}"/>
    <cellStyle name="Normal 5 11 2 7" xfId="1916" xr:uid="{00000000-0005-0000-0000-00004E0B0000}"/>
    <cellStyle name="Normal 5 11 2 7 2" xfId="4011" xr:uid="{00000000-0005-0000-0000-00004F0B0000}"/>
    <cellStyle name="Normal 5 11 2 7 3" xfId="5891" xr:uid="{69568A1E-552A-4313-A66C-BBF85C45243D}"/>
    <cellStyle name="Normal 5 11 2 8" xfId="2558" xr:uid="{00000000-0005-0000-0000-0000500B0000}"/>
    <cellStyle name="Normal 5 11 2 8 2" xfId="4625" xr:uid="{00000000-0005-0000-0000-0000510B0000}"/>
    <cellStyle name="Normal 5 11 2 8 3" xfId="6505" xr:uid="{BA554DCB-0D5F-4D80-A3B8-7FC07FE66BEE}"/>
    <cellStyle name="Normal 5 11 2 9" xfId="2617" xr:uid="{00000000-0005-0000-0000-0000520B0000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3" xfId="6368" xr:uid="{5781D420-031B-4C1A-911E-95ED34BB206F}"/>
    <cellStyle name="Normal 5 11 3 2 2 3" xfId="3622" xr:uid="{00000000-0005-0000-0000-0000580B0000}"/>
    <cellStyle name="Normal 5 11 3 2 2 4" xfId="5095" xr:uid="{00000000-0005-0000-0000-0000590B0000}"/>
    <cellStyle name="Normal 5 11 3 2 2 5" xfId="5733" xr:uid="{D2CC6A6C-E989-40E5-8D41-8D8EA4A0BEF5}"/>
    <cellStyle name="Normal 5 11 3 2 3" xfId="2115" xr:uid="{00000000-0005-0000-0000-00005A0B0000}"/>
    <cellStyle name="Normal 5 11 3 2 3 2" xfId="4206" xr:uid="{00000000-0005-0000-0000-00005B0B0000}"/>
    <cellStyle name="Normal 5 11 3 2 3 3" xfId="6086" xr:uid="{0F8FEFDC-9891-4E59-804E-654A2BADBBE5}"/>
    <cellStyle name="Normal 5 11 3 2 4" xfId="2960" xr:uid="{00000000-0005-0000-0000-00005C0B0000}"/>
    <cellStyle name="Normal 5 11 3 2 5" xfId="4813" xr:uid="{00000000-0005-0000-0000-00005D0B0000}"/>
    <cellStyle name="Normal 5 11 3 2 6" xfId="5451" xr:uid="{A16D5412-0481-45FC-8ACB-07929E5E0B0E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3" xfId="6442" xr:uid="{E9B7E01E-E07D-44BA-A954-D07380EB7E59}"/>
    <cellStyle name="Normal 5 11 3 3 2 3" xfId="3920" xr:uid="{00000000-0005-0000-0000-0000620B0000}"/>
    <cellStyle name="Normal 5 11 3 3 2 4" xfId="5169" xr:uid="{00000000-0005-0000-0000-0000630B0000}"/>
    <cellStyle name="Normal 5 11 3 3 2 5" xfId="5807" xr:uid="{4E984D4B-970C-4620-9D4F-E065DD6D0484}"/>
    <cellStyle name="Normal 5 11 3 3 3" xfId="2192" xr:uid="{00000000-0005-0000-0000-0000640B0000}"/>
    <cellStyle name="Normal 5 11 3 3 3 2" xfId="4280" xr:uid="{00000000-0005-0000-0000-0000650B0000}"/>
    <cellStyle name="Normal 5 11 3 3 3 3" xfId="6160" xr:uid="{EA39BD9A-FA5F-42C5-82A1-56A1377A7822}"/>
    <cellStyle name="Normal 5 11 3 3 4" xfId="3258" xr:uid="{00000000-0005-0000-0000-0000660B0000}"/>
    <cellStyle name="Normal 5 11 3 3 5" xfId="4887" xr:uid="{00000000-0005-0000-0000-0000670B0000}"/>
    <cellStyle name="Normal 5 11 3 3 6" xfId="5525" xr:uid="{3232F071-F49C-4151-A480-C53BF1FA2055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3" xfId="6294" xr:uid="{138C16ED-DBF5-4090-8FFC-781717BA7E1D}"/>
    <cellStyle name="Normal 5 11 3 4 3" xfId="3438" xr:uid="{00000000-0005-0000-0000-00006B0B0000}"/>
    <cellStyle name="Normal 5 11 3 4 4" xfId="5021" xr:uid="{00000000-0005-0000-0000-00006C0B0000}"/>
    <cellStyle name="Normal 5 11 3 4 5" xfId="5659" xr:uid="{57F9033D-EF47-4A4C-B4AE-D7724724B457}"/>
    <cellStyle name="Normal 5 11 3 5" xfId="2038" xr:uid="{00000000-0005-0000-0000-00006D0B0000}"/>
    <cellStyle name="Normal 5 11 3 5 2" xfId="4132" xr:uid="{00000000-0005-0000-0000-00006E0B0000}"/>
    <cellStyle name="Normal 5 11 3 5 3" xfId="6012" xr:uid="{2108D98F-B963-4A66-944B-390ED51F6B64}"/>
    <cellStyle name="Normal 5 11 3 6" xfId="2776" xr:uid="{00000000-0005-0000-0000-00006F0B0000}"/>
    <cellStyle name="Normal 5 11 3 7" xfId="4739" xr:uid="{00000000-0005-0000-0000-0000700B0000}"/>
    <cellStyle name="Normal 5 11 3 8" xfId="5377" xr:uid="{2EC13417-B5C5-4856-8E46-693301D249F6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3" xfId="6257" xr:uid="{76B443AB-B23E-413B-8F00-41A1A913CD17}"/>
    <cellStyle name="Normal 5 11 4 2 3" xfId="3401" xr:uid="{00000000-0005-0000-0000-0000750B0000}"/>
    <cellStyle name="Normal 5 11 4 2 4" xfId="4984" xr:uid="{00000000-0005-0000-0000-0000760B0000}"/>
    <cellStyle name="Normal 5 11 4 2 5" xfId="5622" xr:uid="{D5F4B2FB-30C1-4422-928F-F61E932FDB77}"/>
    <cellStyle name="Normal 5 11 4 3" xfId="2001" xr:uid="{00000000-0005-0000-0000-0000770B0000}"/>
    <cellStyle name="Normal 5 11 4 3 2" xfId="4095" xr:uid="{00000000-0005-0000-0000-0000780B0000}"/>
    <cellStyle name="Normal 5 11 4 3 3" xfId="5975" xr:uid="{8A053D0D-C749-40D9-8472-646ADB2C629C}"/>
    <cellStyle name="Normal 5 11 4 4" xfId="2701" xr:uid="{00000000-0005-0000-0000-0000790B0000}"/>
    <cellStyle name="Normal 5 11 4 5" xfId="4702" xr:uid="{00000000-0005-0000-0000-00007A0B0000}"/>
    <cellStyle name="Normal 5 11 4 6" xfId="5340" xr:uid="{B1B7703B-12D1-4484-86AF-002063C4AD22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3" xfId="6331" xr:uid="{09936203-15A3-4F71-AAF7-B2B6370560B4}"/>
    <cellStyle name="Normal 5 11 5 2 3" xfId="3525" xr:uid="{00000000-0005-0000-0000-00007F0B0000}"/>
    <cellStyle name="Normal 5 11 5 2 4" xfId="5058" xr:uid="{00000000-0005-0000-0000-0000800B0000}"/>
    <cellStyle name="Normal 5 11 5 2 5" xfId="5696" xr:uid="{2AAF462E-DB9D-4266-9831-0BD614AD1163}"/>
    <cellStyle name="Normal 5 11 5 3" xfId="2076" xr:uid="{00000000-0005-0000-0000-0000810B0000}"/>
    <cellStyle name="Normal 5 11 5 3 2" xfId="4169" xr:uid="{00000000-0005-0000-0000-0000820B0000}"/>
    <cellStyle name="Normal 5 11 5 3 3" xfId="6049" xr:uid="{083CC2AC-672E-418F-8046-0BCE73138249}"/>
    <cellStyle name="Normal 5 11 5 4" xfId="2863" xr:uid="{00000000-0005-0000-0000-0000830B0000}"/>
    <cellStyle name="Normal 5 11 5 5" xfId="4776" xr:uid="{00000000-0005-0000-0000-0000840B0000}"/>
    <cellStyle name="Normal 5 11 5 6" xfId="5414" xr:uid="{E9F93F77-5745-494F-94E9-A39C26CDBCFE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3" xfId="6405" xr:uid="{7DFB34F9-F45C-4F3D-9E95-35DDEFE4CAF9}"/>
    <cellStyle name="Normal 5 11 6 2 3" xfId="3812" xr:uid="{00000000-0005-0000-0000-0000890B0000}"/>
    <cellStyle name="Normal 5 11 6 2 4" xfId="5132" xr:uid="{00000000-0005-0000-0000-00008A0B0000}"/>
    <cellStyle name="Normal 5 11 6 2 5" xfId="5770" xr:uid="{9D74734A-8821-4C9A-B09F-F25ED15BBCF0}"/>
    <cellStyle name="Normal 5 11 6 3" xfId="2152" xr:uid="{00000000-0005-0000-0000-00008B0B0000}"/>
    <cellStyle name="Normal 5 11 6 3 2" xfId="4243" xr:uid="{00000000-0005-0000-0000-00008C0B0000}"/>
    <cellStyle name="Normal 5 11 6 3 3" xfId="6123" xr:uid="{BBB410BE-91C2-4C21-8D15-7AEF041E47A7}"/>
    <cellStyle name="Normal 5 11 6 4" xfId="3150" xr:uid="{00000000-0005-0000-0000-00008D0B0000}"/>
    <cellStyle name="Normal 5 11 6 5" xfId="4850" xr:uid="{00000000-0005-0000-0000-00008E0B0000}"/>
    <cellStyle name="Normal 5 11 6 6" xfId="5488" xr:uid="{764BD7F5-9CDF-4039-A038-E0761AB19425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3" xfId="6476" xr:uid="{C4F221A6-73E3-46F2-8370-07807D9D9E2B}"/>
    <cellStyle name="Normal 5 11 7 2 3" xfId="3962" xr:uid="{00000000-0005-0000-0000-0000930B0000}"/>
    <cellStyle name="Normal 5 11 7 2 4" xfId="5203" xr:uid="{00000000-0005-0000-0000-0000940B0000}"/>
    <cellStyle name="Normal 5 11 7 2 5" xfId="5841" xr:uid="{531C6E1A-B044-4C9C-B2C9-E24B9096B935}"/>
    <cellStyle name="Normal 5 11 7 3" xfId="2227" xr:uid="{00000000-0005-0000-0000-0000950B0000}"/>
    <cellStyle name="Normal 5 11 7 3 2" xfId="4314" xr:uid="{00000000-0005-0000-0000-0000960B0000}"/>
    <cellStyle name="Normal 5 11 7 3 3" xfId="6194" xr:uid="{A8DAA120-0DFA-4DFB-A5A1-F9AEB5C2DCA1}"/>
    <cellStyle name="Normal 5 11 7 4" xfId="3338" xr:uid="{00000000-0005-0000-0000-0000970B0000}"/>
    <cellStyle name="Normal 5 11 7 5" xfId="4921" xr:uid="{00000000-0005-0000-0000-0000980B0000}"/>
    <cellStyle name="Normal 5 11 7 6" xfId="5559" xr:uid="{27E58EE4-9A01-4915-8085-7AF6BBEFB31B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3" xfId="6220" xr:uid="{64C41053-8DDA-4807-BF21-01B69E28E783}"/>
    <cellStyle name="Normal 5 11 8 3" xfId="3364" xr:uid="{00000000-0005-0000-0000-00009C0B0000}"/>
    <cellStyle name="Normal 5 11 8 4" xfId="4947" xr:uid="{00000000-0005-0000-0000-00009D0B0000}"/>
    <cellStyle name="Normal 5 11 8 5" xfId="5585" xr:uid="{8F4A22AD-F2E6-472E-9F66-A7187B5D8F1B}"/>
    <cellStyle name="Normal 5 11 9" xfId="1915" xr:uid="{00000000-0005-0000-0000-00009E0B0000}"/>
    <cellStyle name="Normal 5 11 9 2" xfId="4010" xr:uid="{00000000-0005-0000-0000-00009F0B0000}"/>
    <cellStyle name="Normal 5 11 9 3" xfId="5890" xr:uid="{8AA6EB2E-275E-4BEB-A283-630435B6C3EB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3" xfId="6506" xr:uid="{9F0062F7-F8E5-42CC-A6ED-9100958B8586}"/>
    <cellStyle name="Normal 5 12 11" xfId="2618" xr:uid="{00000000-0005-0000-0000-0000A30B0000}"/>
    <cellStyle name="Normal 5 12 12" xfId="4667" xr:uid="{00000000-0005-0000-0000-0000A40B0000}"/>
    <cellStyle name="Normal 5 12 13" xfId="5257" xr:uid="{61ED7F53-0A4B-4012-B5B1-410FB15A1D24}"/>
    <cellStyle name="Normal 5 12 2" xfId="459" xr:uid="{00000000-0005-0000-0000-0000A50B0000}"/>
    <cellStyle name="Normal 5 12 2 10" xfId="4668" xr:uid="{00000000-0005-0000-0000-0000A60B0000}"/>
    <cellStyle name="Normal 5 12 2 11" xfId="5258" xr:uid="{4DA08134-2342-4568-84DE-E2267A2E8EE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3" xfId="6371" xr:uid="{C3E07D31-00E3-46FF-8EE0-A0359A53C152}"/>
    <cellStyle name="Normal 5 12 2 2 2 2 3" xfId="3625" xr:uid="{00000000-0005-0000-0000-0000AC0B0000}"/>
    <cellStyle name="Normal 5 12 2 2 2 2 4" xfId="5098" xr:uid="{00000000-0005-0000-0000-0000AD0B0000}"/>
    <cellStyle name="Normal 5 12 2 2 2 2 5" xfId="5736" xr:uid="{03363088-624D-4B1D-BCA0-FF2B3DA7E53A}"/>
    <cellStyle name="Normal 5 12 2 2 2 3" xfId="2118" xr:uid="{00000000-0005-0000-0000-0000AE0B0000}"/>
    <cellStyle name="Normal 5 12 2 2 2 3 2" xfId="4209" xr:uid="{00000000-0005-0000-0000-0000AF0B0000}"/>
    <cellStyle name="Normal 5 12 2 2 2 3 3" xfId="6089" xr:uid="{1B407CD6-49FE-45F0-A8E5-AA21C4A47E2E}"/>
    <cellStyle name="Normal 5 12 2 2 2 4" xfId="2963" xr:uid="{00000000-0005-0000-0000-0000B00B0000}"/>
    <cellStyle name="Normal 5 12 2 2 2 5" xfId="4816" xr:uid="{00000000-0005-0000-0000-0000B10B0000}"/>
    <cellStyle name="Normal 5 12 2 2 2 6" xfId="5454" xr:uid="{5F108BF2-644E-428D-B0D5-49D333AA1FE8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3" xfId="6445" xr:uid="{45B751A0-1FE1-4230-AFDB-B3DCD1B2D18A}"/>
    <cellStyle name="Normal 5 12 2 2 3 2 3" xfId="3923" xr:uid="{00000000-0005-0000-0000-0000B60B0000}"/>
    <cellStyle name="Normal 5 12 2 2 3 2 4" xfId="5172" xr:uid="{00000000-0005-0000-0000-0000B70B0000}"/>
    <cellStyle name="Normal 5 12 2 2 3 2 5" xfId="5810" xr:uid="{C831A445-7AC1-4610-B01B-3CC316199022}"/>
    <cellStyle name="Normal 5 12 2 2 3 3" xfId="2195" xr:uid="{00000000-0005-0000-0000-0000B80B0000}"/>
    <cellStyle name="Normal 5 12 2 2 3 3 2" xfId="4283" xr:uid="{00000000-0005-0000-0000-0000B90B0000}"/>
    <cellStyle name="Normal 5 12 2 2 3 3 3" xfId="6163" xr:uid="{87C7062D-C301-4A0B-8603-71CCAE0A8E38}"/>
    <cellStyle name="Normal 5 12 2 2 3 4" xfId="3261" xr:uid="{00000000-0005-0000-0000-0000BA0B0000}"/>
    <cellStyle name="Normal 5 12 2 2 3 5" xfId="4890" xr:uid="{00000000-0005-0000-0000-0000BB0B0000}"/>
    <cellStyle name="Normal 5 12 2 2 3 6" xfId="5528" xr:uid="{AD822FCC-83B5-4B04-B272-2BD29B9B8D14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3" xfId="6297" xr:uid="{6B063641-26BA-4D19-AEAA-4AFA6E30E085}"/>
    <cellStyle name="Normal 5 12 2 2 4 3" xfId="3441" xr:uid="{00000000-0005-0000-0000-0000BF0B0000}"/>
    <cellStyle name="Normal 5 12 2 2 4 4" xfId="5024" xr:uid="{00000000-0005-0000-0000-0000C00B0000}"/>
    <cellStyle name="Normal 5 12 2 2 4 5" xfId="5662" xr:uid="{00A698E2-986E-4797-BB08-AA3A5AA0063B}"/>
    <cellStyle name="Normal 5 12 2 2 5" xfId="2041" xr:uid="{00000000-0005-0000-0000-0000C10B0000}"/>
    <cellStyle name="Normal 5 12 2 2 5 2" xfId="4135" xr:uid="{00000000-0005-0000-0000-0000C20B0000}"/>
    <cellStyle name="Normal 5 12 2 2 5 3" xfId="6015" xr:uid="{6E858B95-1D6F-4F39-A814-D2EE352A326A}"/>
    <cellStyle name="Normal 5 12 2 2 6" xfId="2779" xr:uid="{00000000-0005-0000-0000-0000C30B0000}"/>
    <cellStyle name="Normal 5 12 2 2 7" xfId="4742" xr:uid="{00000000-0005-0000-0000-0000C40B0000}"/>
    <cellStyle name="Normal 5 12 2 2 8" xfId="5380" xr:uid="{D5E01717-D733-46FA-9222-8FE92D8C102F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3" xfId="6260" xr:uid="{E4680EEF-2D66-4D75-B18D-AE1F65C25C2D}"/>
    <cellStyle name="Normal 5 12 2 3 2 3" xfId="3404" xr:uid="{00000000-0005-0000-0000-0000C90B0000}"/>
    <cellStyle name="Normal 5 12 2 3 2 4" xfId="4987" xr:uid="{00000000-0005-0000-0000-0000CA0B0000}"/>
    <cellStyle name="Normal 5 12 2 3 2 5" xfId="5625" xr:uid="{AFC1FAAB-5BF7-4EA2-A054-C49E94CB1661}"/>
    <cellStyle name="Normal 5 12 2 3 3" xfId="2004" xr:uid="{00000000-0005-0000-0000-0000CB0B0000}"/>
    <cellStyle name="Normal 5 12 2 3 3 2" xfId="4098" xr:uid="{00000000-0005-0000-0000-0000CC0B0000}"/>
    <cellStyle name="Normal 5 12 2 3 3 3" xfId="5978" xr:uid="{F2BC0855-5C01-48D2-B908-0C9543309F5B}"/>
    <cellStyle name="Normal 5 12 2 3 4" xfId="2704" xr:uid="{00000000-0005-0000-0000-0000CD0B0000}"/>
    <cellStyle name="Normal 5 12 2 3 5" xfId="4705" xr:uid="{00000000-0005-0000-0000-0000CE0B0000}"/>
    <cellStyle name="Normal 5 12 2 3 6" xfId="5343" xr:uid="{149254C7-1BA7-4A2D-82BD-B93C342572BD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3" xfId="6334" xr:uid="{7FDAF947-32F6-4367-A314-3648D627689E}"/>
    <cellStyle name="Normal 5 12 2 4 2 3" xfId="3528" xr:uid="{00000000-0005-0000-0000-0000D30B0000}"/>
    <cellStyle name="Normal 5 12 2 4 2 4" xfId="5061" xr:uid="{00000000-0005-0000-0000-0000D40B0000}"/>
    <cellStyle name="Normal 5 12 2 4 2 5" xfId="5699" xr:uid="{956DDE30-EA84-4D61-AA8D-D5CF2C256E26}"/>
    <cellStyle name="Normal 5 12 2 4 3" xfId="2079" xr:uid="{00000000-0005-0000-0000-0000D50B0000}"/>
    <cellStyle name="Normal 5 12 2 4 3 2" xfId="4172" xr:uid="{00000000-0005-0000-0000-0000D60B0000}"/>
    <cellStyle name="Normal 5 12 2 4 3 3" xfId="6052" xr:uid="{98A4854C-DD64-4793-9027-3A491674FB80}"/>
    <cellStyle name="Normal 5 12 2 4 4" xfId="2866" xr:uid="{00000000-0005-0000-0000-0000D70B0000}"/>
    <cellStyle name="Normal 5 12 2 4 5" xfId="4779" xr:uid="{00000000-0005-0000-0000-0000D80B0000}"/>
    <cellStyle name="Normal 5 12 2 4 6" xfId="5417" xr:uid="{20B6ED81-967D-4134-ACA1-52760B5E3565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3" xfId="6408" xr:uid="{B1ADE81F-D39B-473F-B3E4-7C0849D73BCB}"/>
    <cellStyle name="Normal 5 12 2 5 2 3" xfId="3815" xr:uid="{00000000-0005-0000-0000-0000DD0B0000}"/>
    <cellStyle name="Normal 5 12 2 5 2 4" xfId="5135" xr:uid="{00000000-0005-0000-0000-0000DE0B0000}"/>
    <cellStyle name="Normal 5 12 2 5 2 5" xfId="5773" xr:uid="{045B469E-3898-4A47-A903-AFD7F5AB9AB9}"/>
    <cellStyle name="Normal 5 12 2 5 3" xfId="2155" xr:uid="{00000000-0005-0000-0000-0000DF0B0000}"/>
    <cellStyle name="Normal 5 12 2 5 3 2" xfId="4246" xr:uid="{00000000-0005-0000-0000-0000E00B0000}"/>
    <cellStyle name="Normal 5 12 2 5 3 3" xfId="6126" xr:uid="{EFEF3E74-2CB0-4011-BD42-B06981C42C61}"/>
    <cellStyle name="Normal 5 12 2 5 4" xfId="3153" xr:uid="{00000000-0005-0000-0000-0000E10B0000}"/>
    <cellStyle name="Normal 5 12 2 5 5" xfId="4853" xr:uid="{00000000-0005-0000-0000-0000E20B0000}"/>
    <cellStyle name="Normal 5 12 2 5 6" xfId="5491" xr:uid="{B4603EE8-00F8-4A84-B7C9-881A79896272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3" xfId="6223" xr:uid="{1961F938-C584-4A7B-A1A9-9F032B418688}"/>
    <cellStyle name="Normal 5 12 2 6 3" xfId="3367" xr:uid="{00000000-0005-0000-0000-0000E60B0000}"/>
    <cellStyle name="Normal 5 12 2 6 4" xfId="4950" xr:uid="{00000000-0005-0000-0000-0000E70B0000}"/>
    <cellStyle name="Normal 5 12 2 6 5" xfId="5588" xr:uid="{2D47593F-574C-4DC8-96E0-7F90DD495C8E}"/>
    <cellStyle name="Normal 5 12 2 7" xfId="1918" xr:uid="{00000000-0005-0000-0000-0000E80B0000}"/>
    <cellStyle name="Normal 5 12 2 7 2" xfId="4013" xr:uid="{00000000-0005-0000-0000-0000E90B0000}"/>
    <cellStyle name="Normal 5 12 2 7 3" xfId="5893" xr:uid="{078F8856-5010-4CFB-888C-BFEDB1AC43F5}"/>
    <cellStyle name="Normal 5 12 2 8" xfId="2560" xr:uid="{00000000-0005-0000-0000-0000EA0B0000}"/>
    <cellStyle name="Normal 5 12 2 8 2" xfId="4627" xr:uid="{00000000-0005-0000-0000-0000EB0B0000}"/>
    <cellStyle name="Normal 5 12 2 8 3" xfId="6507" xr:uid="{A4104BE7-28F9-42CD-8CCF-FC1D1D2F24D5}"/>
    <cellStyle name="Normal 5 12 2 9" xfId="2619" xr:uid="{00000000-0005-0000-0000-0000EC0B0000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3" xfId="6370" xr:uid="{F46B64C9-348C-4A78-92C7-4835B9B9BEC6}"/>
    <cellStyle name="Normal 5 12 3 2 2 3" xfId="3624" xr:uid="{00000000-0005-0000-0000-0000F20B0000}"/>
    <cellStyle name="Normal 5 12 3 2 2 4" xfId="5097" xr:uid="{00000000-0005-0000-0000-0000F30B0000}"/>
    <cellStyle name="Normal 5 12 3 2 2 5" xfId="5735" xr:uid="{D9CE5913-EC24-4DAF-8F7F-4A9AE753F10F}"/>
    <cellStyle name="Normal 5 12 3 2 3" xfId="2117" xr:uid="{00000000-0005-0000-0000-0000F40B0000}"/>
    <cellStyle name="Normal 5 12 3 2 3 2" xfId="4208" xr:uid="{00000000-0005-0000-0000-0000F50B0000}"/>
    <cellStyle name="Normal 5 12 3 2 3 3" xfId="6088" xr:uid="{E42FF6D9-932C-469B-9397-E8032B0467A6}"/>
    <cellStyle name="Normal 5 12 3 2 4" xfId="2962" xr:uid="{00000000-0005-0000-0000-0000F60B0000}"/>
    <cellStyle name="Normal 5 12 3 2 5" xfId="4815" xr:uid="{00000000-0005-0000-0000-0000F70B0000}"/>
    <cellStyle name="Normal 5 12 3 2 6" xfId="5453" xr:uid="{18DD3222-021B-4C58-9D94-8139EF48BC69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3" xfId="6444" xr:uid="{CFE935CD-5CB7-41BD-AB72-82A4DF4E374B}"/>
    <cellStyle name="Normal 5 12 3 3 2 3" xfId="3922" xr:uid="{00000000-0005-0000-0000-0000FC0B0000}"/>
    <cellStyle name="Normal 5 12 3 3 2 4" xfId="5171" xr:uid="{00000000-0005-0000-0000-0000FD0B0000}"/>
    <cellStyle name="Normal 5 12 3 3 2 5" xfId="5809" xr:uid="{E30C4787-BE3A-4C13-811F-F1DC7EDD7BCA}"/>
    <cellStyle name="Normal 5 12 3 3 3" xfId="2194" xr:uid="{00000000-0005-0000-0000-0000FE0B0000}"/>
    <cellStyle name="Normal 5 12 3 3 3 2" xfId="4282" xr:uid="{00000000-0005-0000-0000-0000FF0B0000}"/>
    <cellStyle name="Normal 5 12 3 3 3 3" xfId="6162" xr:uid="{780E0ED1-CEAE-47D7-B3F3-3500C67F06A4}"/>
    <cellStyle name="Normal 5 12 3 3 4" xfId="3260" xr:uid="{00000000-0005-0000-0000-0000000C0000}"/>
    <cellStyle name="Normal 5 12 3 3 5" xfId="4889" xr:uid="{00000000-0005-0000-0000-0000010C0000}"/>
    <cellStyle name="Normal 5 12 3 3 6" xfId="5527" xr:uid="{A2A721AC-B76E-448F-876D-8F2D5847659D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3" xfId="6296" xr:uid="{ACA56C33-724D-4C60-957F-F47AA12DB19C}"/>
    <cellStyle name="Normal 5 12 3 4 3" xfId="3440" xr:uid="{00000000-0005-0000-0000-0000050C0000}"/>
    <cellStyle name="Normal 5 12 3 4 4" xfId="5023" xr:uid="{00000000-0005-0000-0000-0000060C0000}"/>
    <cellStyle name="Normal 5 12 3 4 5" xfId="5661" xr:uid="{36E3AF08-818A-4409-825F-78A502540A6B}"/>
    <cellStyle name="Normal 5 12 3 5" xfId="2040" xr:uid="{00000000-0005-0000-0000-0000070C0000}"/>
    <cellStyle name="Normal 5 12 3 5 2" xfId="4134" xr:uid="{00000000-0005-0000-0000-0000080C0000}"/>
    <cellStyle name="Normal 5 12 3 5 3" xfId="6014" xr:uid="{53518FA3-2F61-4609-B791-FF3BFC01405D}"/>
    <cellStyle name="Normal 5 12 3 6" xfId="2778" xr:uid="{00000000-0005-0000-0000-0000090C0000}"/>
    <cellStyle name="Normal 5 12 3 7" xfId="4741" xr:uid="{00000000-0005-0000-0000-00000A0C0000}"/>
    <cellStyle name="Normal 5 12 3 8" xfId="5379" xr:uid="{AAE45B25-DF47-4C4D-B8AD-6E675E6D0DF1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3" xfId="6259" xr:uid="{48B55459-AAFE-44FE-9240-4116FE30D9B3}"/>
    <cellStyle name="Normal 5 12 4 2 3" xfId="3403" xr:uid="{00000000-0005-0000-0000-00000F0C0000}"/>
    <cellStyle name="Normal 5 12 4 2 4" xfId="4986" xr:uid="{00000000-0005-0000-0000-0000100C0000}"/>
    <cellStyle name="Normal 5 12 4 2 5" xfId="5624" xr:uid="{3BDF6FF4-14DF-48A6-91BD-9DFB54321B67}"/>
    <cellStyle name="Normal 5 12 4 3" xfId="2003" xr:uid="{00000000-0005-0000-0000-0000110C0000}"/>
    <cellStyle name="Normal 5 12 4 3 2" xfId="4097" xr:uid="{00000000-0005-0000-0000-0000120C0000}"/>
    <cellStyle name="Normal 5 12 4 3 3" xfId="5977" xr:uid="{798A8688-54AD-4D86-8811-C1AEDD04E470}"/>
    <cellStyle name="Normal 5 12 4 4" xfId="2703" xr:uid="{00000000-0005-0000-0000-0000130C0000}"/>
    <cellStyle name="Normal 5 12 4 5" xfId="4704" xr:uid="{00000000-0005-0000-0000-0000140C0000}"/>
    <cellStyle name="Normal 5 12 4 6" xfId="5342" xr:uid="{AF60CC04-A3D3-43D8-80E8-CDF74F28EDCC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3" xfId="6333" xr:uid="{8765D087-16A1-4BAF-9110-14CD1B727C1F}"/>
    <cellStyle name="Normal 5 12 5 2 3" xfId="3527" xr:uid="{00000000-0005-0000-0000-0000190C0000}"/>
    <cellStyle name="Normal 5 12 5 2 4" xfId="5060" xr:uid="{00000000-0005-0000-0000-00001A0C0000}"/>
    <cellStyle name="Normal 5 12 5 2 5" xfId="5698" xr:uid="{840A7AD0-F669-4DF4-AD8B-64587FBB1875}"/>
    <cellStyle name="Normal 5 12 5 3" xfId="2078" xr:uid="{00000000-0005-0000-0000-00001B0C0000}"/>
    <cellStyle name="Normal 5 12 5 3 2" xfId="4171" xr:uid="{00000000-0005-0000-0000-00001C0C0000}"/>
    <cellStyle name="Normal 5 12 5 3 3" xfId="6051" xr:uid="{679D8856-A821-44EE-82B7-C857D7D7014F}"/>
    <cellStyle name="Normal 5 12 5 4" xfId="2865" xr:uid="{00000000-0005-0000-0000-00001D0C0000}"/>
    <cellStyle name="Normal 5 12 5 5" xfId="4778" xr:uid="{00000000-0005-0000-0000-00001E0C0000}"/>
    <cellStyle name="Normal 5 12 5 6" xfId="5416" xr:uid="{2D872838-1624-401D-88B0-0843DB9918E7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3" xfId="6407" xr:uid="{3B7312FF-1951-4184-A155-48DE0E14C344}"/>
    <cellStyle name="Normal 5 12 6 2 3" xfId="3814" xr:uid="{00000000-0005-0000-0000-0000230C0000}"/>
    <cellStyle name="Normal 5 12 6 2 4" xfId="5134" xr:uid="{00000000-0005-0000-0000-0000240C0000}"/>
    <cellStyle name="Normal 5 12 6 2 5" xfId="5772" xr:uid="{7F7A92B3-C376-408F-B1C5-FD68518D4B92}"/>
    <cellStyle name="Normal 5 12 6 3" xfId="2154" xr:uid="{00000000-0005-0000-0000-0000250C0000}"/>
    <cellStyle name="Normal 5 12 6 3 2" xfId="4245" xr:uid="{00000000-0005-0000-0000-0000260C0000}"/>
    <cellStyle name="Normal 5 12 6 3 3" xfId="6125" xr:uid="{23ACF197-704D-44A7-9BEB-D16E60FB84E9}"/>
    <cellStyle name="Normal 5 12 6 4" xfId="3152" xr:uid="{00000000-0005-0000-0000-0000270C0000}"/>
    <cellStyle name="Normal 5 12 6 5" xfId="4852" xr:uid="{00000000-0005-0000-0000-0000280C0000}"/>
    <cellStyle name="Normal 5 12 6 6" xfId="5490" xr:uid="{AA503A56-6E17-4EF0-A167-640450A06056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3" xfId="6477" xr:uid="{320816DA-CF50-43BA-B3F4-CC86212FBD11}"/>
    <cellStyle name="Normal 5 12 7 2 3" xfId="3963" xr:uid="{00000000-0005-0000-0000-00002D0C0000}"/>
    <cellStyle name="Normal 5 12 7 2 4" xfId="5204" xr:uid="{00000000-0005-0000-0000-00002E0C0000}"/>
    <cellStyle name="Normal 5 12 7 2 5" xfId="5842" xr:uid="{80B3401B-6727-49F9-8ED4-9FD4EF01A6EE}"/>
    <cellStyle name="Normal 5 12 7 3" xfId="2228" xr:uid="{00000000-0005-0000-0000-00002F0C0000}"/>
    <cellStyle name="Normal 5 12 7 3 2" xfId="4315" xr:uid="{00000000-0005-0000-0000-0000300C0000}"/>
    <cellStyle name="Normal 5 12 7 3 3" xfId="6195" xr:uid="{C6C21A45-2F8F-4D0F-85E6-12B9783B001A}"/>
    <cellStyle name="Normal 5 12 7 4" xfId="3339" xr:uid="{00000000-0005-0000-0000-0000310C0000}"/>
    <cellStyle name="Normal 5 12 7 5" xfId="4922" xr:uid="{00000000-0005-0000-0000-0000320C0000}"/>
    <cellStyle name="Normal 5 12 7 6" xfId="5560" xr:uid="{DF03113C-F714-4586-96E2-CC0CDF4EB3D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3" xfId="6222" xr:uid="{A0B19EF4-97B8-439B-8648-8D4CEDFDA7CE}"/>
    <cellStyle name="Normal 5 12 8 3" xfId="3366" xr:uid="{00000000-0005-0000-0000-0000360C0000}"/>
    <cellStyle name="Normal 5 12 8 4" xfId="4949" xr:uid="{00000000-0005-0000-0000-0000370C0000}"/>
    <cellStyle name="Normal 5 12 8 5" xfId="5587" xr:uid="{7C156880-DB09-47CB-A945-504449087F8E}"/>
    <cellStyle name="Normal 5 12 9" xfId="1917" xr:uid="{00000000-0005-0000-0000-0000380C0000}"/>
    <cellStyle name="Normal 5 12 9 2" xfId="4012" xr:uid="{00000000-0005-0000-0000-0000390C0000}"/>
    <cellStyle name="Normal 5 12 9 3" xfId="5892" xr:uid="{0A1E5F87-366E-4291-AB24-3BE1B7A3EB08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3" xfId="6508" xr:uid="{2C45AF0B-B8BA-4FB6-AB78-D24A1FCDCA2D}"/>
    <cellStyle name="Normal 5 13 11" xfId="2620" xr:uid="{00000000-0005-0000-0000-00003D0C0000}"/>
    <cellStyle name="Normal 5 13 12" xfId="4669" xr:uid="{00000000-0005-0000-0000-00003E0C0000}"/>
    <cellStyle name="Normal 5 13 13" xfId="5259" xr:uid="{82A42AD4-91C1-495E-A39F-D288FDE95788}"/>
    <cellStyle name="Normal 5 13 2" xfId="461" xr:uid="{00000000-0005-0000-0000-00003F0C0000}"/>
    <cellStyle name="Normal 5 13 2 10" xfId="4670" xr:uid="{00000000-0005-0000-0000-0000400C0000}"/>
    <cellStyle name="Normal 5 13 2 11" xfId="5260" xr:uid="{F3F57E7C-115E-407D-81C5-CA7AD35254D9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3" xfId="6373" xr:uid="{63F905A9-9D93-42D4-B277-1D443AF314D7}"/>
    <cellStyle name="Normal 5 13 2 2 2 2 3" xfId="3627" xr:uid="{00000000-0005-0000-0000-0000460C0000}"/>
    <cellStyle name="Normal 5 13 2 2 2 2 4" xfId="5100" xr:uid="{00000000-0005-0000-0000-0000470C0000}"/>
    <cellStyle name="Normal 5 13 2 2 2 2 5" xfId="5738" xr:uid="{8BBF1FA3-DBC3-49F3-BE0F-67D2B19BF295}"/>
    <cellStyle name="Normal 5 13 2 2 2 3" xfId="2120" xr:uid="{00000000-0005-0000-0000-0000480C0000}"/>
    <cellStyle name="Normal 5 13 2 2 2 3 2" xfId="4211" xr:uid="{00000000-0005-0000-0000-0000490C0000}"/>
    <cellStyle name="Normal 5 13 2 2 2 3 3" xfId="6091" xr:uid="{7B0133F0-A96A-44CA-AA1B-EA4D9E2D6DEE}"/>
    <cellStyle name="Normal 5 13 2 2 2 4" xfId="2965" xr:uid="{00000000-0005-0000-0000-00004A0C0000}"/>
    <cellStyle name="Normal 5 13 2 2 2 5" xfId="4818" xr:uid="{00000000-0005-0000-0000-00004B0C0000}"/>
    <cellStyle name="Normal 5 13 2 2 2 6" xfId="5456" xr:uid="{E9CE227E-98EA-44D6-819F-04E1BAECD9E5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3" xfId="6447" xr:uid="{3BD440A4-27E6-499A-B3F6-E26665B4073D}"/>
    <cellStyle name="Normal 5 13 2 2 3 2 3" xfId="3925" xr:uid="{00000000-0005-0000-0000-0000500C0000}"/>
    <cellStyle name="Normal 5 13 2 2 3 2 4" xfId="5174" xr:uid="{00000000-0005-0000-0000-0000510C0000}"/>
    <cellStyle name="Normal 5 13 2 2 3 2 5" xfId="5812" xr:uid="{5090BCB0-8FB3-4EFF-A2E7-9DFBBDD2D20C}"/>
    <cellStyle name="Normal 5 13 2 2 3 3" xfId="2197" xr:uid="{00000000-0005-0000-0000-0000520C0000}"/>
    <cellStyle name="Normal 5 13 2 2 3 3 2" xfId="4285" xr:uid="{00000000-0005-0000-0000-0000530C0000}"/>
    <cellStyle name="Normal 5 13 2 2 3 3 3" xfId="6165" xr:uid="{BE994ABC-D020-44C9-AC02-7257AA83BE07}"/>
    <cellStyle name="Normal 5 13 2 2 3 4" xfId="3263" xr:uid="{00000000-0005-0000-0000-0000540C0000}"/>
    <cellStyle name="Normal 5 13 2 2 3 5" xfId="4892" xr:uid="{00000000-0005-0000-0000-0000550C0000}"/>
    <cellStyle name="Normal 5 13 2 2 3 6" xfId="5530" xr:uid="{362F4892-D4F6-41E6-AAB9-1E5F4870FC89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3" xfId="6299" xr:uid="{100CE095-B142-4B70-ACD5-0BA4D22CD613}"/>
    <cellStyle name="Normal 5 13 2 2 4 3" xfId="3443" xr:uid="{00000000-0005-0000-0000-0000590C0000}"/>
    <cellStyle name="Normal 5 13 2 2 4 4" xfId="5026" xr:uid="{00000000-0005-0000-0000-00005A0C0000}"/>
    <cellStyle name="Normal 5 13 2 2 4 5" xfId="5664" xr:uid="{0965C740-CD8A-4120-A353-BC3B8F03653E}"/>
    <cellStyle name="Normal 5 13 2 2 5" xfId="2043" xr:uid="{00000000-0005-0000-0000-00005B0C0000}"/>
    <cellStyle name="Normal 5 13 2 2 5 2" xfId="4137" xr:uid="{00000000-0005-0000-0000-00005C0C0000}"/>
    <cellStyle name="Normal 5 13 2 2 5 3" xfId="6017" xr:uid="{E7BB11C9-DF1D-4F6D-A052-63435932F62B}"/>
    <cellStyle name="Normal 5 13 2 2 6" xfId="2781" xr:uid="{00000000-0005-0000-0000-00005D0C0000}"/>
    <cellStyle name="Normal 5 13 2 2 7" xfId="4744" xr:uid="{00000000-0005-0000-0000-00005E0C0000}"/>
    <cellStyle name="Normal 5 13 2 2 8" xfId="5382" xr:uid="{529D97A4-359D-4D9E-86E0-E2022502E62A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3" xfId="6262" xr:uid="{C0BD9E3E-573B-4A19-BDF3-A9E451E3B42E}"/>
    <cellStyle name="Normal 5 13 2 3 2 3" xfId="3406" xr:uid="{00000000-0005-0000-0000-0000630C0000}"/>
    <cellStyle name="Normal 5 13 2 3 2 4" xfId="4989" xr:uid="{00000000-0005-0000-0000-0000640C0000}"/>
    <cellStyle name="Normal 5 13 2 3 2 5" xfId="5627" xr:uid="{CC166BA2-07CC-4FE7-B3F1-40AE9A0B73E0}"/>
    <cellStyle name="Normal 5 13 2 3 3" xfId="2006" xr:uid="{00000000-0005-0000-0000-0000650C0000}"/>
    <cellStyle name="Normal 5 13 2 3 3 2" xfId="4100" xr:uid="{00000000-0005-0000-0000-0000660C0000}"/>
    <cellStyle name="Normal 5 13 2 3 3 3" xfId="5980" xr:uid="{E4EF4D8F-5BB0-44EF-9359-A2334FC0AF4E}"/>
    <cellStyle name="Normal 5 13 2 3 4" xfId="2706" xr:uid="{00000000-0005-0000-0000-0000670C0000}"/>
    <cellStyle name="Normal 5 13 2 3 5" xfId="4707" xr:uid="{00000000-0005-0000-0000-0000680C0000}"/>
    <cellStyle name="Normal 5 13 2 3 6" xfId="5345" xr:uid="{228332D8-65A3-49C7-8170-C371E039630C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3" xfId="6336" xr:uid="{1827D043-FA08-4FF4-846C-1FB762AC416A}"/>
    <cellStyle name="Normal 5 13 2 4 2 3" xfId="3530" xr:uid="{00000000-0005-0000-0000-00006D0C0000}"/>
    <cellStyle name="Normal 5 13 2 4 2 4" xfId="5063" xr:uid="{00000000-0005-0000-0000-00006E0C0000}"/>
    <cellStyle name="Normal 5 13 2 4 2 5" xfId="5701" xr:uid="{8B877457-90C2-4707-964C-FB48A816D35F}"/>
    <cellStyle name="Normal 5 13 2 4 3" xfId="2081" xr:uid="{00000000-0005-0000-0000-00006F0C0000}"/>
    <cellStyle name="Normal 5 13 2 4 3 2" xfId="4174" xr:uid="{00000000-0005-0000-0000-0000700C0000}"/>
    <cellStyle name="Normal 5 13 2 4 3 3" xfId="6054" xr:uid="{58556514-82B7-460D-89F9-FD7DC4A817CD}"/>
    <cellStyle name="Normal 5 13 2 4 4" xfId="2868" xr:uid="{00000000-0005-0000-0000-0000710C0000}"/>
    <cellStyle name="Normal 5 13 2 4 5" xfId="4781" xr:uid="{00000000-0005-0000-0000-0000720C0000}"/>
    <cellStyle name="Normal 5 13 2 4 6" xfId="5419" xr:uid="{A14793A8-2288-482B-B6C2-6B45FBF31F52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3" xfId="6410" xr:uid="{6C9BB203-2115-4406-9706-A8600AB3CFA7}"/>
    <cellStyle name="Normal 5 13 2 5 2 3" xfId="3817" xr:uid="{00000000-0005-0000-0000-0000770C0000}"/>
    <cellStyle name="Normal 5 13 2 5 2 4" xfId="5137" xr:uid="{00000000-0005-0000-0000-0000780C0000}"/>
    <cellStyle name="Normal 5 13 2 5 2 5" xfId="5775" xr:uid="{F641CFEA-2B88-4376-B6B3-40BD4800457E}"/>
    <cellStyle name="Normal 5 13 2 5 3" xfId="2157" xr:uid="{00000000-0005-0000-0000-0000790C0000}"/>
    <cellStyle name="Normal 5 13 2 5 3 2" xfId="4248" xr:uid="{00000000-0005-0000-0000-00007A0C0000}"/>
    <cellStyle name="Normal 5 13 2 5 3 3" xfId="6128" xr:uid="{523452F1-3079-4AF5-88C7-D3E42E423AF8}"/>
    <cellStyle name="Normal 5 13 2 5 4" xfId="3155" xr:uid="{00000000-0005-0000-0000-00007B0C0000}"/>
    <cellStyle name="Normal 5 13 2 5 5" xfId="4855" xr:uid="{00000000-0005-0000-0000-00007C0C0000}"/>
    <cellStyle name="Normal 5 13 2 5 6" xfId="5493" xr:uid="{5402D4E5-0677-4777-8631-DD9059F11400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3" xfId="6225" xr:uid="{A503991D-3556-40E4-9213-9F9CEC1A2B3F}"/>
    <cellStyle name="Normal 5 13 2 6 3" xfId="3369" xr:uid="{00000000-0005-0000-0000-0000800C0000}"/>
    <cellStyle name="Normal 5 13 2 6 4" xfId="4952" xr:uid="{00000000-0005-0000-0000-0000810C0000}"/>
    <cellStyle name="Normal 5 13 2 6 5" xfId="5590" xr:uid="{EC04DF41-FCBC-4E65-8147-EB04CCC8B1FD}"/>
    <cellStyle name="Normal 5 13 2 7" xfId="1920" xr:uid="{00000000-0005-0000-0000-0000820C0000}"/>
    <cellStyle name="Normal 5 13 2 7 2" xfId="4015" xr:uid="{00000000-0005-0000-0000-0000830C0000}"/>
    <cellStyle name="Normal 5 13 2 7 3" xfId="5895" xr:uid="{95EEB8E7-7E52-4FAA-A060-F30BE4424DAF}"/>
    <cellStyle name="Normal 5 13 2 8" xfId="2562" xr:uid="{00000000-0005-0000-0000-0000840C0000}"/>
    <cellStyle name="Normal 5 13 2 8 2" xfId="4629" xr:uid="{00000000-0005-0000-0000-0000850C0000}"/>
    <cellStyle name="Normal 5 13 2 8 3" xfId="6509" xr:uid="{ADFA358B-526A-4C03-9037-4BA7D7A86036}"/>
    <cellStyle name="Normal 5 13 2 9" xfId="2621" xr:uid="{00000000-0005-0000-0000-0000860C000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3" xfId="6372" xr:uid="{DB6C670F-05DA-4740-BA81-31AC8CC3E90E}"/>
    <cellStyle name="Normal 5 13 3 2 2 3" xfId="3626" xr:uid="{00000000-0005-0000-0000-00008C0C0000}"/>
    <cellStyle name="Normal 5 13 3 2 2 4" xfId="5099" xr:uid="{00000000-0005-0000-0000-00008D0C0000}"/>
    <cellStyle name="Normal 5 13 3 2 2 5" xfId="5737" xr:uid="{B232FE6F-8949-444A-A0F5-C19511CE0430}"/>
    <cellStyle name="Normal 5 13 3 2 3" xfId="2119" xr:uid="{00000000-0005-0000-0000-00008E0C0000}"/>
    <cellStyle name="Normal 5 13 3 2 3 2" xfId="4210" xr:uid="{00000000-0005-0000-0000-00008F0C0000}"/>
    <cellStyle name="Normal 5 13 3 2 3 3" xfId="6090" xr:uid="{5532147D-5067-4B60-849C-2AA6852BE31F}"/>
    <cellStyle name="Normal 5 13 3 2 4" xfId="2964" xr:uid="{00000000-0005-0000-0000-0000900C0000}"/>
    <cellStyle name="Normal 5 13 3 2 5" xfId="4817" xr:uid="{00000000-0005-0000-0000-0000910C0000}"/>
    <cellStyle name="Normal 5 13 3 2 6" xfId="5455" xr:uid="{49C7FDC7-DF33-4F74-926F-4110703BD117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3" xfId="6446" xr:uid="{F5D7D222-08D4-4447-98FA-FB517E33BF95}"/>
    <cellStyle name="Normal 5 13 3 3 2 3" xfId="3924" xr:uid="{00000000-0005-0000-0000-0000960C0000}"/>
    <cellStyle name="Normal 5 13 3 3 2 4" xfId="5173" xr:uid="{00000000-0005-0000-0000-0000970C0000}"/>
    <cellStyle name="Normal 5 13 3 3 2 5" xfId="5811" xr:uid="{4DA09E2C-FFE6-44F7-8006-B425EF853459}"/>
    <cellStyle name="Normal 5 13 3 3 3" xfId="2196" xr:uid="{00000000-0005-0000-0000-0000980C0000}"/>
    <cellStyle name="Normal 5 13 3 3 3 2" xfId="4284" xr:uid="{00000000-0005-0000-0000-0000990C0000}"/>
    <cellStyle name="Normal 5 13 3 3 3 3" xfId="6164" xr:uid="{B3F45812-8977-4FB0-BF4F-0F8D54B97077}"/>
    <cellStyle name="Normal 5 13 3 3 4" xfId="3262" xr:uid="{00000000-0005-0000-0000-00009A0C0000}"/>
    <cellStyle name="Normal 5 13 3 3 5" xfId="4891" xr:uid="{00000000-0005-0000-0000-00009B0C0000}"/>
    <cellStyle name="Normal 5 13 3 3 6" xfId="5529" xr:uid="{D347379A-5D52-4D2F-B75F-511DB8D39BCD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3" xfId="6298" xr:uid="{46CEEDAA-D918-4E8B-8FC0-39194B60029B}"/>
    <cellStyle name="Normal 5 13 3 4 3" xfId="3442" xr:uid="{00000000-0005-0000-0000-00009F0C0000}"/>
    <cellStyle name="Normal 5 13 3 4 4" xfId="5025" xr:uid="{00000000-0005-0000-0000-0000A00C0000}"/>
    <cellStyle name="Normal 5 13 3 4 5" xfId="5663" xr:uid="{E617B2D4-3BA0-4510-8E29-96F7BE366096}"/>
    <cellStyle name="Normal 5 13 3 5" xfId="2042" xr:uid="{00000000-0005-0000-0000-0000A10C0000}"/>
    <cellStyle name="Normal 5 13 3 5 2" xfId="4136" xr:uid="{00000000-0005-0000-0000-0000A20C0000}"/>
    <cellStyle name="Normal 5 13 3 5 3" xfId="6016" xr:uid="{34BC84F9-8E00-4B48-B503-1BB7006D2EEF}"/>
    <cellStyle name="Normal 5 13 3 6" xfId="2780" xr:uid="{00000000-0005-0000-0000-0000A30C0000}"/>
    <cellStyle name="Normal 5 13 3 7" xfId="4743" xr:uid="{00000000-0005-0000-0000-0000A40C0000}"/>
    <cellStyle name="Normal 5 13 3 8" xfId="5381" xr:uid="{A8D02206-DCC1-4035-89A4-F86CC2AD9E0D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3" xfId="6261" xr:uid="{65463161-037F-4B2D-9EE1-DE854DF0DD63}"/>
    <cellStyle name="Normal 5 13 4 2 3" xfId="3405" xr:uid="{00000000-0005-0000-0000-0000A90C0000}"/>
    <cellStyle name="Normal 5 13 4 2 4" xfId="4988" xr:uid="{00000000-0005-0000-0000-0000AA0C0000}"/>
    <cellStyle name="Normal 5 13 4 2 5" xfId="5626" xr:uid="{A3BCED7A-5AD3-427F-8B0D-D1ED8F1CC8BC}"/>
    <cellStyle name="Normal 5 13 4 3" xfId="2005" xr:uid="{00000000-0005-0000-0000-0000AB0C0000}"/>
    <cellStyle name="Normal 5 13 4 3 2" xfId="4099" xr:uid="{00000000-0005-0000-0000-0000AC0C0000}"/>
    <cellStyle name="Normal 5 13 4 3 3" xfId="5979" xr:uid="{9E3188B5-6DB9-4EFB-A33F-FCA1F927BD47}"/>
    <cellStyle name="Normal 5 13 4 4" xfId="2705" xr:uid="{00000000-0005-0000-0000-0000AD0C0000}"/>
    <cellStyle name="Normal 5 13 4 5" xfId="4706" xr:uid="{00000000-0005-0000-0000-0000AE0C0000}"/>
    <cellStyle name="Normal 5 13 4 6" xfId="5344" xr:uid="{E752B733-83A8-4326-A4C1-29CD64A62429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3" xfId="6335" xr:uid="{62156CFC-5555-4DA5-8879-38552EE59900}"/>
    <cellStyle name="Normal 5 13 5 2 3" xfId="3529" xr:uid="{00000000-0005-0000-0000-0000B30C0000}"/>
    <cellStyle name="Normal 5 13 5 2 4" xfId="5062" xr:uid="{00000000-0005-0000-0000-0000B40C0000}"/>
    <cellStyle name="Normal 5 13 5 2 5" xfId="5700" xr:uid="{4D315C96-D39E-4C6A-85B9-14A5B3669B33}"/>
    <cellStyle name="Normal 5 13 5 3" xfId="2080" xr:uid="{00000000-0005-0000-0000-0000B50C0000}"/>
    <cellStyle name="Normal 5 13 5 3 2" xfId="4173" xr:uid="{00000000-0005-0000-0000-0000B60C0000}"/>
    <cellStyle name="Normal 5 13 5 3 3" xfId="6053" xr:uid="{A8221A94-D156-4841-A410-AB1A7FEA2DAA}"/>
    <cellStyle name="Normal 5 13 5 4" xfId="2867" xr:uid="{00000000-0005-0000-0000-0000B70C0000}"/>
    <cellStyle name="Normal 5 13 5 5" xfId="4780" xr:uid="{00000000-0005-0000-0000-0000B80C0000}"/>
    <cellStyle name="Normal 5 13 5 6" xfId="5418" xr:uid="{C48482EB-C3FD-4489-A54E-849A49CE056B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3" xfId="6409" xr:uid="{17781F3A-C023-4EFC-99B7-98841D402AB1}"/>
    <cellStyle name="Normal 5 13 6 2 3" xfId="3816" xr:uid="{00000000-0005-0000-0000-0000BD0C0000}"/>
    <cellStyle name="Normal 5 13 6 2 4" xfId="5136" xr:uid="{00000000-0005-0000-0000-0000BE0C0000}"/>
    <cellStyle name="Normal 5 13 6 2 5" xfId="5774" xr:uid="{0A8BBD9E-8260-4ECF-9882-008F714E7612}"/>
    <cellStyle name="Normal 5 13 6 3" xfId="2156" xr:uid="{00000000-0005-0000-0000-0000BF0C0000}"/>
    <cellStyle name="Normal 5 13 6 3 2" xfId="4247" xr:uid="{00000000-0005-0000-0000-0000C00C0000}"/>
    <cellStyle name="Normal 5 13 6 3 3" xfId="6127" xr:uid="{1BB14D3F-54BE-458A-BEF0-F436F7A1A54E}"/>
    <cellStyle name="Normal 5 13 6 4" xfId="3154" xr:uid="{00000000-0005-0000-0000-0000C10C0000}"/>
    <cellStyle name="Normal 5 13 6 5" xfId="4854" xr:uid="{00000000-0005-0000-0000-0000C20C0000}"/>
    <cellStyle name="Normal 5 13 6 6" xfId="5492" xr:uid="{C35DC561-4FE8-4025-B3B0-D316C2916B0C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3" xfId="6478" xr:uid="{EA7E531A-4A79-4681-8765-4D88BE8C3C4C}"/>
    <cellStyle name="Normal 5 13 7 2 3" xfId="3964" xr:uid="{00000000-0005-0000-0000-0000C70C0000}"/>
    <cellStyle name="Normal 5 13 7 2 4" xfId="5205" xr:uid="{00000000-0005-0000-0000-0000C80C0000}"/>
    <cellStyle name="Normal 5 13 7 2 5" xfId="5843" xr:uid="{8C3065F5-4062-4FC5-9450-AFC0DD613632}"/>
    <cellStyle name="Normal 5 13 7 3" xfId="2229" xr:uid="{00000000-0005-0000-0000-0000C90C0000}"/>
    <cellStyle name="Normal 5 13 7 3 2" xfId="4316" xr:uid="{00000000-0005-0000-0000-0000CA0C0000}"/>
    <cellStyle name="Normal 5 13 7 3 3" xfId="6196" xr:uid="{93443737-4936-48D4-BD68-884530E7C21F}"/>
    <cellStyle name="Normal 5 13 7 4" xfId="3340" xr:uid="{00000000-0005-0000-0000-0000CB0C0000}"/>
    <cellStyle name="Normal 5 13 7 5" xfId="4923" xr:uid="{00000000-0005-0000-0000-0000CC0C0000}"/>
    <cellStyle name="Normal 5 13 7 6" xfId="5561" xr:uid="{F12EA673-39AA-44B9-89E7-B5425DB40C0B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3" xfId="6224" xr:uid="{46C6827D-5E05-4431-836E-E2B2D3CEE8E1}"/>
    <cellStyle name="Normal 5 13 8 3" xfId="3368" xr:uid="{00000000-0005-0000-0000-0000D00C0000}"/>
    <cellStyle name="Normal 5 13 8 4" xfId="4951" xr:uid="{00000000-0005-0000-0000-0000D10C0000}"/>
    <cellStyle name="Normal 5 13 8 5" xfId="5589" xr:uid="{CF4EF2E6-7987-4CA0-AC2F-B0689DEC86F9}"/>
    <cellStyle name="Normal 5 13 9" xfId="1919" xr:uid="{00000000-0005-0000-0000-0000D20C0000}"/>
    <cellStyle name="Normal 5 13 9 2" xfId="4014" xr:uid="{00000000-0005-0000-0000-0000D30C0000}"/>
    <cellStyle name="Normal 5 13 9 3" xfId="5894" xr:uid="{C60BC8B0-2B53-4A37-AE68-00A9D618CB3F}"/>
    <cellStyle name="Normal 5 14" xfId="462" xr:uid="{00000000-0005-0000-0000-0000D40C0000}"/>
    <cellStyle name="Normal 5 14 10" xfId="4671" xr:uid="{00000000-0005-0000-0000-0000D50C0000}"/>
    <cellStyle name="Normal 5 14 11" xfId="5261" xr:uid="{077C0F64-F89A-461C-9D58-3B59A1BF78BA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3" xfId="6374" xr:uid="{08C308ED-728B-4F50-BD35-634C2AAF5C46}"/>
    <cellStyle name="Normal 5 14 2 2 2 3" xfId="3628" xr:uid="{00000000-0005-0000-0000-0000DB0C0000}"/>
    <cellStyle name="Normal 5 14 2 2 2 4" xfId="5101" xr:uid="{00000000-0005-0000-0000-0000DC0C0000}"/>
    <cellStyle name="Normal 5 14 2 2 2 5" xfId="5739" xr:uid="{E2192010-B8BD-4AF9-A224-1B700D5AEBB5}"/>
    <cellStyle name="Normal 5 14 2 2 3" xfId="2121" xr:uid="{00000000-0005-0000-0000-0000DD0C0000}"/>
    <cellStyle name="Normal 5 14 2 2 3 2" xfId="4212" xr:uid="{00000000-0005-0000-0000-0000DE0C0000}"/>
    <cellStyle name="Normal 5 14 2 2 3 3" xfId="6092" xr:uid="{1BCCFBDC-C527-4A0B-A489-06C3BB4D0C09}"/>
    <cellStyle name="Normal 5 14 2 2 4" xfId="2966" xr:uid="{00000000-0005-0000-0000-0000DF0C0000}"/>
    <cellStyle name="Normal 5 14 2 2 5" xfId="4819" xr:uid="{00000000-0005-0000-0000-0000E00C0000}"/>
    <cellStyle name="Normal 5 14 2 2 6" xfId="5457" xr:uid="{99CFBA0E-1695-482A-8CE1-A17B63B8122D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3" xfId="6448" xr:uid="{07D426C7-2696-4017-B88C-6489E2E4E989}"/>
    <cellStyle name="Normal 5 14 2 3 2 3" xfId="3926" xr:uid="{00000000-0005-0000-0000-0000E50C0000}"/>
    <cellStyle name="Normal 5 14 2 3 2 4" xfId="5175" xr:uid="{00000000-0005-0000-0000-0000E60C0000}"/>
    <cellStyle name="Normal 5 14 2 3 2 5" xfId="5813" xr:uid="{06E10215-11B5-4EA6-A128-611E0D2FE6AB}"/>
    <cellStyle name="Normal 5 14 2 3 3" xfId="2198" xr:uid="{00000000-0005-0000-0000-0000E70C0000}"/>
    <cellStyle name="Normal 5 14 2 3 3 2" xfId="4286" xr:uid="{00000000-0005-0000-0000-0000E80C0000}"/>
    <cellStyle name="Normal 5 14 2 3 3 3" xfId="6166" xr:uid="{5A145835-16F9-4785-8347-C84654A26D4A}"/>
    <cellStyle name="Normal 5 14 2 3 4" xfId="3264" xr:uid="{00000000-0005-0000-0000-0000E90C0000}"/>
    <cellStyle name="Normal 5 14 2 3 5" xfId="4893" xr:uid="{00000000-0005-0000-0000-0000EA0C0000}"/>
    <cellStyle name="Normal 5 14 2 3 6" xfId="5531" xr:uid="{94AD4029-5AD2-409C-B24B-434ED335287D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3" xfId="6300" xr:uid="{5F0B68B3-0BCE-48D8-B521-2241D295DDD5}"/>
    <cellStyle name="Normal 5 14 2 4 3" xfId="3444" xr:uid="{00000000-0005-0000-0000-0000EE0C0000}"/>
    <cellStyle name="Normal 5 14 2 4 4" xfId="5027" xr:uid="{00000000-0005-0000-0000-0000EF0C0000}"/>
    <cellStyle name="Normal 5 14 2 4 5" xfId="5665" xr:uid="{95A72F30-363D-4465-BFDF-D173F77CEF21}"/>
    <cellStyle name="Normal 5 14 2 5" xfId="2044" xr:uid="{00000000-0005-0000-0000-0000F00C0000}"/>
    <cellStyle name="Normal 5 14 2 5 2" xfId="4138" xr:uid="{00000000-0005-0000-0000-0000F10C0000}"/>
    <cellStyle name="Normal 5 14 2 5 3" xfId="6018" xr:uid="{248DC2FD-6E81-4EEC-80EE-8A0D5D5A0BC2}"/>
    <cellStyle name="Normal 5 14 2 6" xfId="2782" xr:uid="{00000000-0005-0000-0000-0000F20C0000}"/>
    <cellStyle name="Normal 5 14 2 7" xfId="4745" xr:uid="{00000000-0005-0000-0000-0000F30C0000}"/>
    <cellStyle name="Normal 5 14 2 8" xfId="5383" xr:uid="{A9013A7D-105E-4D4D-A9E1-09A3B0A30574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3" xfId="6263" xr:uid="{85DFEBFE-D21E-464B-ACAE-19AA30D7F994}"/>
    <cellStyle name="Normal 5 14 3 2 3" xfId="3407" xr:uid="{00000000-0005-0000-0000-0000F80C0000}"/>
    <cellStyle name="Normal 5 14 3 2 4" xfId="4990" xr:uid="{00000000-0005-0000-0000-0000F90C0000}"/>
    <cellStyle name="Normal 5 14 3 2 5" xfId="5628" xr:uid="{C41647BD-7D29-419C-87FD-10E5A8E9A3AF}"/>
    <cellStyle name="Normal 5 14 3 3" xfId="2007" xr:uid="{00000000-0005-0000-0000-0000FA0C0000}"/>
    <cellStyle name="Normal 5 14 3 3 2" xfId="4101" xr:uid="{00000000-0005-0000-0000-0000FB0C0000}"/>
    <cellStyle name="Normal 5 14 3 3 3" xfId="5981" xr:uid="{D65BE357-7F93-46CB-A4DA-2FC7D350F5A3}"/>
    <cellStyle name="Normal 5 14 3 4" xfId="2707" xr:uid="{00000000-0005-0000-0000-0000FC0C0000}"/>
    <cellStyle name="Normal 5 14 3 5" xfId="4708" xr:uid="{00000000-0005-0000-0000-0000FD0C0000}"/>
    <cellStyle name="Normal 5 14 3 6" xfId="5346" xr:uid="{C5F0948F-0BAB-4B25-AF3A-B86A0B9FC07C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3" xfId="6337" xr:uid="{3C8E3DC0-5BF2-41B6-82CA-A9CC5FDEEECE}"/>
    <cellStyle name="Normal 5 14 4 2 3" xfId="3531" xr:uid="{00000000-0005-0000-0000-0000020D0000}"/>
    <cellStyle name="Normal 5 14 4 2 4" xfId="5064" xr:uid="{00000000-0005-0000-0000-0000030D0000}"/>
    <cellStyle name="Normal 5 14 4 2 5" xfId="5702" xr:uid="{D61F19E7-8ACD-47B6-9F93-F96CCBE56AF1}"/>
    <cellStyle name="Normal 5 14 4 3" xfId="2082" xr:uid="{00000000-0005-0000-0000-0000040D0000}"/>
    <cellStyle name="Normal 5 14 4 3 2" xfId="4175" xr:uid="{00000000-0005-0000-0000-0000050D0000}"/>
    <cellStyle name="Normal 5 14 4 3 3" xfId="6055" xr:uid="{0C118BD5-EEC8-4330-84A7-CA34A7B8715C}"/>
    <cellStyle name="Normal 5 14 4 4" xfId="2869" xr:uid="{00000000-0005-0000-0000-0000060D0000}"/>
    <cellStyle name="Normal 5 14 4 5" xfId="4782" xr:uid="{00000000-0005-0000-0000-0000070D0000}"/>
    <cellStyle name="Normal 5 14 4 6" xfId="5420" xr:uid="{450033CB-A24E-4FD2-9773-6A09DEA998D5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3" xfId="6411" xr:uid="{2F6BA609-ADDF-432E-B5E9-812AD075A8EA}"/>
    <cellStyle name="Normal 5 14 5 2 3" xfId="3818" xr:uid="{00000000-0005-0000-0000-00000C0D0000}"/>
    <cellStyle name="Normal 5 14 5 2 4" xfId="5138" xr:uid="{00000000-0005-0000-0000-00000D0D0000}"/>
    <cellStyle name="Normal 5 14 5 2 5" xfId="5776" xr:uid="{71C2ABE8-BA1E-4132-9333-ADD880B4358E}"/>
    <cellStyle name="Normal 5 14 5 3" xfId="2158" xr:uid="{00000000-0005-0000-0000-00000E0D0000}"/>
    <cellStyle name="Normal 5 14 5 3 2" xfId="4249" xr:uid="{00000000-0005-0000-0000-00000F0D0000}"/>
    <cellStyle name="Normal 5 14 5 3 3" xfId="6129" xr:uid="{E2AD1526-BEDB-4A3E-96FD-80623D3DA2B7}"/>
    <cellStyle name="Normal 5 14 5 4" xfId="3156" xr:uid="{00000000-0005-0000-0000-0000100D0000}"/>
    <cellStyle name="Normal 5 14 5 5" xfId="4856" xr:uid="{00000000-0005-0000-0000-0000110D0000}"/>
    <cellStyle name="Normal 5 14 5 6" xfId="5494" xr:uid="{A95BD6C4-5A12-4679-8578-9C9C0A84643F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3" xfId="6226" xr:uid="{B4105A7D-9F8C-4CD8-A4DE-0CC0C37E9053}"/>
    <cellStyle name="Normal 5 14 6 3" xfId="3370" xr:uid="{00000000-0005-0000-0000-0000150D0000}"/>
    <cellStyle name="Normal 5 14 6 4" xfId="4953" xr:uid="{00000000-0005-0000-0000-0000160D0000}"/>
    <cellStyle name="Normal 5 14 6 5" xfId="5591" xr:uid="{FFC64AC0-DCEA-4AA9-B122-FCDFF6583E56}"/>
    <cellStyle name="Normal 5 14 7" xfId="1921" xr:uid="{00000000-0005-0000-0000-0000170D0000}"/>
    <cellStyle name="Normal 5 14 7 2" xfId="4016" xr:uid="{00000000-0005-0000-0000-0000180D0000}"/>
    <cellStyle name="Normal 5 14 7 3" xfId="5896" xr:uid="{1CDCFD5D-EAEB-4DAD-B598-4B1F5E63A7DC}"/>
    <cellStyle name="Normal 5 14 8" xfId="2563" xr:uid="{00000000-0005-0000-0000-0000190D0000}"/>
    <cellStyle name="Normal 5 14 8 2" xfId="4630" xr:uid="{00000000-0005-0000-0000-00001A0D0000}"/>
    <cellStyle name="Normal 5 14 8 3" xfId="6510" xr:uid="{0FB8348C-5876-469B-82F9-990A2CB03689}"/>
    <cellStyle name="Normal 5 14 9" xfId="2622" xr:uid="{00000000-0005-0000-0000-00001B0D0000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3" xfId="6474" xr:uid="{773C7B4D-8D08-421D-82D5-0FB1CB1B2E34}"/>
    <cellStyle name="Normal 5 16 2 3" xfId="3960" xr:uid="{00000000-0005-0000-0000-0000210D0000}"/>
    <cellStyle name="Normal 5 16 2 4" xfId="5201" xr:uid="{00000000-0005-0000-0000-0000220D0000}"/>
    <cellStyle name="Normal 5 16 2 5" xfId="5839" xr:uid="{98960B61-03C0-4794-8980-F87298FB7573}"/>
    <cellStyle name="Normal 5 16 3" xfId="2225" xr:uid="{00000000-0005-0000-0000-0000230D0000}"/>
    <cellStyle name="Normal 5 16 3 2" xfId="4312" xr:uid="{00000000-0005-0000-0000-0000240D0000}"/>
    <cellStyle name="Normal 5 16 3 3" xfId="6192" xr:uid="{CD39E982-C787-4641-B41D-4FF23BFC9434}"/>
    <cellStyle name="Normal 5 16 4" xfId="3336" xr:uid="{00000000-0005-0000-0000-0000250D0000}"/>
    <cellStyle name="Normal 5 16 5" xfId="4919" xr:uid="{00000000-0005-0000-0000-0000260D0000}"/>
    <cellStyle name="Normal 5 16 6" xfId="5557" xr:uid="{349D921E-BB07-491E-B058-537AB1B5AAFB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3" xfId="5897" xr:uid="{37335B2A-FDBA-4CA1-AE76-941EA339A9A7}"/>
    <cellStyle name="Normal 5 2 11" xfId="2564" xr:uid="{00000000-0005-0000-0000-00002A0D0000}"/>
    <cellStyle name="Normal 5 2 11 2" xfId="4631" xr:uid="{00000000-0005-0000-0000-00002B0D0000}"/>
    <cellStyle name="Normal 5 2 11 3" xfId="6511" xr:uid="{E1EB37EB-510F-4A87-833A-17BC88D6ADE6}"/>
    <cellStyle name="Normal 5 2 12" xfId="2623" xr:uid="{00000000-0005-0000-0000-00002C0D0000}"/>
    <cellStyle name="Normal 5 2 13" xfId="4672" xr:uid="{00000000-0005-0000-0000-00002D0D0000}"/>
    <cellStyle name="Normal 5 2 14" xfId="5262" xr:uid="{EF48F40E-C1C2-4B25-9164-58150E44357C}"/>
    <cellStyle name="Normal 5 2 2" xfId="464" xr:uid="{00000000-0005-0000-0000-00002E0D0000}"/>
    <cellStyle name="Normal 5 2 2 10" xfId="4673" xr:uid="{00000000-0005-0000-0000-00002F0D0000}"/>
    <cellStyle name="Normal 5 2 2 11" xfId="5263" xr:uid="{3DA968A8-216A-4A6E-9035-6B6394D7DD38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3" xfId="6376" xr:uid="{8FCB7912-07C5-47D0-ABB5-170403832B84}"/>
    <cellStyle name="Normal 5 2 2 2 2 2 3" xfId="3630" xr:uid="{00000000-0005-0000-0000-0000350D0000}"/>
    <cellStyle name="Normal 5 2 2 2 2 2 4" xfId="5103" xr:uid="{00000000-0005-0000-0000-0000360D0000}"/>
    <cellStyle name="Normal 5 2 2 2 2 2 5" xfId="5741" xr:uid="{2B8F2935-D405-4CB4-90A7-A1A3F2C5B9DB}"/>
    <cellStyle name="Normal 5 2 2 2 2 3" xfId="2123" xr:uid="{00000000-0005-0000-0000-0000370D0000}"/>
    <cellStyle name="Normal 5 2 2 2 2 3 2" xfId="4214" xr:uid="{00000000-0005-0000-0000-0000380D0000}"/>
    <cellStyle name="Normal 5 2 2 2 2 3 3" xfId="6094" xr:uid="{9AC53693-E71B-4588-8D33-B67008D51D33}"/>
    <cellStyle name="Normal 5 2 2 2 2 4" xfId="2968" xr:uid="{00000000-0005-0000-0000-0000390D0000}"/>
    <cellStyle name="Normal 5 2 2 2 2 5" xfId="4821" xr:uid="{00000000-0005-0000-0000-00003A0D0000}"/>
    <cellStyle name="Normal 5 2 2 2 2 6" xfId="5459" xr:uid="{898F9C39-B3E6-450A-85E8-88A1250F16C6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3" xfId="6450" xr:uid="{0A97EECE-86C6-4FC2-B635-AA48AE1E6CBB}"/>
    <cellStyle name="Normal 5 2 2 2 3 2 3" xfId="3928" xr:uid="{00000000-0005-0000-0000-00003F0D0000}"/>
    <cellStyle name="Normal 5 2 2 2 3 2 4" xfId="5177" xr:uid="{00000000-0005-0000-0000-0000400D0000}"/>
    <cellStyle name="Normal 5 2 2 2 3 2 5" xfId="5815" xr:uid="{39C0C090-775B-4ABC-AE17-48386B9FBEBE}"/>
    <cellStyle name="Normal 5 2 2 2 3 3" xfId="2200" xr:uid="{00000000-0005-0000-0000-0000410D0000}"/>
    <cellStyle name="Normal 5 2 2 2 3 3 2" xfId="4288" xr:uid="{00000000-0005-0000-0000-0000420D0000}"/>
    <cellStyle name="Normal 5 2 2 2 3 3 3" xfId="6168" xr:uid="{6F9D909F-1F6D-4DCC-BE1D-8A214CC918F0}"/>
    <cellStyle name="Normal 5 2 2 2 3 4" xfId="3266" xr:uid="{00000000-0005-0000-0000-0000430D0000}"/>
    <cellStyle name="Normal 5 2 2 2 3 5" xfId="4895" xr:uid="{00000000-0005-0000-0000-0000440D0000}"/>
    <cellStyle name="Normal 5 2 2 2 3 6" xfId="5533" xr:uid="{87FA118C-36B9-4BE4-9A99-C8E6BAC1A9A1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3" xfId="6302" xr:uid="{E354442C-6556-4B9F-AB5B-D8A6B299B911}"/>
    <cellStyle name="Normal 5 2 2 2 4 3" xfId="3446" xr:uid="{00000000-0005-0000-0000-0000480D0000}"/>
    <cellStyle name="Normal 5 2 2 2 4 4" xfId="5029" xr:uid="{00000000-0005-0000-0000-0000490D0000}"/>
    <cellStyle name="Normal 5 2 2 2 4 5" xfId="5667" xr:uid="{F40A064A-B6E2-4E75-8F55-3C6B1D5D4543}"/>
    <cellStyle name="Normal 5 2 2 2 5" xfId="2046" xr:uid="{00000000-0005-0000-0000-00004A0D0000}"/>
    <cellStyle name="Normal 5 2 2 2 5 2" xfId="4140" xr:uid="{00000000-0005-0000-0000-00004B0D0000}"/>
    <cellStyle name="Normal 5 2 2 2 5 3" xfId="6020" xr:uid="{0C59EEFF-FCCA-43C7-9147-EA8AA64D599C}"/>
    <cellStyle name="Normal 5 2 2 2 6" xfId="2784" xr:uid="{00000000-0005-0000-0000-00004C0D0000}"/>
    <cellStyle name="Normal 5 2 2 2 7" xfId="4747" xr:uid="{00000000-0005-0000-0000-00004D0D0000}"/>
    <cellStyle name="Normal 5 2 2 2 8" xfId="5385" xr:uid="{0FE20BC2-D988-4D48-B9D6-0CBE0B86162F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3" xfId="6265" xr:uid="{0F405DBE-506A-4160-938E-E24098BCB37E}"/>
    <cellStyle name="Normal 5 2 2 3 2 3" xfId="3409" xr:uid="{00000000-0005-0000-0000-0000520D0000}"/>
    <cellStyle name="Normal 5 2 2 3 2 4" xfId="4992" xr:uid="{00000000-0005-0000-0000-0000530D0000}"/>
    <cellStyle name="Normal 5 2 2 3 2 5" xfId="5630" xr:uid="{C8EBA2C0-0199-4873-9C7C-44F49B571B9D}"/>
    <cellStyle name="Normal 5 2 2 3 3" xfId="2009" xr:uid="{00000000-0005-0000-0000-0000540D0000}"/>
    <cellStyle name="Normal 5 2 2 3 3 2" xfId="4103" xr:uid="{00000000-0005-0000-0000-0000550D0000}"/>
    <cellStyle name="Normal 5 2 2 3 3 3" xfId="5983" xr:uid="{398E7B40-CF7F-4EA7-AF7C-0C78836421F4}"/>
    <cellStyle name="Normal 5 2 2 3 4" xfId="2709" xr:uid="{00000000-0005-0000-0000-0000560D0000}"/>
    <cellStyle name="Normal 5 2 2 3 5" xfId="4710" xr:uid="{00000000-0005-0000-0000-0000570D0000}"/>
    <cellStyle name="Normal 5 2 2 3 6" xfId="5348" xr:uid="{C4E2397C-7861-4473-ACB4-747136222DA2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3" xfId="6339" xr:uid="{E377921F-3F16-407C-A785-4D563E04D1C6}"/>
    <cellStyle name="Normal 5 2 2 4 2 3" xfId="3533" xr:uid="{00000000-0005-0000-0000-00005C0D0000}"/>
    <cellStyle name="Normal 5 2 2 4 2 4" xfId="5066" xr:uid="{00000000-0005-0000-0000-00005D0D0000}"/>
    <cellStyle name="Normal 5 2 2 4 2 5" xfId="5704" xr:uid="{83AB8DAD-2E5E-406A-AE72-1F2040BAB627}"/>
    <cellStyle name="Normal 5 2 2 4 3" xfId="2084" xr:uid="{00000000-0005-0000-0000-00005E0D0000}"/>
    <cellStyle name="Normal 5 2 2 4 3 2" xfId="4177" xr:uid="{00000000-0005-0000-0000-00005F0D0000}"/>
    <cellStyle name="Normal 5 2 2 4 3 3" xfId="6057" xr:uid="{D9D07C2D-2DF7-4494-827D-D843B3CC64E0}"/>
    <cellStyle name="Normal 5 2 2 4 4" xfId="2871" xr:uid="{00000000-0005-0000-0000-0000600D0000}"/>
    <cellStyle name="Normal 5 2 2 4 5" xfId="4784" xr:uid="{00000000-0005-0000-0000-0000610D0000}"/>
    <cellStyle name="Normal 5 2 2 4 6" xfId="5422" xr:uid="{4A0F50A3-015B-45FA-A715-376364020D9B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3" xfId="6413" xr:uid="{449E1950-07F8-4850-BA03-F5D2ACE8B9D7}"/>
    <cellStyle name="Normal 5 2 2 5 2 3" xfId="3820" xr:uid="{00000000-0005-0000-0000-0000660D0000}"/>
    <cellStyle name="Normal 5 2 2 5 2 4" xfId="5140" xr:uid="{00000000-0005-0000-0000-0000670D0000}"/>
    <cellStyle name="Normal 5 2 2 5 2 5" xfId="5778" xr:uid="{0E0BAA0C-B766-4FE4-A186-4E1E1D6B25A5}"/>
    <cellStyle name="Normal 5 2 2 5 3" xfId="2160" xr:uid="{00000000-0005-0000-0000-0000680D0000}"/>
    <cellStyle name="Normal 5 2 2 5 3 2" xfId="4251" xr:uid="{00000000-0005-0000-0000-0000690D0000}"/>
    <cellStyle name="Normal 5 2 2 5 3 3" xfId="6131" xr:uid="{ED7B6DAE-A2BD-495D-94F9-08AAA117449F}"/>
    <cellStyle name="Normal 5 2 2 5 4" xfId="3158" xr:uid="{00000000-0005-0000-0000-00006A0D0000}"/>
    <cellStyle name="Normal 5 2 2 5 5" xfId="4858" xr:uid="{00000000-0005-0000-0000-00006B0D0000}"/>
    <cellStyle name="Normal 5 2 2 5 6" xfId="5496" xr:uid="{8EB289E8-54D5-4E1B-815D-AC4106BE98E9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3" xfId="6228" xr:uid="{3FA94F32-3410-4E66-9B06-C65AD2BD02E2}"/>
    <cellStyle name="Normal 5 2 2 6 3" xfId="3372" xr:uid="{00000000-0005-0000-0000-00006F0D0000}"/>
    <cellStyle name="Normal 5 2 2 6 4" xfId="4955" xr:uid="{00000000-0005-0000-0000-0000700D0000}"/>
    <cellStyle name="Normal 5 2 2 6 5" xfId="5593" xr:uid="{45E6EA13-1547-48B4-843A-3C3F05E1AAD0}"/>
    <cellStyle name="Normal 5 2 2 7" xfId="1923" xr:uid="{00000000-0005-0000-0000-0000710D0000}"/>
    <cellStyle name="Normal 5 2 2 7 2" xfId="4018" xr:uid="{00000000-0005-0000-0000-0000720D0000}"/>
    <cellStyle name="Normal 5 2 2 7 3" xfId="5898" xr:uid="{14034089-0033-4587-972C-9208CA57B7AE}"/>
    <cellStyle name="Normal 5 2 2 8" xfId="2565" xr:uid="{00000000-0005-0000-0000-0000730D0000}"/>
    <cellStyle name="Normal 5 2 2 8 2" xfId="4632" xr:uid="{00000000-0005-0000-0000-0000740D0000}"/>
    <cellStyle name="Normal 5 2 2 8 3" xfId="6512" xr:uid="{15770FD6-1DE1-4994-AD0B-8ABC42C71158}"/>
    <cellStyle name="Normal 5 2 2 9" xfId="2624" xr:uid="{00000000-0005-0000-0000-0000750D0000}"/>
    <cellStyle name="Normal 5 2 3" xfId="465" xr:uid="{00000000-0005-0000-0000-0000760D0000}"/>
    <cellStyle name="Normal 5 2 3 10" xfId="4674" xr:uid="{00000000-0005-0000-0000-0000770D0000}"/>
    <cellStyle name="Normal 5 2 3 11" xfId="5264" xr:uid="{5AAE9962-5D43-44DB-A9E6-E532B6C027F2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3" xfId="6377" xr:uid="{519592F0-52CB-4092-BF83-A63BEF071172}"/>
    <cellStyle name="Normal 5 2 3 2 2 2 3" xfId="3631" xr:uid="{00000000-0005-0000-0000-00007D0D0000}"/>
    <cellStyle name="Normal 5 2 3 2 2 2 4" xfId="5104" xr:uid="{00000000-0005-0000-0000-00007E0D0000}"/>
    <cellStyle name="Normal 5 2 3 2 2 2 5" xfId="5742" xr:uid="{05168696-3362-4A1B-8A4A-B9945DDD7125}"/>
    <cellStyle name="Normal 5 2 3 2 2 3" xfId="2124" xr:uid="{00000000-0005-0000-0000-00007F0D0000}"/>
    <cellStyle name="Normal 5 2 3 2 2 3 2" xfId="4215" xr:uid="{00000000-0005-0000-0000-0000800D0000}"/>
    <cellStyle name="Normal 5 2 3 2 2 3 3" xfId="6095" xr:uid="{EBA3B9ED-42DB-4460-9A09-99A9D8C0B41D}"/>
    <cellStyle name="Normal 5 2 3 2 2 4" xfId="2969" xr:uid="{00000000-0005-0000-0000-0000810D0000}"/>
    <cellStyle name="Normal 5 2 3 2 2 5" xfId="4822" xr:uid="{00000000-0005-0000-0000-0000820D0000}"/>
    <cellStyle name="Normal 5 2 3 2 2 6" xfId="5460" xr:uid="{45671DFF-EE97-43A9-AC0D-8642AE257506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3" xfId="6451" xr:uid="{E586DEA8-A4EC-423C-9A18-B46764FE1CC7}"/>
    <cellStyle name="Normal 5 2 3 2 3 2 3" xfId="3929" xr:uid="{00000000-0005-0000-0000-0000870D0000}"/>
    <cellStyle name="Normal 5 2 3 2 3 2 4" xfId="5178" xr:uid="{00000000-0005-0000-0000-0000880D0000}"/>
    <cellStyle name="Normal 5 2 3 2 3 2 5" xfId="5816" xr:uid="{2E3A1B79-F573-4C1D-8DAD-C04EB4702056}"/>
    <cellStyle name="Normal 5 2 3 2 3 3" xfId="2201" xr:uid="{00000000-0005-0000-0000-0000890D0000}"/>
    <cellStyle name="Normal 5 2 3 2 3 3 2" xfId="4289" xr:uid="{00000000-0005-0000-0000-00008A0D0000}"/>
    <cellStyle name="Normal 5 2 3 2 3 3 3" xfId="6169" xr:uid="{908EF614-ACBD-4621-93C4-3AD3682045E7}"/>
    <cellStyle name="Normal 5 2 3 2 3 4" xfId="3267" xr:uid="{00000000-0005-0000-0000-00008B0D0000}"/>
    <cellStyle name="Normal 5 2 3 2 3 5" xfId="4896" xr:uid="{00000000-0005-0000-0000-00008C0D0000}"/>
    <cellStyle name="Normal 5 2 3 2 3 6" xfId="5534" xr:uid="{1C0C5BF5-935F-455F-8F36-FCFBEEF12EED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3" xfId="6303" xr:uid="{70139002-EA15-453B-9092-19492286D397}"/>
    <cellStyle name="Normal 5 2 3 2 4 3" xfId="3447" xr:uid="{00000000-0005-0000-0000-0000900D0000}"/>
    <cellStyle name="Normal 5 2 3 2 4 4" xfId="5030" xr:uid="{00000000-0005-0000-0000-0000910D0000}"/>
    <cellStyle name="Normal 5 2 3 2 4 5" xfId="5668" xr:uid="{FB9292CC-6BC3-4F1E-9B30-5A5E5D603B4B}"/>
    <cellStyle name="Normal 5 2 3 2 5" xfId="2047" xr:uid="{00000000-0005-0000-0000-0000920D0000}"/>
    <cellStyle name="Normal 5 2 3 2 5 2" xfId="4141" xr:uid="{00000000-0005-0000-0000-0000930D0000}"/>
    <cellStyle name="Normal 5 2 3 2 5 3" xfId="6021" xr:uid="{E76A341D-3FDA-438A-BEB8-A658FB7348EC}"/>
    <cellStyle name="Normal 5 2 3 2 6" xfId="2785" xr:uid="{00000000-0005-0000-0000-0000940D0000}"/>
    <cellStyle name="Normal 5 2 3 2 7" xfId="4748" xr:uid="{00000000-0005-0000-0000-0000950D0000}"/>
    <cellStyle name="Normal 5 2 3 2 8" xfId="5386" xr:uid="{7F98A2DA-C156-4E3C-9AA1-A9A8A2D83702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3" xfId="6266" xr:uid="{DA5BAC12-210D-4C1E-9E78-0997DF4EA17A}"/>
    <cellStyle name="Normal 5 2 3 3 2 3" xfId="3410" xr:uid="{00000000-0005-0000-0000-00009A0D0000}"/>
    <cellStyle name="Normal 5 2 3 3 2 4" xfId="4993" xr:uid="{00000000-0005-0000-0000-00009B0D0000}"/>
    <cellStyle name="Normal 5 2 3 3 2 5" xfId="5631" xr:uid="{46BEFAAA-DE9D-4C7E-A14F-6290F5DCCBCE}"/>
    <cellStyle name="Normal 5 2 3 3 3" xfId="2010" xr:uid="{00000000-0005-0000-0000-00009C0D0000}"/>
    <cellStyle name="Normal 5 2 3 3 3 2" xfId="4104" xr:uid="{00000000-0005-0000-0000-00009D0D0000}"/>
    <cellStyle name="Normal 5 2 3 3 3 3" xfId="5984" xr:uid="{65B7E547-A19D-4F58-AA36-F4F40516D4FF}"/>
    <cellStyle name="Normal 5 2 3 3 4" xfId="2710" xr:uid="{00000000-0005-0000-0000-00009E0D0000}"/>
    <cellStyle name="Normal 5 2 3 3 5" xfId="4711" xr:uid="{00000000-0005-0000-0000-00009F0D0000}"/>
    <cellStyle name="Normal 5 2 3 3 6" xfId="5349" xr:uid="{8AE2F52A-8529-46B4-B547-641E7F3780BE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3" xfId="6340" xr:uid="{B2FB25D1-9431-4FB0-A0B5-64950E5D5B10}"/>
    <cellStyle name="Normal 5 2 3 4 2 3" xfId="3534" xr:uid="{00000000-0005-0000-0000-0000A40D0000}"/>
    <cellStyle name="Normal 5 2 3 4 2 4" xfId="5067" xr:uid="{00000000-0005-0000-0000-0000A50D0000}"/>
    <cellStyle name="Normal 5 2 3 4 2 5" xfId="5705" xr:uid="{71B22F8D-A5A8-4AEB-A290-20245E509ED6}"/>
    <cellStyle name="Normal 5 2 3 4 3" xfId="2085" xr:uid="{00000000-0005-0000-0000-0000A60D0000}"/>
    <cellStyle name="Normal 5 2 3 4 3 2" xfId="4178" xr:uid="{00000000-0005-0000-0000-0000A70D0000}"/>
    <cellStyle name="Normal 5 2 3 4 3 3" xfId="6058" xr:uid="{91B8A971-5393-4521-8FB3-F968533704C8}"/>
    <cellStyle name="Normal 5 2 3 4 4" xfId="2872" xr:uid="{00000000-0005-0000-0000-0000A80D0000}"/>
    <cellStyle name="Normal 5 2 3 4 5" xfId="4785" xr:uid="{00000000-0005-0000-0000-0000A90D0000}"/>
    <cellStyle name="Normal 5 2 3 4 6" xfId="5423" xr:uid="{7CCBFA18-CB20-4790-8440-58FA59889A87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3" xfId="6414" xr:uid="{95646DAB-DBA9-4657-8844-F01F07F4D1AE}"/>
    <cellStyle name="Normal 5 2 3 5 2 3" xfId="3821" xr:uid="{00000000-0005-0000-0000-0000AE0D0000}"/>
    <cellStyle name="Normal 5 2 3 5 2 4" xfId="5141" xr:uid="{00000000-0005-0000-0000-0000AF0D0000}"/>
    <cellStyle name="Normal 5 2 3 5 2 5" xfId="5779" xr:uid="{F92F6DC9-BFE3-498F-A158-76851F0C2C79}"/>
    <cellStyle name="Normal 5 2 3 5 3" xfId="2161" xr:uid="{00000000-0005-0000-0000-0000B00D0000}"/>
    <cellStyle name="Normal 5 2 3 5 3 2" xfId="4252" xr:uid="{00000000-0005-0000-0000-0000B10D0000}"/>
    <cellStyle name="Normal 5 2 3 5 3 3" xfId="6132" xr:uid="{73188B38-D594-45AA-A94C-E4C098AC258B}"/>
    <cellStyle name="Normal 5 2 3 5 4" xfId="3159" xr:uid="{00000000-0005-0000-0000-0000B20D0000}"/>
    <cellStyle name="Normal 5 2 3 5 5" xfId="4859" xr:uid="{00000000-0005-0000-0000-0000B30D0000}"/>
    <cellStyle name="Normal 5 2 3 5 6" xfId="5497" xr:uid="{067807FB-BB6B-41BE-A1DD-04BF2252E75C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3" xfId="6229" xr:uid="{E0CA077E-35BE-4881-8B56-1492FA892015}"/>
    <cellStyle name="Normal 5 2 3 6 3" xfId="3373" xr:uid="{00000000-0005-0000-0000-0000B70D0000}"/>
    <cellStyle name="Normal 5 2 3 6 4" xfId="4956" xr:uid="{00000000-0005-0000-0000-0000B80D0000}"/>
    <cellStyle name="Normal 5 2 3 6 5" xfId="5594" xr:uid="{2D562D3F-CD67-487C-8A52-AA945D6016A0}"/>
    <cellStyle name="Normal 5 2 3 7" xfId="1924" xr:uid="{00000000-0005-0000-0000-0000B90D0000}"/>
    <cellStyle name="Normal 5 2 3 7 2" xfId="4019" xr:uid="{00000000-0005-0000-0000-0000BA0D0000}"/>
    <cellStyle name="Normal 5 2 3 7 3" xfId="5899" xr:uid="{A547DEF2-95D6-4887-9C50-6DE7111C40D3}"/>
    <cellStyle name="Normal 5 2 3 8" xfId="2566" xr:uid="{00000000-0005-0000-0000-0000BB0D0000}"/>
    <cellStyle name="Normal 5 2 3 8 2" xfId="4633" xr:uid="{00000000-0005-0000-0000-0000BC0D0000}"/>
    <cellStyle name="Normal 5 2 3 8 3" xfId="6513" xr:uid="{CE4E9A56-FAFE-4476-800E-0BB6998D6245}"/>
    <cellStyle name="Normal 5 2 3 9" xfId="2625" xr:uid="{00000000-0005-0000-0000-0000BD0D0000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3" xfId="6375" xr:uid="{343E2663-5F80-4E72-A957-3C36DA185050}"/>
    <cellStyle name="Normal 5 2 4 2 2 3" xfId="3629" xr:uid="{00000000-0005-0000-0000-0000C30D0000}"/>
    <cellStyle name="Normal 5 2 4 2 2 4" xfId="5102" xr:uid="{00000000-0005-0000-0000-0000C40D0000}"/>
    <cellStyle name="Normal 5 2 4 2 2 5" xfId="5740" xr:uid="{67A0BE49-DA14-44D6-818A-91272A38AACC}"/>
    <cellStyle name="Normal 5 2 4 2 3" xfId="2122" xr:uid="{00000000-0005-0000-0000-0000C50D0000}"/>
    <cellStyle name="Normal 5 2 4 2 3 2" xfId="4213" xr:uid="{00000000-0005-0000-0000-0000C60D0000}"/>
    <cellStyle name="Normal 5 2 4 2 3 3" xfId="6093" xr:uid="{4302A831-6AE3-45AA-833E-04FFC1AA41C5}"/>
    <cellStyle name="Normal 5 2 4 2 4" xfId="2967" xr:uid="{00000000-0005-0000-0000-0000C70D0000}"/>
    <cellStyle name="Normal 5 2 4 2 5" xfId="4820" xr:uid="{00000000-0005-0000-0000-0000C80D0000}"/>
    <cellStyle name="Normal 5 2 4 2 6" xfId="5458" xr:uid="{11287462-EF13-48E5-A1DF-ADA837863E49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3" xfId="6449" xr:uid="{B3437A47-21CC-4E58-9F70-3CEDE0388D51}"/>
    <cellStyle name="Normal 5 2 4 3 2 3" xfId="3927" xr:uid="{00000000-0005-0000-0000-0000CD0D0000}"/>
    <cellStyle name="Normal 5 2 4 3 2 4" xfId="5176" xr:uid="{00000000-0005-0000-0000-0000CE0D0000}"/>
    <cellStyle name="Normal 5 2 4 3 2 5" xfId="5814" xr:uid="{A2DE9176-8E77-4725-9989-E345FB9261FE}"/>
    <cellStyle name="Normal 5 2 4 3 3" xfId="2199" xr:uid="{00000000-0005-0000-0000-0000CF0D0000}"/>
    <cellStyle name="Normal 5 2 4 3 3 2" xfId="4287" xr:uid="{00000000-0005-0000-0000-0000D00D0000}"/>
    <cellStyle name="Normal 5 2 4 3 3 3" xfId="6167" xr:uid="{4F0ADC51-34F0-417C-B976-DBB6A76FBDBA}"/>
    <cellStyle name="Normal 5 2 4 3 4" xfId="3265" xr:uid="{00000000-0005-0000-0000-0000D10D0000}"/>
    <cellStyle name="Normal 5 2 4 3 5" xfId="4894" xr:uid="{00000000-0005-0000-0000-0000D20D0000}"/>
    <cellStyle name="Normal 5 2 4 3 6" xfId="5532" xr:uid="{0B8A6CEA-28D7-4A12-BEC9-96B6402F0239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3" xfId="6301" xr:uid="{C76EE16B-B4D8-413C-9060-F4CEED254E7F}"/>
    <cellStyle name="Normal 5 2 4 4 3" xfId="3445" xr:uid="{00000000-0005-0000-0000-0000D60D0000}"/>
    <cellStyle name="Normal 5 2 4 4 4" xfId="5028" xr:uid="{00000000-0005-0000-0000-0000D70D0000}"/>
    <cellStyle name="Normal 5 2 4 4 5" xfId="5666" xr:uid="{5C8CD702-9021-4405-AD75-4036561C496A}"/>
    <cellStyle name="Normal 5 2 4 5" xfId="2045" xr:uid="{00000000-0005-0000-0000-0000D80D0000}"/>
    <cellStyle name="Normal 5 2 4 5 2" xfId="4139" xr:uid="{00000000-0005-0000-0000-0000D90D0000}"/>
    <cellStyle name="Normal 5 2 4 5 3" xfId="6019" xr:uid="{4D58E287-8C3E-4462-A45C-E930C126C55D}"/>
    <cellStyle name="Normal 5 2 4 6" xfId="2783" xr:uid="{00000000-0005-0000-0000-0000DA0D0000}"/>
    <cellStyle name="Normal 5 2 4 7" xfId="4746" xr:uid="{00000000-0005-0000-0000-0000DB0D0000}"/>
    <cellStyle name="Normal 5 2 4 8" xfId="5384" xr:uid="{D378CD17-EF67-4A0E-B5E9-CBB438276443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3" xfId="6264" xr:uid="{DF18D7EB-B2EA-410B-B54F-4DEF3ECB137F}"/>
    <cellStyle name="Normal 5 2 5 2 3" xfId="3408" xr:uid="{00000000-0005-0000-0000-0000E00D0000}"/>
    <cellStyle name="Normal 5 2 5 2 4" xfId="4991" xr:uid="{00000000-0005-0000-0000-0000E10D0000}"/>
    <cellStyle name="Normal 5 2 5 2 5" xfId="5629" xr:uid="{58F04FB3-AFC3-4FC6-AA9D-07DEEDF47CAD}"/>
    <cellStyle name="Normal 5 2 5 3" xfId="2008" xr:uid="{00000000-0005-0000-0000-0000E20D0000}"/>
    <cellStyle name="Normal 5 2 5 3 2" xfId="4102" xr:uid="{00000000-0005-0000-0000-0000E30D0000}"/>
    <cellStyle name="Normal 5 2 5 3 3" xfId="5982" xr:uid="{F0C8BF82-B5A2-4C2C-9A65-B2B873F51F82}"/>
    <cellStyle name="Normal 5 2 5 4" xfId="2708" xr:uid="{00000000-0005-0000-0000-0000E40D0000}"/>
    <cellStyle name="Normal 5 2 5 5" xfId="4709" xr:uid="{00000000-0005-0000-0000-0000E50D0000}"/>
    <cellStyle name="Normal 5 2 5 6" xfId="5347" xr:uid="{358A5E56-AF9B-49FB-80BA-E8F877BB6848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3" xfId="6338" xr:uid="{992845AE-10F9-4EE6-B4E9-C86BE5BC09B4}"/>
    <cellStyle name="Normal 5 2 6 2 3" xfId="3532" xr:uid="{00000000-0005-0000-0000-0000EA0D0000}"/>
    <cellStyle name="Normal 5 2 6 2 4" xfId="5065" xr:uid="{00000000-0005-0000-0000-0000EB0D0000}"/>
    <cellStyle name="Normal 5 2 6 2 5" xfId="5703" xr:uid="{356CAFA2-C239-4564-AAB6-A06032BCBD53}"/>
    <cellStyle name="Normal 5 2 6 3" xfId="2083" xr:uid="{00000000-0005-0000-0000-0000EC0D0000}"/>
    <cellStyle name="Normal 5 2 6 3 2" xfId="4176" xr:uid="{00000000-0005-0000-0000-0000ED0D0000}"/>
    <cellStyle name="Normal 5 2 6 3 3" xfId="6056" xr:uid="{C5BBB720-99F7-49CF-A9F9-167AD2F59714}"/>
    <cellStyle name="Normal 5 2 6 4" xfId="2870" xr:uid="{00000000-0005-0000-0000-0000EE0D0000}"/>
    <cellStyle name="Normal 5 2 6 5" xfId="4783" xr:uid="{00000000-0005-0000-0000-0000EF0D0000}"/>
    <cellStyle name="Normal 5 2 6 6" xfId="5421" xr:uid="{FA2708DE-662F-4378-9A65-0010158F417D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3" xfId="6412" xr:uid="{06E2D9CE-5E71-4DDD-A681-082533000A2E}"/>
    <cellStyle name="Normal 5 2 7 2 3" xfId="3819" xr:uid="{00000000-0005-0000-0000-0000F40D0000}"/>
    <cellStyle name="Normal 5 2 7 2 4" xfId="5139" xr:uid="{00000000-0005-0000-0000-0000F50D0000}"/>
    <cellStyle name="Normal 5 2 7 2 5" xfId="5777" xr:uid="{1F6AA6F9-FFF6-41F5-83C3-8B59108B740A}"/>
    <cellStyle name="Normal 5 2 7 3" xfId="2159" xr:uid="{00000000-0005-0000-0000-0000F60D0000}"/>
    <cellStyle name="Normal 5 2 7 3 2" xfId="4250" xr:uid="{00000000-0005-0000-0000-0000F70D0000}"/>
    <cellStyle name="Normal 5 2 7 3 3" xfId="6130" xr:uid="{49CA81E9-0597-49BF-B4B2-097FB39F7C34}"/>
    <cellStyle name="Normal 5 2 7 4" xfId="3157" xr:uid="{00000000-0005-0000-0000-0000F80D0000}"/>
    <cellStyle name="Normal 5 2 7 5" xfId="4857" xr:uid="{00000000-0005-0000-0000-0000F90D0000}"/>
    <cellStyle name="Normal 5 2 7 6" xfId="5495" xr:uid="{4D9540B0-00F1-4119-8DCE-A033F93FBF8E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3" xfId="6479" xr:uid="{D2DD529F-8C4D-47F4-9550-509D1A8C7200}"/>
    <cellStyle name="Normal 5 2 8 2 3" xfId="3965" xr:uid="{00000000-0005-0000-0000-0000FE0D0000}"/>
    <cellStyle name="Normal 5 2 8 2 4" xfId="5206" xr:uid="{00000000-0005-0000-0000-0000FF0D0000}"/>
    <cellStyle name="Normal 5 2 8 2 5" xfId="5844" xr:uid="{D28E0225-390B-41DB-B716-B275D0CD4F67}"/>
    <cellStyle name="Normal 5 2 8 3" xfId="2230" xr:uid="{00000000-0005-0000-0000-0000000E0000}"/>
    <cellStyle name="Normal 5 2 8 3 2" xfId="4317" xr:uid="{00000000-0005-0000-0000-0000010E0000}"/>
    <cellStyle name="Normal 5 2 8 3 3" xfId="6197" xr:uid="{058E3D86-8048-4C76-92C7-44F48EF9427D}"/>
    <cellStyle name="Normal 5 2 8 4" xfId="3341" xr:uid="{00000000-0005-0000-0000-0000020E0000}"/>
    <cellStyle name="Normal 5 2 8 5" xfId="4924" xr:uid="{00000000-0005-0000-0000-0000030E0000}"/>
    <cellStyle name="Normal 5 2 8 6" xfId="5562" xr:uid="{4FE3493D-1DB0-46B0-B559-BB7ADBE4A3C1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3" xfId="6227" xr:uid="{DFE46297-24FD-41A6-AEF1-98B071BD935F}"/>
    <cellStyle name="Normal 5 2 9 3" xfId="3371" xr:uid="{00000000-0005-0000-0000-0000070E0000}"/>
    <cellStyle name="Normal 5 2 9 4" xfId="4954" xr:uid="{00000000-0005-0000-0000-0000080E0000}"/>
    <cellStyle name="Normal 5 2 9 5" xfId="5592" xr:uid="{D5ECFA5D-1A7D-42C2-8C9F-1A2E54B0D9CF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3" xfId="6514" xr:uid="{DE355AAD-1572-4C50-88F6-8F5BCFA00E75}"/>
    <cellStyle name="Normal 5 3 11" xfId="2626" xr:uid="{00000000-0005-0000-0000-00000C0E0000}"/>
    <cellStyle name="Normal 5 3 12" xfId="4675" xr:uid="{00000000-0005-0000-0000-00000D0E0000}"/>
    <cellStyle name="Normal 5 3 13" xfId="5265" xr:uid="{AE1E2B7B-20B3-4FD0-B270-EA5A831CECF6}"/>
    <cellStyle name="Normal 5 3 2" xfId="467" xr:uid="{00000000-0005-0000-0000-00000E0E0000}"/>
    <cellStyle name="Normal 5 3 2 10" xfId="4676" xr:uid="{00000000-0005-0000-0000-00000F0E0000}"/>
    <cellStyle name="Normal 5 3 2 11" xfId="5266" xr:uid="{FF3DA684-72CD-478B-8A56-AC53DBDB7CEF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3" xfId="6379" xr:uid="{46A81B88-9501-4B78-8CFC-E35B24D213C6}"/>
    <cellStyle name="Normal 5 3 2 2 2 2 3" xfId="3633" xr:uid="{00000000-0005-0000-0000-0000150E0000}"/>
    <cellStyle name="Normal 5 3 2 2 2 2 4" xfId="5106" xr:uid="{00000000-0005-0000-0000-0000160E0000}"/>
    <cellStyle name="Normal 5 3 2 2 2 2 5" xfId="5744" xr:uid="{90840A91-A34D-4E53-93D6-C822E647929E}"/>
    <cellStyle name="Normal 5 3 2 2 2 3" xfId="2126" xr:uid="{00000000-0005-0000-0000-0000170E0000}"/>
    <cellStyle name="Normal 5 3 2 2 2 3 2" xfId="4217" xr:uid="{00000000-0005-0000-0000-0000180E0000}"/>
    <cellStyle name="Normal 5 3 2 2 2 3 3" xfId="6097" xr:uid="{A2BC1238-F27F-4993-9B01-23B74CC517CD}"/>
    <cellStyle name="Normal 5 3 2 2 2 4" xfId="2971" xr:uid="{00000000-0005-0000-0000-0000190E0000}"/>
    <cellStyle name="Normal 5 3 2 2 2 5" xfId="4824" xr:uid="{00000000-0005-0000-0000-00001A0E0000}"/>
    <cellStyle name="Normal 5 3 2 2 2 6" xfId="5462" xr:uid="{517F0522-162B-427E-92B8-246B7643A3DB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3" xfId="6453" xr:uid="{A429EB8C-2EC3-4AAD-A897-7A20A0565954}"/>
    <cellStyle name="Normal 5 3 2 2 3 2 3" xfId="3931" xr:uid="{00000000-0005-0000-0000-00001F0E0000}"/>
    <cellStyle name="Normal 5 3 2 2 3 2 4" xfId="5180" xr:uid="{00000000-0005-0000-0000-0000200E0000}"/>
    <cellStyle name="Normal 5 3 2 2 3 2 5" xfId="5818" xr:uid="{BC97F157-2ADA-47CD-8D0E-FB2EA9EE7720}"/>
    <cellStyle name="Normal 5 3 2 2 3 3" xfId="2203" xr:uid="{00000000-0005-0000-0000-0000210E0000}"/>
    <cellStyle name="Normal 5 3 2 2 3 3 2" xfId="4291" xr:uid="{00000000-0005-0000-0000-0000220E0000}"/>
    <cellStyle name="Normal 5 3 2 2 3 3 3" xfId="6171" xr:uid="{874D3721-D357-4573-A766-9A6F22D8522F}"/>
    <cellStyle name="Normal 5 3 2 2 3 4" xfId="3269" xr:uid="{00000000-0005-0000-0000-0000230E0000}"/>
    <cellStyle name="Normal 5 3 2 2 3 5" xfId="4898" xr:uid="{00000000-0005-0000-0000-0000240E0000}"/>
    <cellStyle name="Normal 5 3 2 2 3 6" xfId="5536" xr:uid="{95B04BBC-B3CA-45F7-8B6D-71FEAB614AA2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3" xfId="6305" xr:uid="{8D77AE74-7541-45EC-B431-095F22E26265}"/>
    <cellStyle name="Normal 5 3 2 2 4 3" xfId="3449" xr:uid="{00000000-0005-0000-0000-0000280E0000}"/>
    <cellStyle name="Normal 5 3 2 2 4 4" xfId="5032" xr:uid="{00000000-0005-0000-0000-0000290E0000}"/>
    <cellStyle name="Normal 5 3 2 2 4 5" xfId="5670" xr:uid="{BD577553-A400-4D7C-9254-E922DDED6A91}"/>
    <cellStyle name="Normal 5 3 2 2 5" xfId="2049" xr:uid="{00000000-0005-0000-0000-00002A0E0000}"/>
    <cellStyle name="Normal 5 3 2 2 5 2" xfId="4143" xr:uid="{00000000-0005-0000-0000-00002B0E0000}"/>
    <cellStyle name="Normal 5 3 2 2 5 3" xfId="6023" xr:uid="{4E99C701-C922-4883-966C-86EC711D4CE8}"/>
    <cellStyle name="Normal 5 3 2 2 6" xfId="2787" xr:uid="{00000000-0005-0000-0000-00002C0E0000}"/>
    <cellStyle name="Normal 5 3 2 2 7" xfId="4750" xr:uid="{00000000-0005-0000-0000-00002D0E0000}"/>
    <cellStyle name="Normal 5 3 2 2 8" xfId="5388" xr:uid="{315DEE84-4DE6-44C2-9EC7-EDF8B4452950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3" xfId="6268" xr:uid="{D0F725AF-D631-48CA-B7D7-C3A021EA42BC}"/>
    <cellStyle name="Normal 5 3 2 3 2 3" xfId="3412" xr:uid="{00000000-0005-0000-0000-0000320E0000}"/>
    <cellStyle name="Normal 5 3 2 3 2 4" xfId="4995" xr:uid="{00000000-0005-0000-0000-0000330E0000}"/>
    <cellStyle name="Normal 5 3 2 3 2 5" xfId="5633" xr:uid="{C58270F0-F825-4684-A230-C7937AFEB3FC}"/>
    <cellStyle name="Normal 5 3 2 3 3" xfId="2012" xr:uid="{00000000-0005-0000-0000-0000340E0000}"/>
    <cellStyle name="Normal 5 3 2 3 3 2" xfId="4106" xr:uid="{00000000-0005-0000-0000-0000350E0000}"/>
    <cellStyle name="Normal 5 3 2 3 3 3" xfId="5986" xr:uid="{E925183A-8E87-4880-A710-117A5F61E77F}"/>
    <cellStyle name="Normal 5 3 2 3 4" xfId="2712" xr:uid="{00000000-0005-0000-0000-0000360E0000}"/>
    <cellStyle name="Normal 5 3 2 3 5" xfId="4713" xr:uid="{00000000-0005-0000-0000-0000370E0000}"/>
    <cellStyle name="Normal 5 3 2 3 6" xfId="5351" xr:uid="{5562CA1F-E0A3-426C-B80D-B75126004F56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3" xfId="6342" xr:uid="{76D7AA81-23B2-41B9-8DA1-65EE20E6F639}"/>
    <cellStyle name="Normal 5 3 2 4 2 3" xfId="3536" xr:uid="{00000000-0005-0000-0000-00003C0E0000}"/>
    <cellStyle name="Normal 5 3 2 4 2 4" xfId="5069" xr:uid="{00000000-0005-0000-0000-00003D0E0000}"/>
    <cellStyle name="Normal 5 3 2 4 2 5" xfId="5707" xr:uid="{A9203D67-CF41-4505-9E9E-51204D566C4F}"/>
    <cellStyle name="Normal 5 3 2 4 3" xfId="2087" xr:uid="{00000000-0005-0000-0000-00003E0E0000}"/>
    <cellStyle name="Normal 5 3 2 4 3 2" xfId="4180" xr:uid="{00000000-0005-0000-0000-00003F0E0000}"/>
    <cellStyle name="Normal 5 3 2 4 3 3" xfId="6060" xr:uid="{8C9B521E-01AF-459C-9A2F-8743B319D058}"/>
    <cellStyle name="Normal 5 3 2 4 4" xfId="2874" xr:uid="{00000000-0005-0000-0000-0000400E0000}"/>
    <cellStyle name="Normal 5 3 2 4 5" xfId="4787" xr:uid="{00000000-0005-0000-0000-0000410E0000}"/>
    <cellStyle name="Normal 5 3 2 4 6" xfId="5425" xr:uid="{08939F81-192D-40DE-9A37-DCB52BB5D767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3" xfId="6416" xr:uid="{28F2504A-AED5-425D-8C68-027EF4965015}"/>
    <cellStyle name="Normal 5 3 2 5 2 3" xfId="3823" xr:uid="{00000000-0005-0000-0000-0000460E0000}"/>
    <cellStyle name="Normal 5 3 2 5 2 4" xfId="5143" xr:uid="{00000000-0005-0000-0000-0000470E0000}"/>
    <cellStyle name="Normal 5 3 2 5 2 5" xfId="5781" xr:uid="{9B99BBD2-51FD-42A2-A588-24974B1B3CC6}"/>
    <cellStyle name="Normal 5 3 2 5 3" xfId="2163" xr:uid="{00000000-0005-0000-0000-0000480E0000}"/>
    <cellStyle name="Normal 5 3 2 5 3 2" xfId="4254" xr:uid="{00000000-0005-0000-0000-0000490E0000}"/>
    <cellStyle name="Normal 5 3 2 5 3 3" xfId="6134" xr:uid="{5C5D3BDC-7116-497B-A798-7A6A0B2C5445}"/>
    <cellStyle name="Normal 5 3 2 5 4" xfId="3161" xr:uid="{00000000-0005-0000-0000-00004A0E0000}"/>
    <cellStyle name="Normal 5 3 2 5 5" xfId="4861" xr:uid="{00000000-0005-0000-0000-00004B0E0000}"/>
    <cellStyle name="Normal 5 3 2 5 6" xfId="5499" xr:uid="{A8048029-0D30-481E-8531-D963CBCBA218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3" xfId="6231" xr:uid="{A18630E7-F224-4842-AB54-D19EB4301235}"/>
    <cellStyle name="Normal 5 3 2 6 3" xfId="3375" xr:uid="{00000000-0005-0000-0000-00004F0E0000}"/>
    <cellStyle name="Normal 5 3 2 6 4" xfId="4958" xr:uid="{00000000-0005-0000-0000-0000500E0000}"/>
    <cellStyle name="Normal 5 3 2 6 5" xfId="5596" xr:uid="{A4F04A16-A969-4F94-BE34-33CAA9CC3A92}"/>
    <cellStyle name="Normal 5 3 2 7" xfId="1926" xr:uid="{00000000-0005-0000-0000-0000510E0000}"/>
    <cellStyle name="Normal 5 3 2 7 2" xfId="4021" xr:uid="{00000000-0005-0000-0000-0000520E0000}"/>
    <cellStyle name="Normal 5 3 2 7 3" xfId="5901" xr:uid="{BAD6A107-E4A4-4BC1-B09E-1483654BDBC4}"/>
    <cellStyle name="Normal 5 3 2 8" xfId="2568" xr:uid="{00000000-0005-0000-0000-0000530E0000}"/>
    <cellStyle name="Normal 5 3 2 8 2" xfId="4635" xr:uid="{00000000-0005-0000-0000-0000540E0000}"/>
    <cellStyle name="Normal 5 3 2 8 3" xfId="6515" xr:uid="{257C6F61-02D0-470D-8DC0-A9E2E0FAAA99}"/>
    <cellStyle name="Normal 5 3 2 9" xfId="2627" xr:uid="{00000000-0005-0000-0000-0000550E0000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3" xfId="6378" xr:uid="{5E4F4BB1-AD50-45F3-9BAE-B0FF90590622}"/>
    <cellStyle name="Normal 5 3 3 2 2 3" xfId="3632" xr:uid="{00000000-0005-0000-0000-00005B0E0000}"/>
    <cellStyle name="Normal 5 3 3 2 2 4" xfId="5105" xr:uid="{00000000-0005-0000-0000-00005C0E0000}"/>
    <cellStyle name="Normal 5 3 3 2 2 5" xfId="5743" xr:uid="{B2CE896C-C464-4449-A316-BD5EC80E0E20}"/>
    <cellStyle name="Normal 5 3 3 2 3" xfId="2125" xr:uid="{00000000-0005-0000-0000-00005D0E0000}"/>
    <cellStyle name="Normal 5 3 3 2 3 2" xfId="4216" xr:uid="{00000000-0005-0000-0000-00005E0E0000}"/>
    <cellStyle name="Normal 5 3 3 2 3 3" xfId="6096" xr:uid="{31441E09-3077-4274-8406-3F965C7E57FC}"/>
    <cellStyle name="Normal 5 3 3 2 4" xfId="2970" xr:uid="{00000000-0005-0000-0000-00005F0E0000}"/>
    <cellStyle name="Normal 5 3 3 2 5" xfId="4823" xr:uid="{00000000-0005-0000-0000-0000600E0000}"/>
    <cellStyle name="Normal 5 3 3 2 6" xfId="5461" xr:uid="{026C8357-CFCF-4D3C-A84A-B2FBC6A1A68E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3" xfId="6452" xr:uid="{D19AF38F-627F-4E28-A99C-95C93CD24E16}"/>
    <cellStyle name="Normal 5 3 3 3 2 3" xfId="3930" xr:uid="{00000000-0005-0000-0000-0000650E0000}"/>
    <cellStyle name="Normal 5 3 3 3 2 4" xfId="5179" xr:uid="{00000000-0005-0000-0000-0000660E0000}"/>
    <cellStyle name="Normal 5 3 3 3 2 5" xfId="5817" xr:uid="{2B84287F-330F-4836-9A1D-6055249C1750}"/>
    <cellStyle name="Normal 5 3 3 3 3" xfId="2202" xr:uid="{00000000-0005-0000-0000-0000670E0000}"/>
    <cellStyle name="Normal 5 3 3 3 3 2" xfId="4290" xr:uid="{00000000-0005-0000-0000-0000680E0000}"/>
    <cellStyle name="Normal 5 3 3 3 3 3" xfId="6170" xr:uid="{897ECF4A-7302-4393-97D6-75249B15D5BE}"/>
    <cellStyle name="Normal 5 3 3 3 4" xfId="3268" xr:uid="{00000000-0005-0000-0000-0000690E0000}"/>
    <cellStyle name="Normal 5 3 3 3 5" xfId="4897" xr:uid="{00000000-0005-0000-0000-00006A0E0000}"/>
    <cellStyle name="Normal 5 3 3 3 6" xfId="5535" xr:uid="{FF57C3CA-7F91-4128-BE6E-589FB03CD65B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3" xfId="6304" xr:uid="{1E32ABB3-3CA7-41AB-A0EF-A57C45B54704}"/>
    <cellStyle name="Normal 5 3 3 4 3" xfId="3448" xr:uid="{00000000-0005-0000-0000-00006E0E0000}"/>
    <cellStyle name="Normal 5 3 3 4 4" xfId="5031" xr:uid="{00000000-0005-0000-0000-00006F0E0000}"/>
    <cellStyle name="Normal 5 3 3 4 5" xfId="5669" xr:uid="{B20BC28A-1A25-4429-A522-88FE5F557330}"/>
    <cellStyle name="Normal 5 3 3 5" xfId="2048" xr:uid="{00000000-0005-0000-0000-0000700E0000}"/>
    <cellStyle name="Normal 5 3 3 5 2" xfId="4142" xr:uid="{00000000-0005-0000-0000-0000710E0000}"/>
    <cellStyle name="Normal 5 3 3 5 3" xfId="6022" xr:uid="{078530D2-83AF-4742-B3C3-F1E932B9E0CE}"/>
    <cellStyle name="Normal 5 3 3 6" xfId="2786" xr:uid="{00000000-0005-0000-0000-0000720E0000}"/>
    <cellStyle name="Normal 5 3 3 7" xfId="4749" xr:uid="{00000000-0005-0000-0000-0000730E0000}"/>
    <cellStyle name="Normal 5 3 3 8" xfId="5387" xr:uid="{FD100461-55FA-4D37-A1FB-B8D08763DF0E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3" xfId="6267" xr:uid="{08B507BF-6214-40A8-9ED6-E205B2F8D6C5}"/>
    <cellStyle name="Normal 5 3 4 2 3" xfId="3411" xr:uid="{00000000-0005-0000-0000-0000780E0000}"/>
    <cellStyle name="Normal 5 3 4 2 4" xfId="4994" xr:uid="{00000000-0005-0000-0000-0000790E0000}"/>
    <cellStyle name="Normal 5 3 4 2 5" xfId="5632" xr:uid="{B92336DC-FEA4-4B27-84ED-22C9F548B6F5}"/>
    <cellStyle name="Normal 5 3 4 3" xfId="2011" xr:uid="{00000000-0005-0000-0000-00007A0E0000}"/>
    <cellStyle name="Normal 5 3 4 3 2" xfId="4105" xr:uid="{00000000-0005-0000-0000-00007B0E0000}"/>
    <cellStyle name="Normal 5 3 4 3 3" xfId="5985" xr:uid="{A2CA62FB-F17C-4B9B-841A-814D6DFA00C8}"/>
    <cellStyle name="Normal 5 3 4 4" xfId="2711" xr:uid="{00000000-0005-0000-0000-00007C0E0000}"/>
    <cellStyle name="Normal 5 3 4 5" xfId="4712" xr:uid="{00000000-0005-0000-0000-00007D0E0000}"/>
    <cellStyle name="Normal 5 3 4 6" xfId="5350" xr:uid="{2323C8E6-0239-4CE5-A5B8-31B7EF78DDE2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3" xfId="6341" xr:uid="{36E890B9-252D-4D76-A67D-59055DB075BB}"/>
    <cellStyle name="Normal 5 3 5 2 3" xfId="3535" xr:uid="{00000000-0005-0000-0000-0000820E0000}"/>
    <cellStyle name="Normal 5 3 5 2 4" xfId="5068" xr:uid="{00000000-0005-0000-0000-0000830E0000}"/>
    <cellStyle name="Normal 5 3 5 2 5" xfId="5706" xr:uid="{DB2B22AE-8BA2-4348-977D-BAAC03DFD221}"/>
    <cellStyle name="Normal 5 3 5 3" xfId="2086" xr:uid="{00000000-0005-0000-0000-0000840E0000}"/>
    <cellStyle name="Normal 5 3 5 3 2" xfId="4179" xr:uid="{00000000-0005-0000-0000-0000850E0000}"/>
    <cellStyle name="Normal 5 3 5 3 3" xfId="6059" xr:uid="{EFC89F3B-69EE-453E-981E-B0B44D38D2FE}"/>
    <cellStyle name="Normal 5 3 5 4" xfId="2873" xr:uid="{00000000-0005-0000-0000-0000860E0000}"/>
    <cellStyle name="Normal 5 3 5 5" xfId="4786" xr:uid="{00000000-0005-0000-0000-0000870E0000}"/>
    <cellStyle name="Normal 5 3 5 6" xfId="5424" xr:uid="{368DF27E-CE12-40BF-8474-6330D6EE7EC2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3" xfId="6415" xr:uid="{CDCD1738-AE1C-449A-BE8C-89A2168B6C6E}"/>
    <cellStyle name="Normal 5 3 6 2 3" xfId="3822" xr:uid="{00000000-0005-0000-0000-00008C0E0000}"/>
    <cellStyle name="Normal 5 3 6 2 4" xfId="5142" xr:uid="{00000000-0005-0000-0000-00008D0E0000}"/>
    <cellStyle name="Normal 5 3 6 2 5" xfId="5780" xr:uid="{E654C9B3-4D5F-4492-9A91-43E5193DEDD9}"/>
    <cellStyle name="Normal 5 3 6 3" xfId="2162" xr:uid="{00000000-0005-0000-0000-00008E0E0000}"/>
    <cellStyle name="Normal 5 3 6 3 2" xfId="4253" xr:uid="{00000000-0005-0000-0000-00008F0E0000}"/>
    <cellStyle name="Normal 5 3 6 3 3" xfId="6133" xr:uid="{9CC0AB40-4835-4103-8C95-61AA56A96C67}"/>
    <cellStyle name="Normal 5 3 6 4" xfId="3160" xr:uid="{00000000-0005-0000-0000-0000900E0000}"/>
    <cellStyle name="Normal 5 3 6 5" xfId="4860" xr:uid="{00000000-0005-0000-0000-0000910E0000}"/>
    <cellStyle name="Normal 5 3 6 6" xfId="5498" xr:uid="{C5A57F07-CEE0-4BF8-8DA2-95F261C59457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3" xfId="6480" xr:uid="{DE2B5D89-D7CD-44E7-A731-B355A91E64A4}"/>
    <cellStyle name="Normal 5 3 7 2 3" xfId="3966" xr:uid="{00000000-0005-0000-0000-0000960E0000}"/>
    <cellStyle name="Normal 5 3 7 2 4" xfId="5207" xr:uid="{00000000-0005-0000-0000-0000970E0000}"/>
    <cellStyle name="Normal 5 3 7 2 5" xfId="5845" xr:uid="{E26254E7-ACD1-43F3-BCFD-D2D7BE5CD158}"/>
    <cellStyle name="Normal 5 3 7 3" xfId="2231" xr:uid="{00000000-0005-0000-0000-0000980E0000}"/>
    <cellStyle name="Normal 5 3 7 3 2" xfId="4318" xr:uid="{00000000-0005-0000-0000-0000990E0000}"/>
    <cellStyle name="Normal 5 3 7 3 3" xfId="6198" xr:uid="{BE01C7A0-3231-427A-A763-D305F0EBA567}"/>
    <cellStyle name="Normal 5 3 7 4" xfId="3342" xr:uid="{00000000-0005-0000-0000-00009A0E0000}"/>
    <cellStyle name="Normal 5 3 7 5" xfId="4925" xr:uid="{00000000-0005-0000-0000-00009B0E0000}"/>
    <cellStyle name="Normal 5 3 7 6" xfId="5563" xr:uid="{477D6E41-7A93-4B39-9FE3-C6C87F89E505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3" xfId="6230" xr:uid="{CC6BB7D2-DD54-4E67-B99B-EDA3C780323E}"/>
    <cellStyle name="Normal 5 3 8 3" xfId="3374" xr:uid="{00000000-0005-0000-0000-00009F0E0000}"/>
    <cellStyle name="Normal 5 3 8 4" xfId="4957" xr:uid="{00000000-0005-0000-0000-0000A00E0000}"/>
    <cellStyle name="Normal 5 3 8 5" xfId="5595" xr:uid="{7E7E2B46-DD03-4CC7-BF00-DCEE2A3D47FA}"/>
    <cellStyle name="Normal 5 3 9" xfId="1925" xr:uid="{00000000-0005-0000-0000-0000A10E0000}"/>
    <cellStyle name="Normal 5 3 9 2" xfId="4020" xr:uid="{00000000-0005-0000-0000-0000A20E0000}"/>
    <cellStyle name="Normal 5 3 9 3" xfId="5900" xr:uid="{55536D2A-0877-40C1-B26C-449F46ACE831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3" xfId="6516" xr:uid="{304DA2C0-AA92-409A-9984-BDD8B0AB4752}"/>
    <cellStyle name="Normal 5 4 11" xfId="2628" xr:uid="{00000000-0005-0000-0000-0000A60E0000}"/>
    <cellStyle name="Normal 5 4 12" xfId="4677" xr:uid="{00000000-0005-0000-0000-0000A70E0000}"/>
    <cellStyle name="Normal 5 4 13" xfId="5267" xr:uid="{AADCC436-BF5D-43B3-99FC-3F03BC05DCCF}"/>
    <cellStyle name="Normal 5 4 2" xfId="469" xr:uid="{00000000-0005-0000-0000-0000A80E0000}"/>
    <cellStyle name="Normal 5 4 2 10" xfId="4678" xr:uid="{00000000-0005-0000-0000-0000A90E0000}"/>
    <cellStyle name="Normal 5 4 2 11" xfId="5268" xr:uid="{A6853A5E-853D-43D3-A349-C4AFEB2D567B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3" xfId="6381" xr:uid="{54D18BE0-15EC-4BA5-9202-861D3A673671}"/>
    <cellStyle name="Normal 5 4 2 2 2 2 3" xfId="3635" xr:uid="{00000000-0005-0000-0000-0000AF0E0000}"/>
    <cellStyle name="Normal 5 4 2 2 2 2 4" xfId="5108" xr:uid="{00000000-0005-0000-0000-0000B00E0000}"/>
    <cellStyle name="Normal 5 4 2 2 2 2 5" xfId="5746" xr:uid="{BAB96DBA-E1CF-4B38-B8B1-604120939DB5}"/>
    <cellStyle name="Normal 5 4 2 2 2 3" xfId="2128" xr:uid="{00000000-0005-0000-0000-0000B10E0000}"/>
    <cellStyle name="Normal 5 4 2 2 2 3 2" xfId="4219" xr:uid="{00000000-0005-0000-0000-0000B20E0000}"/>
    <cellStyle name="Normal 5 4 2 2 2 3 3" xfId="6099" xr:uid="{4E4A712A-D68E-4F60-B340-08C0A153D89D}"/>
    <cellStyle name="Normal 5 4 2 2 2 4" xfId="2973" xr:uid="{00000000-0005-0000-0000-0000B30E0000}"/>
    <cellStyle name="Normal 5 4 2 2 2 5" xfId="4826" xr:uid="{00000000-0005-0000-0000-0000B40E0000}"/>
    <cellStyle name="Normal 5 4 2 2 2 6" xfId="5464" xr:uid="{5F31E927-836F-4CA1-AEDF-A39F144E1FFF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3" xfId="6455" xr:uid="{4C50AB30-6547-4512-87D8-8A39D4131B22}"/>
    <cellStyle name="Normal 5 4 2 2 3 2 3" xfId="3933" xr:uid="{00000000-0005-0000-0000-0000B90E0000}"/>
    <cellStyle name="Normal 5 4 2 2 3 2 4" xfId="5182" xr:uid="{00000000-0005-0000-0000-0000BA0E0000}"/>
    <cellStyle name="Normal 5 4 2 2 3 2 5" xfId="5820" xr:uid="{A73D21E0-D4EB-4DE9-967A-4C4D4227EF65}"/>
    <cellStyle name="Normal 5 4 2 2 3 3" xfId="2205" xr:uid="{00000000-0005-0000-0000-0000BB0E0000}"/>
    <cellStyle name="Normal 5 4 2 2 3 3 2" xfId="4293" xr:uid="{00000000-0005-0000-0000-0000BC0E0000}"/>
    <cellStyle name="Normal 5 4 2 2 3 3 3" xfId="6173" xr:uid="{C983C84C-20AA-473F-B6A5-7B0CB7E9F0C7}"/>
    <cellStyle name="Normal 5 4 2 2 3 4" xfId="3271" xr:uid="{00000000-0005-0000-0000-0000BD0E0000}"/>
    <cellStyle name="Normal 5 4 2 2 3 5" xfId="4900" xr:uid="{00000000-0005-0000-0000-0000BE0E0000}"/>
    <cellStyle name="Normal 5 4 2 2 3 6" xfId="5538" xr:uid="{A6353DB9-BF14-4505-9008-E3830F8F159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3" xfId="6307" xr:uid="{DDA58E80-BD24-4DEB-A327-3D38ECE0D383}"/>
    <cellStyle name="Normal 5 4 2 2 4 3" xfId="3451" xr:uid="{00000000-0005-0000-0000-0000C20E0000}"/>
    <cellStyle name="Normal 5 4 2 2 4 4" xfId="5034" xr:uid="{00000000-0005-0000-0000-0000C30E0000}"/>
    <cellStyle name="Normal 5 4 2 2 4 5" xfId="5672" xr:uid="{7A946AB3-5A4D-401B-888A-4947F72E5B7F}"/>
    <cellStyle name="Normal 5 4 2 2 5" xfId="2051" xr:uid="{00000000-0005-0000-0000-0000C40E0000}"/>
    <cellStyle name="Normal 5 4 2 2 5 2" xfId="4145" xr:uid="{00000000-0005-0000-0000-0000C50E0000}"/>
    <cellStyle name="Normal 5 4 2 2 5 3" xfId="6025" xr:uid="{4C66A9D7-88D8-4DBC-9B85-05AF86AF41A4}"/>
    <cellStyle name="Normal 5 4 2 2 6" xfId="2789" xr:uid="{00000000-0005-0000-0000-0000C60E0000}"/>
    <cellStyle name="Normal 5 4 2 2 7" xfId="4752" xr:uid="{00000000-0005-0000-0000-0000C70E0000}"/>
    <cellStyle name="Normal 5 4 2 2 8" xfId="5390" xr:uid="{1B60F0C3-9C86-4B95-8EC4-9AE923208BC8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3" xfId="6270" xr:uid="{CF47D171-1815-4C8E-92D8-C14EEE296F54}"/>
    <cellStyle name="Normal 5 4 2 3 2 3" xfId="3414" xr:uid="{00000000-0005-0000-0000-0000CC0E0000}"/>
    <cellStyle name="Normal 5 4 2 3 2 4" xfId="4997" xr:uid="{00000000-0005-0000-0000-0000CD0E0000}"/>
    <cellStyle name="Normal 5 4 2 3 2 5" xfId="5635" xr:uid="{16EB02AE-78D9-4FF4-A289-3F4E3D6971BE}"/>
    <cellStyle name="Normal 5 4 2 3 3" xfId="2014" xr:uid="{00000000-0005-0000-0000-0000CE0E0000}"/>
    <cellStyle name="Normal 5 4 2 3 3 2" xfId="4108" xr:uid="{00000000-0005-0000-0000-0000CF0E0000}"/>
    <cellStyle name="Normal 5 4 2 3 3 3" xfId="5988" xr:uid="{ACDC81EB-40EF-443F-8F64-157CCBD57669}"/>
    <cellStyle name="Normal 5 4 2 3 4" xfId="2714" xr:uid="{00000000-0005-0000-0000-0000D00E0000}"/>
    <cellStyle name="Normal 5 4 2 3 5" xfId="4715" xr:uid="{00000000-0005-0000-0000-0000D10E0000}"/>
    <cellStyle name="Normal 5 4 2 3 6" xfId="5353" xr:uid="{9B25371C-A0DB-4E38-A67F-E6D1F2843FCC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3" xfId="6344" xr:uid="{9F1837BA-0976-4EE3-BEF2-5EFA1099ABB7}"/>
    <cellStyle name="Normal 5 4 2 4 2 3" xfId="3538" xr:uid="{00000000-0005-0000-0000-0000D60E0000}"/>
    <cellStyle name="Normal 5 4 2 4 2 4" xfId="5071" xr:uid="{00000000-0005-0000-0000-0000D70E0000}"/>
    <cellStyle name="Normal 5 4 2 4 2 5" xfId="5709" xr:uid="{72492B27-E57D-4669-9928-8E92A5D4BCA6}"/>
    <cellStyle name="Normal 5 4 2 4 3" xfId="2089" xr:uid="{00000000-0005-0000-0000-0000D80E0000}"/>
    <cellStyle name="Normal 5 4 2 4 3 2" xfId="4182" xr:uid="{00000000-0005-0000-0000-0000D90E0000}"/>
    <cellStyle name="Normal 5 4 2 4 3 3" xfId="6062" xr:uid="{E1449011-392A-47DB-B245-4770F83F7A94}"/>
    <cellStyle name="Normal 5 4 2 4 4" xfId="2876" xr:uid="{00000000-0005-0000-0000-0000DA0E0000}"/>
    <cellStyle name="Normal 5 4 2 4 5" xfId="4789" xr:uid="{00000000-0005-0000-0000-0000DB0E0000}"/>
    <cellStyle name="Normal 5 4 2 4 6" xfId="5427" xr:uid="{25C5D172-F3EB-45A7-8875-0B151FDD843D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3" xfId="6418" xr:uid="{8549F009-AA0F-413E-BAC7-0EDE7438D0DF}"/>
    <cellStyle name="Normal 5 4 2 5 2 3" xfId="3825" xr:uid="{00000000-0005-0000-0000-0000E00E0000}"/>
    <cellStyle name="Normal 5 4 2 5 2 4" xfId="5145" xr:uid="{00000000-0005-0000-0000-0000E10E0000}"/>
    <cellStyle name="Normal 5 4 2 5 2 5" xfId="5783" xr:uid="{1D5DDE86-26AB-4E56-B027-7EE60CD428C2}"/>
    <cellStyle name="Normal 5 4 2 5 3" xfId="2165" xr:uid="{00000000-0005-0000-0000-0000E20E0000}"/>
    <cellStyle name="Normal 5 4 2 5 3 2" xfId="4256" xr:uid="{00000000-0005-0000-0000-0000E30E0000}"/>
    <cellStyle name="Normal 5 4 2 5 3 3" xfId="6136" xr:uid="{7C75B297-1D68-49F8-85DC-1634405462F5}"/>
    <cellStyle name="Normal 5 4 2 5 4" xfId="3163" xr:uid="{00000000-0005-0000-0000-0000E40E0000}"/>
    <cellStyle name="Normal 5 4 2 5 5" xfId="4863" xr:uid="{00000000-0005-0000-0000-0000E50E0000}"/>
    <cellStyle name="Normal 5 4 2 5 6" xfId="5501" xr:uid="{072E2028-BA6C-4FC6-B1D7-71C622ED6842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3" xfId="6233" xr:uid="{9A8CDB18-4A9C-491F-AB68-9CC5C2350218}"/>
    <cellStyle name="Normal 5 4 2 6 3" xfId="3377" xr:uid="{00000000-0005-0000-0000-0000E90E0000}"/>
    <cellStyle name="Normal 5 4 2 6 4" xfId="4960" xr:uid="{00000000-0005-0000-0000-0000EA0E0000}"/>
    <cellStyle name="Normal 5 4 2 6 5" xfId="5598" xr:uid="{7257324F-F484-4535-8926-510086D5D002}"/>
    <cellStyle name="Normal 5 4 2 7" xfId="1928" xr:uid="{00000000-0005-0000-0000-0000EB0E0000}"/>
    <cellStyle name="Normal 5 4 2 7 2" xfId="4023" xr:uid="{00000000-0005-0000-0000-0000EC0E0000}"/>
    <cellStyle name="Normal 5 4 2 7 3" xfId="5903" xr:uid="{8C9E231F-3064-4341-A196-EC84B1B14179}"/>
    <cellStyle name="Normal 5 4 2 8" xfId="2570" xr:uid="{00000000-0005-0000-0000-0000ED0E0000}"/>
    <cellStyle name="Normal 5 4 2 8 2" xfId="4637" xr:uid="{00000000-0005-0000-0000-0000EE0E0000}"/>
    <cellStyle name="Normal 5 4 2 8 3" xfId="6517" xr:uid="{2FC5C71A-587B-4631-AE06-0D9F77FD88E8}"/>
    <cellStyle name="Normal 5 4 2 9" xfId="2629" xr:uid="{00000000-0005-0000-0000-0000EF0E0000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3" xfId="6380" xr:uid="{B2CB7D41-E3D8-4A7E-8AD9-3BECAD498067}"/>
    <cellStyle name="Normal 5 4 3 2 2 3" xfId="3634" xr:uid="{00000000-0005-0000-0000-0000F50E0000}"/>
    <cellStyle name="Normal 5 4 3 2 2 4" xfId="5107" xr:uid="{00000000-0005-0000-0000-0000F60E0000}"/>
    <cellStyle name="Normal 5 4 3 2 2 5" xfId="5745" xr:uid="{FA7BD6E0-A137-4E05-A380-D12D1A66E84B}"/>
    <cellStyle name="Normal 5 4 3 2 3" xfId="2127" xr:uid="{00000000-0005-0000-0000-0000F70E0000}"/>
    <cellStyle name="Normal 5 4 3 2 3 2" xfId="4218" xr:uid="{00000000-0005-0000-0000-0000F80E0000}"/>
    <cellStyle name="Normal 5 4 3 2 3 3" xfId="6098" xr:uid="{E84E2EA3-5B3B-4B0F-AA0B-E82A8FD2509D}"/>
    <cellStyle name="Normal 5 4 3 2 4" xfId="2972" xr:uid="{00000000-0005-0000-0000-0000F90E0000}"/>
    <cellStyle name="Normal 5 4 3 2 5" xfId="4825" xr:uid="{00000000-0005-0000-0000-0000FA0E0000}"/>
    <cellStyle name="Normal 5 4 3 2 6" xfId="5463" xr:uid="{3A9786F4-37CF-4E62-A54C-A887298E2B48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3" xfId="6454" xr:uid="{19669382-5367-4CA5-8B66-24DFC0AB95FF}"/>
    <cellStyle name="Normal 5 4 3 3 2 3" xfId="3932" xr:uid="{00000000-0005-0000-0000-0000FF0E0000}"/>
    <cellStyle name="Normal 5 4 3 3 2 4" xfId="5181" xr:uid="{00000000-0005-0000-0000-0000000F0000}"/>
    <cellStyle name="Normal 5 4 3 3 2 5" xfId="5819" xr:uid="{035674A9-4121-4E28-A530-89824218F52C}"/>
    <cellStyle name="Normal 5 4 3 3 3" xfId="2204" xr:uid="{00000000-0005-0000-0000-0000010F0000}"/>
    <cellStyle name="Normal 5 4 3 3 3 2" xfId="4292" xr:uid="{00000000-0005-0000-0000-0000020F0000}"/>
    <cellStyle name="Normal 5 4 3 3 3 3" xfId="6172" xr:uid="{34C604C2-3AFE-4C7B-BFFC-98A1162600F1}"/>
    <cellStyle name="Normal 5 4 3 3 4" xfId="3270" xr:uid="{00000000-0005-0000-0000-0000030F0000}"/>
    <cellStyle name="Normal 5 4 3 3 5" xfId="4899" xr:uid="{00000000-0005-0000-0000-0000040F0000}"/>
    <cellStyle name="Normal 5 4 3 3 6" xfId="5537" xr:uid="{4E027EB0-E5A6-4CEC-9526-C66F0C99AE83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3" xfId="6306" xr:uid="{6248A8E3-DD9B-4192-9214-F1BA5ABA4C2D}"/>
    <cellStyle name="Normal 5 4 3 4 3" xfId="3450" xr:uid="{00000000-0005-0000-0000-0000080F0000}"/>
    <cellStyle name="Normal 5 4 3 4 4" xfId="5033" xr:uid="{00000000-0005-0000-0000-0000090F0000}"/>
    <cellStyle name="Normal 5 4 3 4 5" xfId="5671" xr:uid="{4E89CD83-309F-4FB2-9DB8-FF8CF545E8A7}"/>
    <cellStyle name="Normal 5 4 3 5" xfId="2050" xr:uid="{00000000-0005-0000-0000-00000A0F0000}"/>
    <cellStyle name="Normal 5 4 3 5 2" xfId="4144" xr:uid="{00000000-0005-0000-0000-00000B0F0000}"/>
    <cellStyle name="Normal 5 4 3 5 3" xfId="6024" xr:uid="{69DCC8A8-9152-4E97-A212-2B7A7A98C328}"/>
    <cellStyle name="Normal 5 4 3 6" xfId="2788" xr:uid="{00000000-0005-0000-0000-00000C0F0000}"/>
    <cellStyle name="Normal 5 4 3 7" xfId="4751" xr:uid="{00000000-0005-0000-0000-00000D0F0000}"/>
    <cellStyle name="Normal 5 4 3 8" xfId="5389" xr:uid="{68E86F46-4B18-402A-9533-4FD47D6A9BAD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3" xfId="6269" xr:uid="{C4292E4E-F8A2-468B-B9C2-FF6344F073F1}"/>
    <cellStyle name="Normal 5 4 4 2 3" xfId="3413" xr:uid="{00000000-0005-0000-0000-0000120F0000}"/>
    <cellStyle name="Normal 5 4 4 2 4" xfId="4996" xr:uid="{00000000-0005-0000-0000-0000130F0000}"/>
    <cellStyle name="Normal 5 4 4 2 5" xfId="5634" xr:uid="{270DD217-803A-49B0-8FDF-75CA1C00E5DD}"/>
    <cellStyle name="Normal 5 4 4 3" xfId="2013" xr:uid="{00000000-0005-0000-0000-0000140F0000}"/>
    <cellStyle name="Normal 5 4 4 3 2" xfId="4107" xr:uid="{00000000-0005-0000-0000-0000150F0000}"/>
    <cellStyle name="Normal 5 4 4 3 3" xfId="5987" xr:uid="{71B627D6-8227-4B9E-B870-048D6D7D9B65}"/>
    <cellStyle name="Normal 5 4 4 4" xfId="2713" xr:uid="{00000000-0005-0000-0000-0000160F0000}"/>
    <cellStyle name="Normal 5 4 4 5" xfId="4714" xr:uid="{00000000-0005-0000-0000-0000170F0000}"/>
    <cellStyle name="Normal 5 4 4 6" xfId="5352" xr:uid="{82221BDE-9A1F-4501-AF30-031DA28E5A78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3" xfId="6343" xr:uid="{5DA520AB-D7EF-4880-8AEF-D78563C3F9FF}"/>
    <cellStyle name="Normal 5 4 5 2 3" xfId="3537" xr:uid="{00000000-0005-0000-0000-00001C0F0000}"/>
    <cellStyle name="Normal 5 4 5 2 4" xfId="5070" xr:uid="{00000000-0005-0000-0000-00001D0F0000}"/>
    <cellStyle name="Normal 5 4 5 2 5" xfId="5708" xr:uid="{02570C9D-5E08-4D26-ACE8-1793D74EE581}"/>
    <cellStyle name="Normal 5 4 5 3" xfId="2088" xr:uid="{00000000-0005-0000-0000-00001E0F0000}"/>
    <cellStyle name="Normal 5 4 5 3 2" xfId="4181" xr:uid="{00000000-0005-0000-0000-00001F0F0000}"/>
    <cellStyle name="Normal 5 4 5 3 3" xfId="6061" xr:uid="{503273FB-B747-4C79-AC47-AAB167D3711E}"/>
    <cellStyle name="Normal 5 4 5 4" xfId="2875" xr:uid="{00000000-0005-0000-0000-0000200F0000}"/>
    <cellStyle name="Normal 5 4 5 5" xfId="4788" xr:uid="{00000000-0005-0000-0000-0000210F0000}"/>
    <cellStyle name="Normal 5 4 5 6" xfId="5426" xr:uid="{834B9BF1-BA1A-4B7E-BCFF-02779B5DA66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3" xfId="6417" xr:uid="{577FAC9F-A2AA-4CFF-AF91-04D52C454785}"/>
    <cellStyle name="Normal 5 4 6 2 3" xfId="3824" xr:uid="{00000000-0005-0000-0000-0000260F0000}"/>
    <cellStyle name="Normal 5 4 6 2 4" xfId="5144" xr:uid="{00000000-0005-0000-0000-0000270F0000}"/>
    <cellStyle name="Normal 5 4 6 2 5" xfId="5782" xr:uid="{437E223A-CF2B-4F4A-BCEC-9D127290EC6B}"/>
    <cellStyle name="Normal 5 4 6 3" xfId="2164" xr:uid="{00000000-0005-0000-0000-0000280F0000}"/>
    <cellStyle name="Normal 5 4 6 3 2" xfId="4255" xr:uid="{00000000-0005-0000-0000-0000290F0000}"/>
    <cellStyle name="Normal 5 4 6 3 3" xfId="6135" xr:uid="{F40C5505-A72A-406D-B6E7-6FAD46D1E73B}"/>
    <cellStyle name="Normal 5 4 6 4" xfId="3162" xr:uid="{00000000-0005-0000-0000-00002A0F0000}"/>
    <cellStyle name="Normal 5 4 6 5" xfId="4862" xr:uid="{00000000-0005-0000-0000-00002B0F0000}"/>
    <cellStyle name="Normal 5 4 6 6" xfId="5500" xr:uid="{FEF12827-07BC-43C3-B352-45AA63730145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3" xfId="6481" xr:uid="{FCE401CA-8152-4D50-A60A-09609A4CC59F}"/>
    <cellStyle name="Normal 5 4 7 2 3" xfId="3967" xr:uid="{00000000-0005-0000-0000-0000300F0000}"/>
    <cellStyle name="Normal 5 4 7 2 4" xfId="5208" xr:uid="{00000000-0005-0000-0000-0000310F0000}"/>
    <cellStyle name="Normal 5 4 7 2 5" xfId="5846" xr:uid="{4BCBF328-DC2D-4EBD-850E-F406F2022CDD}"/>
    <cellStyle name="Normal 5 4 7 3" xfId="2232" xr:uid="{00000000-0005-0000-0000-0000320F0000}"/>
    <cellStyle name="Normal 5 4 7 3 2" xfId="4319" xr:uid="{00000000-0005-0000-0000-0000330F0000}"/>
    <cellStyle name="Normal 5 4 7 3 3" xfId="6199" xr:uid="{BE5EB355-3401-43D4-AFFE-10E3B32C2F72}"/>
    <cellStyle name="Normal 5 4 7 4" xfId="3343" xr:uid="{00000000-0005-0000-0000-0000340F0000}"/>
    <cellStyle name="Normal 5 4 7 5" xfId="4926" xr:uid="{00000000-0005-0000-0000-0000350F0000}"/>
    <cellStyle name="Normal 5 4 7 6" xfId="5564" xr:uid="{CFD7BF78-ACA8-4D77-A680-9A92565A4AD3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3" xfId="6232" xr:uid="{1C26F621-EC3F-4381-8D09-8378F4EFAF5A}"/>
    <cellStyle name="Normal 5 4 8 3" xfId="3376" xr:uid="{00000000-0005-0000-0000-0000390F0000}"/>
    <cellStyle name="Normal 5 4 8 4" xfId="4959" xr:uid="{00000000-0005-0000-0000-00003A0F0000}"/>
    <cellStyle name="Normal 5 4 8 5" xfId="5597" xr:uid="{6AE87BE6-89BC-4068-8602-6791ADCC7086}"/>
    <cellStyle name="Normal 5 4 9" xfId="1927" xr:uid="{00000000-0005-0000-0000-00003B0F0000}"/>
    <cellStyle name="Normal 5 4 9 2" xfId="4022" xr:uid="{00000000-0005-0000-0000-00003C0F0000}"/>
    <cellStyle name="Normal 5 4 9 3" xfId="5902" xr:uid="{1B080742-37C4-4DEE-9A1B-0486A11D2535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3" xfId="6518" xr:uid="{02848B39-867C-4D38-ACF8-9DA2DABD831C}"/>
    <cellStyle name="Normal 5 5 11" xfId="2630" xr:uid="{00000000-0005-0000-0000-0000400F0000}"/>
    <cellStyle name="Normal 5 5 12" xfId="4679" xr:uid="{00000000-0005-0000-0000-0000410F0000}"/>
    <cellStyle name="Normal 5 5 13" xfId="5269" xr:uid="{5E983943-C696-4E69-96F6-EF5C4E60B3EA}"/>
    <cellStyle name="Normal 5 5 2" xfId="471" xr:uid="{00000000-0005-0000-0000-0000420F0000}"/>
    <cellStyle name="Normal 5 5 2 10" xfId="4680" xr:uid="{00000000-0005-0000-0000-0000430F0000}"/>
    <cellStyle name="Normal 5 5 2 11" xfId="5270" xr:uid="{60ACBFF1-FE1D-4C85-B66E-17B1E540F09F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3" xfId="6383" xr:uid="{779622DE-915A-4C20-9027-3E4DF9267472}"/>
    <cellStyle name="Normal 5 5 2 2 2 2 3" xfId="3637" xr:uid="{00000000-0005-0000-0000-0000490F0000}"/>
    <cellStyle name="Normal 5 5 2 2 2 2 4" xfId="5110" xr:uid="{00000000-0005-0000-0000-00004A0F0000}"/>
    <cellStyle name="Normal 5 5 2 2 2 2 5" xfId="5748" xr:uid="{6DA65F22-7C48-4870-A4DA-3FDE34D14EAA}"/>
    <cellStyle name="Normal 5 5 2 2 2 3" xfId="2130" xr:uid="{00000000-0005-0000-0000-00004B0F0000}"/>
    <cellStyle name="Normal 5 5 2 2 2 3 2" xfId="4221" xr:uid="{00000000-0005-0000-0000-00004C0F0000}"/>
    <cellStyle name="Normal 5 5 2 2 2 3 3" xfId="6101" xr:uid="{E45BE59D-2E11-49B3-8555-4C5974F4A17A}"/>
    <cellStyle name="Normal 5 5 2 2 2 4" xfId="2975" xr:uid="{00000000-0005-0000-0000-00004D0F0000}"/>
    <cellStyle name="Normal 5 5 2 2 2 5" xfId="4828" xr:uid="{00000000-0005-0000-0000-00004E0F0000}"/>
    <cellStyle name="Normal 5 5 2 2 2 6" xfId="5466" xr:uid="{BAAFA5FD-EF2E-4DE9-AF92-DE46DFD84836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3" xfId="6457" xr:uid="{3A3AD1A8-7E07-46C1-B293-35C47CD95EC2}"/>
    <cellStyle name="Normal 5 5 2 2 3 2 3" xfId="3935" xr:uid="{00000000-0005-0000-0000-0000530F0000}"/>
    <cellStyle name="Normal 5 5 2 2 3 2 4" xfId="5184" xr:uid="{00000000-0005-0000-0000-0000540F0000}"/>
    <cellStyle name="Normal 5 5 2 2 3 2 5" xfId="5822" xr:uid="{0AECFA3F-C15D-4B7E-B44B-563647FAC24A}"/>
    <cellStyle name="Normal 5 5 2 2 3 3" xfId="2207" xr:uid="{00000000-0005-0000-0000-0000550F0000}"/>
    <cellStyle name="Normal 5 5 2 2 3 3 2" xfId="4295" xr:uid="{00000000-0005-0000-0000-0000560F0000}"/>
    <cellStyle name="Normal 5 5 2 2 3 3 3" xfId="6175" xr:uid="{5B886E7B-7CE3-429E-855D-A74AEE8DAC05}"/>
    <cellStyle name="Normal 5 5 2 2 3 4" xfId="3273" xr:uid="{00000000-0005-0000-0000-0000570F0000}"/>
    <cellStyle name="Normal 5 5 2 2 3 5" xfId="4902" xr:uid="{00000000-0005-0000-0000-0000580F0000}"/>
    <cellStyle name="Normal 5 5 2 2 3 6" xfId="5540" xr:uid="{B4AD37EF-9455-448F-8E7D-2A2CAFA5B2A8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3" xfId="6309" xr:uid="{CD8CDA4D-F87A-4ACC-BC12-AB44F6B17716}"/>
    <cellStyle name="Normal 5 5 2 2 4 3" xfId="3453" xr:uid="{00000000-0005-0000-0000-00005C0F0000}"/>
    <cellStyle name="Normal 5 5 2 2 4 4" xfId="5036" xr:uid="{00000000-0005-0000-0000-00005D0F0000}"/>
    <cellStyle name="Normal 5 5 2 2 4 5" xfId="5674" xr:uid="{6EE3AFD5-25BF-4037-88B3-9775897D12A0}"/>
    <cellStyle name="Normal 5 5 2 2 5" xfId="2053" xr:uid="{00000000-0005-0000-0000-00005E0F0000}"/>
    <cellStyle name="Normal 5 5 2 2 5 2" xfId="4147" xr:uid="{00000000-0005-0000-0000-00005F0F0000}"/>
    <cellStyle name="Normal 5 5 2 2 5 3" xfId="6027" xr:uid="{9B082D23-49F4-4E3E-A9C1-90B595C533D0}"/>
    <cellStyle name="Normal 5 5 2 2 6" xfId="2791" xr:uid="{00000000-0005-0000-0000-0000600F0000}"/>
    <cellStyle name="Normal 5 5 2 2 7" xfId="4754" xr:uid="{00000000-0005-0000-0000-0000610F0000}"/>
    <cellStyle name="Normal 5 5 2 2 8" xfId="5392" xr:uid="{51236CBB-8277-4012-A380-C8D2421CF6D1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3" xfId="6272" xr:uid="{D524A945-0C08-400E-A613-B8798F205DCC}"/>
    <cellStyle name="Normal 5 5 2 3 2 3" xfId="3416" xr:uid="{00000000-0005-0000-0000-0000660F0000}"/>
    <cellStyle name="Normal 5 5 2 3 2 4" xfId="4999" xr:uid="{00000000-0005-0000-0000-0000670F0000}"/>
    <cellStyle name="Normal 5 5 2 3 2 5" xfId="5637" xr:uid="{D6485CAE-A8BA-4D87-B528-194554017C40}"/>
    <cellStyle name="Normal 5 5 2 3 3" xfId="2016" xr:uid="{00000000-0005-0000-0000-0000680F0000}"/>
    <cellStyle name="Normal 5 5 2 3 3 2" xfId="4110" xr:uid="{00000000-0005-0000-0000-0000690F0000}"/>
    <cellStyle name="Normal 5 5 2 3 3 3" xfId="5990" xr:uid="{6FAC66F0-70E0-410F-9440-E0EA99DEA3F6}"/>
    <cellStyle name="Normal 5 5 2 3 4" xfId="2716" xr:uid="{00000000-0005-0000-0000-00006A0F0000}"/>
    <cellStyle name="Normal 5 5 2 3 5" xfId="4717" xr:uid="{00000000-0005-0000-0000-00006B0F0000}"/>
    <cellStyle name="Normal 5 5 2 3 6" xfId="5355" xr:uid="{A584579B-61A1-4B62-AFFE-7FC54F098BAD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3" xfId="6346" xr:uid="{6245038C-6165-4C0B-BB86-63A92C30BDBD}"/>
    <cellStyle name="Normal 5 5 2 4 2 3" xfId="3540" xr:uid="{00000000-0005-0000-0000-0000700F0000}"/>
    <cellStyle name="Normal 5 5 2 4 2 4" xfId="5073" xr:uid="{00000000-0005-0000-0000-0000710F0000}"/>
    <cellStyle name="Normal 5 5 2 4 2 5" xfId="5711" xr:uid="{DEDAA4DC-1B08-47FC-A20E-124AF3F06BCC}"/>
    <cellStyle name="Normal 5 5 2 4 3" xfId="2091" xr:uid="{00000000-0005-0000-0000-0000720F0000}"/>
    <cellStyle name="Normal 5 5 2 4 3 2" xfId="4184" xr:uid="{00000000-0005-0000-0000-0000730F0000}"/>
    <cellStyle name="Normal 5 5 2 4 3 3" xfId="6064" xr:uid="{8D82F63A-2189-4CCB-A40B-B4C4F1BCD52D}"/>
    <cellStyle name="Normal 5 5 2 4 4" xfId="2878" xr:uid="{00000000-0005-0000-0000-0000740F0000}"/>
    <cellStyle name="Normal 5 5 2 4 5" xfId="4791" xr:uid="{00000000-0005-0000-0000-0000750F0000}"/>
    <cellStyle name="Normal 5 5 2 4 6" xfId="5429" xr:uid="{48B54EFB-EE6A-43B7-B850-4E051D01CCBB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3" xfId="6420" xr:uid="{4085A1F2-55F6-43C8-B63A-036447F931BB}"/>
    <cellStyle name="Normal 5 5 2 5 2 3" xfId="3827" xr:uid="{00000000-0005-0000-0000-00007A0F0000}"/>
    <cellStyle name="Normal 5 5 2 5 2 4" xfId="5147" xr:uid="{00000000-0005-0000-0000-00007B0F0000}"/>
    <cellStyle name="Normal 5 5 2 5 2 5" xfId="5785" xr:uid="{1EF14CCB-FB8C-4BEF-896B-69D935CA3546}"/>
    <cellStyle name="Normal 5 5 2 5 3" xfId="2167" xr:uid="{00000000-0005-0000-0000-00007C0F0000}"/>
    <cellStyle name="Normal 5 5 2 5 3 2" xfId="4258" xr:uid="{00000000-0005-0000-0000-00007D0F0000}"/>
    <cellStyle name="Normal 5 5 2 5 3 3" xfId="6138" xr:uid="{38212629-DF63-4A60-945D-542AE5AA6568}"/>
    <cellStyle name="Normal 5 5 2 5 4" xfId="3165" xr:uid="{00000000-0005-0000-0000-00007E0F0000}"/>
    <cellStyle name="Normal 5 5 2 5 5" xfId="4865" xr:uid="{00000000-0005-0000-0000-00007F0F0000}"/>
    <cellStyle name="Normal 5 5 2 5 6" xfId="5503" xr:uid="{277AD9DD-4A37-4287-973D-AABDB3CFF02F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3" xfId="6235" xr:uid="{348C34F8-5812-47B0-8DD0-1409DB0C2A0A}"/>
    <cellStyle name="Normal 5 5 2 6 3" xfId="3379" xr:uid="{00000000-0005-0000-0000-0000830F0000}"/>
    <cellStyle name="Normal 5 5 2 6 4" xfId="4962" xr:uid="{00000000-0005-0000-0000-0000840F0000}"/>
    <cellStyle name="Normal 5 5 2 6 5" xfId="5600" xr:uid="{23502455-A4B4-4DDF-A03B-A4261E546547}"/>
    <cellStyle name="Normal 5 5 2 7" xfId="1930" xr:uid="{00000000-0005-0000-0000-0000850F0000}"/>
    <cellStyle name="Normal 5 5 2 7 2" xfId="4025" xr:uid="{00000000-0005-0000-0000-0000860F0000}"/>
    <cellStyle name="Normal 5 5 2 7 3" xfId="5905" xr:uid="{2C8DFC52-EAA7-42A0-BFD3-D483E90E8BED}"/>
    <cellStyle name="Normal 5 5 2 8" xfId="2572" xr:uid="{00000000-0005-0000-0000-0000870F0000}"/>
    <cellStyle name="Normal 5 5 2 8 2" xfId="4639" xr:uid="{00000000-0005-0000-0000-0000880F0000}"/>
    <cellStyle name="Normal 5 5 2 8 3" xfId="6519" xr:uid="{BA974BFD-9514-44C2-84D4-DE04A1B9AEA4}"/>
    <cellStyle name="Normal 5 5 2 9" xfId="2631" xr:uid="{00000000-0005-0000-0000-0000890F0000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3" xfId="6382" xr:uid="{BF43512D-F3A8-416B-8DB1-EA5F36931F35}"/>
    <cellStyle name="Normal 5 5 3 2 2 3" xfId="3636" xr:uid="{00000000-0005-0000-0000-00008F0F0000}"/>
    <cellStyle name="Normal 5 5 3 2 2 4" xfId="5109" xr:uid="{00000000-0005-0000-0000-0000900F0000}"/>
    <cellStyle name="Normal 5 5 3 2 2 5" xfId="5747" xr:uid="{6C86E795-5C9A-4DB0-B8C6-0963603C1DEA}"/>
    <cellStyle name="Normal 5 5 3 2 3" xfId="2129" xr:uid="{00000000-0005-0000-0000-0000910F0000}"/>
    <cellStyle name="Normal 5 5 3 2 3 2" xfId="4220" xr:uid="{00000000-0005-0000-0000-0000920F0000}"/>
    <cellStyle name="Normal 5 5 3 2 3 3" xfId="6100" xr:uid="{9395FD70-1976-4793-9DCE-ED7DC9143FE6}"/>
    <cellStyle name="Normal 5 5 3 2 4" xfId="2974" xr:uid="{00000000-0005-0000-0000-0000930F0000}"/>
    <cellStyle name="Normal 5 5 3 2 5" xfId="4827" xr:uid="{00000000-0005-0000-0000-0000940F0000}"/>
    <cellStyle name="Normal 5 5 3 2 6" xfId="5465" xr:uid="{BDEEA15F-33E6-46A3-AEDD-9495BFB25E87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3" xfId="6456" xr:uid="{5AB4B049-2FB7-4371-95C2-E81E70745ABB}"/>
    <cellStyle name="Normal 5 5 3 3 2 3" xfId="3934" xr:uid="{00000000-0005-0000-0000-0000990F0000}"/>
    <cellStyle name="Normal 5 5 3 3 2 4" xfId="5183" xr:uid="{00000000-0005-0000-0000-00009A0F0000}"/>
    <cellStyle name="Normal 5 5 3 3 2 5" xfId="5821" xr:uid="{125C8437-8662-43F9-9E78-1D927B260257}"/>
    <cellStyle name="Normal 5 5 3 3 3" xfId="2206" xr:uid="{00000000-0005-0000-0000-00009B0F0000}"/>
    <cellStyle name="Normal 5 5 3 3 3 2" xfId="4294" xr:uid="{00000000-0005-0000-0000-00009C0F0000}"/>
    <cellStyle name="Normal 5 5 3 3 3 3" xfId="6174" xr:uid="{04A8E72D-D56C-4747-9784-E77CABD8F03F}"/>
    <cellStyle name="Normal 5 5 3 3 4" xfId="3272" xr:uid="{00000000-0005-0000-0000-00009D0F0000}"/>
    <cellStyle name="Normal 5 5 3 3 5" xfId="4901" xr:uid="{00000000-0005-0000-0000-00009E0F0000}"/>
    <cellStyle name="Normal 5 5 3 3 6" xfId="5539" xr:uid="{CD6586BB-0C97-41C4-81C0-0C60A49E922C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3" xfId="6308" xr:uid="{39340473-938B-4433-B6DA-06FD7E6380E7}"/>
    <cellStyle name="Normal 5 5 3 4 3" xfId="3452" xr:uid="{00000000-0005-0000-0000-0000A20F0000}"/>
    <cellStyle name="Normal 5 5 3 4 4" xfId="5035" xr:uid="{00000000-0005-0000-0000-0000A30F0000}"/>
    <cellStyle name="Normal 5 5 3 4 5" xfId="5673" xr:uid="{1211EC9A-5CA8-4A8B-AB4C-DA7D672F4AB7}"/>
    <cellStyle name="Normal 5 5 3 5" xfId="2052" xr:uid="{00000000-0005-0000-0000-0000A40F0000}"/>
    <cellStyle name="Normal 5 5 3 5 2" xfId="4146" xr:uid="{00000000-0005-0000-0000-0000A50F0000}"/>
    <cellStyle name="Normal 5 5 3 5 3" xfId="6026" xr:uid="{1F270C5D-BDF5-4AF4-A5E4-18F216153C34}"/>
    <cellStyle name="Normal 5 5 3 6" xfId="2790" xr:uid="{00000000-0005-0000-0000-0000A60F0000}"/>
    <cellStyle name="Normal 5 5 3 7" xfId="4753" xr:uid="{00000000-0005-0000-0000-0000A70F0000}"/>
    <cellStyle name="Normal 5 5 3 8" xfId="5391" xr:uid="{4F8207FA-3A89-4656-B08D-307E641C3392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3" xfId="6271" xr:uid="{C41308BF-87B6-4F35-A87A-134D170464AC}"/>
    <cellStyle name="Normal 5 5 4 2 3" xfId="3415" xr:uid="{00000000-0005-0000-0000-0000AC0F0000}"/>
    <cellStyle name="Normal 5 5 4 2 4" xfId="4998" xr:uid="{00000000-0005-0000-0000-0000AD0F0000}"/>
    <cellStyle name="Normal 5 5 4 2 5" xfId="5636" xr:uid="{4B7F3E07-75A6-402D-AE48-626B8E6BE787}"/>
    <cellStyle name="Normal 5 5 4 3" xfId="2015" xr:uid="{00000000-0005-0000-0000-0000AE0F0000}"/>
    <cellStyle name="Normal 5 5 4 3 2" xfId="4109" xr:uid="{00000000-0005-0000-0000-0000AF0F0000}"/>
    <cellStyle name="Normal 5 5 4 3 3" xfId="5989" xr:uid="{7FFA6C27-E9DB-4753-84D0-5E57F80957EE}"/>
    <cellStyle name="Normal 5 5 4 4" xfId="2715" xr:uid="{00000000-0005-0000-0000-0000B00F0000}"/>
    <cellStyle name="Normal 5 5 4 5" xfId="4716" xr:uid="{00000000-0005-0000-0000-0000B10F0000}"/>
    <cellStyle name="Normal 5 5 4 6" xfId="5354" xr:uid="{B2FA307D-E630-4FCA-A14D-8B48C7E3AC1A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3" xfId="6345" xr:uid="{F5DCEB35-43EB-4F69-BAB0-B381C0DDD152}"/>
    <cellStyle name="Normal 5 5 5 2 3" xfId="3539" xr:uid="{00000000-0005-0000-0000-0000B60F0000}"/>
    <cellStyle name="Normal 5 5 5 2 4" xfId="5072" xr:uid="{00000000-0005-0000-0000-0000B70F0000}"/>
    <cellStyle name="Normal 5 5 5 2 5" xfId="5710" xr:uid="{A98097ED-D65A-4524-A919-27A7413C9450}"/>
    <cellStyle name="Normal 5 5 5 3" xfId="2090" xr:uid="{00000000-0005-0000-0000-0000B80F0000}"/>
    <cellStyle name="Normal 5 5 5 3 2" xfId="4183" xr:uid="{00000000-0005-0000-0000-0000B90F0000}"/>
    <cellStyle name="Normal 5 5 5 3 3" xfId="6063" xr:uid="{8D70D859-7631-483A-B083-949FAD0F5716}"/>
    <cellStyle name="Normal 5 5 5 4" xfId="2877" xr:uid="{00000000-0005-0000-0000-0000BA0F0000}"/>
    <cellStyle name="Normal 5 5 5 5" xfId="4790" xr:uid="{00000000-0005-0000-0000-0000BB0F0000}"/>
    <cellStyle name="Normal 5 5 5 6" xfId="5428" xr:uid="{ABACE99C-489F-4A93-BF50-C41C6685253D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3" xfId="6419" xr:uid="{85ADA1C4-D49F-4525-A2E0-8FC23C3B3021}"/>
    <cellStyle name="Normal 5 5 6 2 3" xfId="3826" xr:uid="{00000000-0005-0000-0000-0000C00F0000}"/>
    <cellStyle name="Normal 5 5 6 2 4" xfId="5146" xr:uid="{00000000-0005-0000-0000-0000C10F0000}"/>
    <cellStyle name="Normal 5 5 6 2 5" xfId="5784" xr:uid="{AAF1D2CC-9F01-4149-951A-BB8EEEA0A7EA}"/>
    <cellStyle name="Normal 5 5 6 3" xfId="2166" xr:uid="{00000000-0005-0000-0000-0000C20F0000}"/>
    <cellStyle name="Normal 5 5 6 3 2" xfId="4257" xr:uid="{00000000-0005-0000-0000-0000C30F0000}"/>
    <cellStyle name="Normal 5 5 6 3 3" xfId="6137" xr:uid="{4D0F4FD8-4794-47D8-ADF0-DEDA255FAA04}"/>
    <cellStyle name="Normal 5 5 6 4" xfId="3164" xr:uid="{00000000-0005-0000-0000-0000C40F0000}"/>
    <cellStyle name="Normal 5 5 6 5" xfId="4864" xr:uid="{00000000-0005-0000-0000-0000C50F0000}"/>
    <cellStyle name="Normal 5 5 6 6" xfId="5502" xr:uid="{3A833BED-EBAF-4B63-BF0A-210BA3927903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3" xfId="6482" xr:uid="{84047E0C-3BB9-481B-93A7-38BBAC3C1A8A}"/>
    <cellStyle name="Normal 5 5 7 2 3" xfId="3968" xr:uid="{00000000-0005-0000-0000-0000CA0F0000}"/>
    <cellStyle name="Normal 5 5 7 2 4" xfId="5209" xr:uid="{00000000-0005-0000-0000-0000CB0F0000}"/>
    <cellStyle name="Normal 5 5 7 2 5" xfId="5847" xr:uid="{B166F422-D84B-4190-A95D-C8A3D1C15009}"/>
    <cellStyle name="Normal 5 5 7 3" xfId="2233" xr:uid="{00000000-0005-0000-0000-0000CC0F0000}"/>
    <cellStyle name="Normal 5 5 7 3 2" xfId="4320" xr:uid="{00000000-0005-0000-0000-0000CD0F0000}"/>
    <cellStyle name="Normal 5 5 7 3 3" xfId="6200" xr:uid="{06E7FB20-0E7B-4EC8-BF6D-62439AC979B8}"/>
    <cellStyle name="Normal 5 5 7 4" xfId="3344" xr:uid="{00000000-0005-0000-0000-0000CE0F0000}"/>
    <cellStyle name="Normal 5 5 7 5" xfId="4927" xr:uid="{00000000-0005-0000-0000-0000CF0F0000}"/>
    <cellStyle name="Normal 5 5 7 6" xfId="5565" xr:uid="{32F6F4CF-2DDA-4552-9879-A61FC994B61B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3" xfId="6234" xr:uid="{98328739-0F8A-425C-8403-6A013F55EDD8}"/>
    <cellStyle name="Normal 5 5 8 3" xfId="3378" xr:uid="{00000000-0005-0000-0000-0000D30F0000}"/>
    <cellStyle name="Normal 5 5 8 4" xfId="4961" xr:uid="{00000000-0005-0000-0000-0000D40F0000}"/>
    <cellStyle name="Normal 5 5 8 5" xfId="5599" xr:uid="{C526209A-10CD-47A4-9836-58C96A6877B7}"/>
    <cellStyle name="Normal 5 5 9" xfId="1929" xr:uid="{00000000-0005-0000-0000-0000D50F0000}"/>
    <cellStyle name="Normal 5 5 9 2" xfId="4024" xr:uid="{00000000-0005-0000-0000-0000D60F0000}"/>
    <cellStyle name="Normal 5 5 9 3" xfId="5904" xr:uid="{C0781345-6C69-4F6A-94D5-0D2ACBA89E1B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3" xfId="6520" xr:uid="{6B4D02D5-B9F9-42D2-967B-DD552847819E}"/>
    <cellStyle name="Normal 5 6 11" xfId="2632" xr:uid="{00000000-0005-0000-0000-0000DA0F0000}"/>
    <cellStyle name="Normal 5 6 12" xfId="4681" xr:uid="{00000000-0005-0000-0000-0000DB0F0000}"/>
    <cellStyle name="Normal 5 6 13" xfId="5271" xr:uid="{B4F16B1F-69A1-411E-83E7-12A3C17DE1F7}"/>
    <cellStyle name="Normal 5 6 2" xfId="473" xr:uid="{00000000-0005-0000-0000-0000DC0F0000}"/>
    <cellStyle name="Normal 5 6 2 10" xfId="4682" xr:uid="{00000000-0005-0000-0000-0000DD0F0000}"/>
    <cellStyle name="Normal 5 6 2 11" xfId="5272" xr:uid="{99825A08-16BD-435F-8321-5775F0799043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3" xfId="6385" xr:uid="{DBE0B9E1-CEFC-4253-8390-5EEEFA15DF90}"/>
    <cellStyle name="Normal 5 6 2 2 2 2 3" xfId="3639" xr:uid="{00000000-0005-0000-0000-0000E30F0000}"/>
    <cellStyle name="Normal 5 6 2 2 2 2 4" xfId="5112" xr:uid="{00000000-0005-0000-0000-0000E40F0000}"/>
    <cellStyle name="Normal 5 6 2 2 2 2 5" xfId="5750" xr:uid="{A5FDCC8B-EA42-4BB7-8B64-AC06E4FBFFA9}"/>
    <cellStyle name="Normal 5 6 2 2 2 3" xfId="2132" xr:uid="{00000000-0005-0000-0000-0000E50F0000}"/>
    <cellStyle name="Normal 5 6 2 2 2 3 2" xfId="4223" xr:uid="{00000000-0005-0000-0000-0000E60F0000}"/>
    <cellStyle name="Normal 5 6 2 2 2 3 3" xfId="6103" xr:uid="{52040869-114B-4B7C-9FE2-BD222209210B}"/>
    <cellStyle name="Normal 5 6 2 2 2 4" xfId="2977" xr:uid="{00000000-0005-0000-0000-0000E70F0000}"/>
    <cellStyle name="Normal 5 6 2 2 2 5" xfId="4830" xr:uid="{00000000-0005-0000-0000-0000E80F0000}"/>
    <cellStyle name="Normal 5 6 2 2 2 6" xfId="5468" xr:uid="{FD28C6B5-D97D-44FF-B0A9-900FB9FE83B9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3" xfId="6459" xr:uid="{032CE5C3-A7F1-490D-BAD5-0D7FC9CCB0CE}"/>
    <cellStyle name="Normal 5 6 2 2 3 2 3" xfId="3937" xr:uid="{00000000-0005-0000-0000-0000ED0F0000}"/>
    <cellStyle name="Normal 5 6 2 2 3 2 4" xfId="5186" xr:uid="{00000000-0005-0000-0000-0000EE0F0000}"/>
    <cellStyle name="Normal 5 6 2 2 3 2 5" xfId="5824" xr:uid="{D17A256D-2220-465B-802D-61C6C44948D9}"/>
    <cellStyle name="Normal 5 6 2 2 3 3" xfId="2209" xr:uid="{00000000-0005-0000-0000-0000EF0F0000}"/>
    <cellStyle name="Normal 5 6 2 2 3 3 2" xfId="4297" xr:uid="{00000000-0005-0000-0000-0000F00F0000}"/>
    <cellStyle name="Normal 5 6 2 2 3 3 3" xfId="6177" xr:uid="{65A8FBAA-0FFD-4FE4-9624-0EB0240A9EB1}"/>
    <cellStyle name="Normal 5 6 2 2 3 4" xfId="3275" xr:uid="{00000000-0005-0000-0000-0000F10F0000}"/>
    <cellStyle name="Normal 5 6 2 2 3 5" xfId="4904" xr:uid="{00000000-0005-0000-0000-0000F20F0000}"/>
    <cellStyle name="Normal 5 6 2 2 3 6" xfId="5542" xr:uid="{DB948E44-829D-4D8F-A7AC-31B626F17CD3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3" xfId="6311" xr:uid="{41E25007-B03D-4507-8541-9B61067F0C4B}"/>
    <cellStyle name="Normal 5 6 2 2 4 3" xfId="3455" xr:uid="{00000000-0005-0000-0000-0000F60F0000}"/>
    <cellStyle name="Normal 5 6 2 2 4 4" xfId="5038" xr:uid="{00000000-0005-0000-0000-0000F70F0000}"/>
    <cellStyle name="Normal 5 6 2 2 4 5" xfId="5676" xr:uid="{C4AC8F50-AF82-432D-ACF3-8739C036A899}"/>
    <cellStyle name="Normal 5 6 2 2 5" xfId="2055" xr:uid="{00000000-0005-0000-0000-0000F80F0000}"/>
    <cellStyle name="Normal 5 6 2 2 5 2" xfId="4149" xr:uid="{00000000-0005-0000-0000-0000F90F0000}"/>
    <cellStyle name="Normal 5 6 2 2 5 3" xfId="6029" xr:uid="{97FD3720-23C4-42ED-95A2-A4224E6B29A5}"/>
    <cellStyle name="Normal 5 6 2 2 6" xfId="2793" xr:uid="{00000000-0005-0000-0000-0000FA0F0000}"/>
    <cellStyle name="Normal 5 6 2 2 7" xfId="4756" xr:uid="{00000000-0005-0000-0000-0000FB0F0000}"/>
    <cellStyle name="Normal 5 6 2 2 8" xfId="5394" xr:uid="{39B1C584-A8ED-4FF0-95A9-D44B63622055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3" xfId="6274" xr:uid="{F2C59B18-5F56-428A-8D6D-4972EAD9E781}"/>
    <cellStyle name="Normal 5 6 2 3 2 3" xfId="3418" xr:uid="{00000000-0005-0000-0000-000000100000}"/>
    <cellStyle name="Normal 5 6 2 3 2 4" xfId="5001" xr:uid="{00000000-0005-0000-0000-000001100000}"/>
    <cellStyle name="Normal 5 6 2 3 2 5" xfId="5639" xr:uid="{709B4A19-1F43-4F5D-B2C0-89D57E74C570}"/>
    <cellStyle name="Normal 5 6 2 3 3" xfId="2018" xr:uid="{00000000-0005-0000-0000-000002100000}"/>
    <cellStyle name="Normal 5 6 2 3 3 2" xfId="4112" xr:uid="{00000000-0005-0000-0000-000003100000}"/>
    <cellStyle name="Normal 5 6 2 3 3 3" xfId="5992" xr:uid="{BC830122-28AE-4EA4-89B9-7735A89F7400}"/>
    <cellStyle name="Normal 5 6 2 3 4" xfId="2718" xr:uid="{00000000-0005-0000-0000-000004100000}"/>
    <cellStyle name="Normal 5 6 2 3 5" xfId="4719" xr:uid="{00000000-0005-0000-0000-000005100000}"/>
    <cellStyle name="Normal 5 6 2 3 6" xfId="5357" xr:uid="{85C4F836-6030-49D1-98D0-6BCF4A6D0169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3" xfId="6348" xr:uid="{863E6FF0-A95C-44BE-A70C-DC5C2D99D1E1}"/>
    <cellStyle name="Normal 5 6 2 4 2 3" xfId="3542" xr:uid="{00000000-0005-0000-0000-00000A100000}"/>
    <cellStyle name="Normal 5 6 2 4 2 4" xfId="5075" xr:uid="{00000000-0005-0000-0000-00000B100000}"/>
    <cellStyle name="Normal 5 6 2 4 2 5" xfId="5713" xr:uid="{67D96D9F-D835-4392-82A3-7DF52C234DA9}"/>
    <cellStyle name="Normal 5 6 2 4 3" xfId="2093" xr:uid="{00000000-0005-0000-0000-00000C100000}"/>
    <cellStyle name="Normal 5 6 2 4 3 2" xfId="4186" xr:uid="{00000000-0005-0000-0000-00000D100000}"/>
    <cellStyle name="Normal 5 6 2 4 3 3" xfId="6066" xr:uid="{EB71D34D-9358-4A58-B498-2BF92FBB1062}"/>
    <cellStyle name="Normal 5 6 2 4 4" xfId="2880" xr:uid="{00000000-0005-0000-0000-00000E100000}"/>
    <cellStyle name="Normal 5 6 2 4 5" xfId="4793" xr:uid="{00000000-0005-0000-0000-00000F100000}"/>
    <cellStyle name="Normal 5 6 2 4 6" xfId="5431" xr:uid="{6D2C6B34-8871-49F8-9BC6-E9CFD59E9503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3" xfId="6422" xr:uid="{BD0597E2-28E7-404A-8C49-634675E34D22}"/>
    <cellStyle name="Normal 5 6 2 5 2 3" xfId="3829" xr:uid="{00000000-0005-0000-0000-000014100000}"/>
    <cellStyle name="Normal 5 6 2 5 2 4" xfId="5149" xr:uid="{00000000-0005-0000-0000-000015100000}"/>
    <cellStyle name="Normal 5 6 2 5 2 5" xfId="5787" xr:uid="{576A1857-08BF-4814-9EDC-4275FFEBCF39}"/>
    <cellStyle name="Normal 5 6 2 5 3" xfId="2169" xr:uid="{00000000-0005-0000-0000-000016100000}"/>
    <cellStyle name="Normal 5 6 2 5 3 2" xfId="4260" xr:uid="{00000000-0005-0000-0000-000017100000}"/>
    <cellStyle name="Normal 5 6 2 5 3 3" xfId="6140" xr:uid="{36FCF926-6DC5-40D7-B913-C7B8E64CBCA6}"/>
    <cellStyle name="Normal 5 6 2 5 4" xfId="3167" xr:uid="{00000000-0005-0000-0000-000018100000}"/>
    <cellStyle name="Normal 5 6 2 5 5" xfId="4867" xr:uid="{00000000-0005-0000-0000-000019100000}"/>
    <cellStyle name="Normal 5 6 2 5 6" xfId="5505" xr:uid="{4D7ECC32-9719-4494-8226-C3C16CF891FD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3" xfId="6237" xr:uid="{60990C84-999B-4093-8BE7-4E9D21F35FF3}"/>
    <cellStyle name="Normal 5 6 2 6 3" xfId="3381" xr:uid="{00000000-0005-0000-0000-00001D100000}"/>
    <cellStyle name="Normal 5 6 2 6 4" xfId="4964" xr:uid="{00000000-0005-0000-0000-00001E100000}"/>
    <cellStyle name="Normal 5 6 2 6 5" xfId="5602" xr:uid="{B78D3574-06D0-477B-8B09-6818EE5B5DC1}"/>
    <cellStyle name="Normal 5 6 2 7" xfId="1932" xr:uid="{00000000-0005-0000-0000-00001F100000}"/>
    <cellStyle name="Normal 5 6 2 7 2" xfId="4027" xr:uid="{00000000-0005-0000-0000-000020100000}"/>
    <cellStyle name="Normal 5 6 2 7 3" xfId="5907" xr:uid="{B402D7F6-4177-4B32-AB4D-01C001976291}"/>
    <cellStyle name="Normal 5 6 2 8" xfId="2574" xr:uid="{00000000-0005-0000-0000-000021100000}"/>
    <cellStyle name="Normal 5 6 2 8 2" xfId="4641" xr:uid="{00000000-0005-0000-0000-000022100000}"/>
    <cellStyle name="Normal 5 6 2 8 3" xfId="6521" xr:uid="{F7364BFA-C84A-4431-98BF-442E8B05B274}"/>
    <cellStyle name="Normal 5 6 2 9" xfId="2633" xr:uid="{00000000-0005-0000-0000-000023100000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3" xfId="6384" xr:uid="{E21DE943-DCDA-4F5E-A2BB-CA70ACFA5D17}"/>
    <cellStyle name="Normal 5 6 3 2 2 3" xfId="3638" xr:uid="{00000000-0005-0000-0000-000029100000}"/>
    <cellStyle name="Normal 5 6 3 2 2 4" xfId="5111" xr:uid="{00000000-0005-0000-0000-00002A100000}"/>
    <cellStyle name="Normal 5 6 3 2 2 5" xfId="5749" xr:uid="{7B041663-C1A9-47F1-BD0A-9A9228A016EA}"/>
    <cellStyle name="Normal 5 6 3 2 3" xfId="2131" xr:uid="{00000000-0005-0000-0000-00002B100000}"/>
    <cellStyle name="Normal 5 6 3 2 3 2" xfId="4222" xr:uid="{00000000-0005-0000-0000-00002C100000}"/>
    <cellStyle name="Normal 5 6 3 2 3 3" xfId="6102" xr:uid="{6D31F200-9724-468B-A959-2EDE052740E5}"/>
    <cellStyle name="Normal 5 6 3 2 4" xfId="2976" xr:uid="{00000000-0005-0000-0000-00002D100000}"/>
    <cellStyle name="Normal 5 6 3 2 5" xfId="4829" xr:uid="{00000000-0005-0000-0000-00002E100000}"/>
    <cellStyle name="Normal 5 6 3 2 6" xfId="5467" xr:uid="{DB2B70E0-C85E-44F9-91EF-51F889267D85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3" xfId="6458" xr:uid="{BF170C87-CC51-4218-9B91-A26E0B75F515}"/>
    <cellStyle name="Normal 5 6 3 3 2 3" xfId="3936" xr:uid="{00000000-0005-0000-0000-000033100000}"/>
    <cellStyle name="Normal 5 6 3 3 2 4" xfId="5185" xr:uid="{00000000-0005-0000-0000-000034100000}"/>
    <cellStyle name="Normal 5 6 3 3 2 5" xfId="5823" xr:uid="{7F8A5241-5414-498C-855A-0D3FEC77E4CC}"/>
    <cellStyle name="Normal 5 6 3 3 3" xfId="2208" xr:uid="{00000000-0005-0000-0000-000035100000}"/>
    <cellStyle name="Normal 5 6 3 3 3 2" xfId="4296" xr:uid="{00000000-0005-0000-0000-000036100000}"/>
    <cellStyle name="Normal 5 6 3 3 3 3" xfId="6176" xr:uid="{3C50B774-97C2-4DEA-872A-0AD1B1CBA7F7}"/>
    <cellStyle name="Normal 5 6 3 3 4" xfId="3274" xr:uid="{00000000-0005-0000-0000-000037100000}"/>
    <cellStyle name="Normal 5 6 3 3 5" xfId="4903" xr:uid="{00000000-0005-0000-0000-000038100000}"/>
    <cellStyle name="Normal 5 6 3 3 6" xfId="5541" xr:uid="{60C44D90-81EA-4563-AE72-D48878015536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3" xfId="6310" xr:uid="{31BBDEEF-D226-427A-B15E-C35A5DB4CEA4}"/>
    <cellStyle name="Normal 5 6 3 4 3" xfId="3454" xr:uid="{00000000-0005-0000-0000-00003C100000}"/>
    <cellStyle name="Normal 5 6 3 4 4" xfId="5037" xr:uid="{00000000-0005-0000-0000-00003D100000}"/>
    <cellStyle name="Normal 5 6 3 4 5" xfId="5675" xr:uid="{778C5051-C095-4E9A-AEDC-702A46FE7227}"/>
    <cellStyle name="Normal 5 6 3 5" xfId="2054" xr:uid="{00000000-0005-0000-0000-00003E100000}"/>
    <cellStyle name="Normal 5 6 3 5 2" xfId="4148" xr:uid="{00000000-0005-0000-0000-00003F100000}"/>
    <cellStyle name="Normal 5 6 3 5 3" xfId="6028" xr:uid="{309C2972-5219-46CF-AA4B-CB840455B263}"/>
    <cellStyle name="Normal 5 6 3 6" xfId="2792" xr:uid="{00000000-0005-0000-0000-000040100000}"/>
    <cellStyle name="Normal 5 6 3 7" xfId="4755" xr:uid="{00000000-0005-0000-0000-000041100000}"/>
    <cellStyle name="Normal 5 6 3 8" xfId="5393" xr:uid="{09A3C187-D623-4A03-B9E9-25A93682A2B2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3" xfId="6273" xr:uid="{FCF24E90-D24C-4E7A-B8B2-215336C2FB33}"/>
    <cellStyle name="Normal 5 6 4 2 3" xfId="3417" xr:uid="{00000000-0005-0000-0000-000046100000}"/>
    <cellStyle name="Normal 5 6 4 2 4" xfId="5000" xr:uid="{00000000-0005-0000-0000-000047100000}"/>
    <cellStyle name="Normal 5 6 4 2 5" xfId="5638" xr:uid="{4EEDBE3A-0197-407E-B675-5C00DF226C11}"/>
    <cellStyle name="Normal 5 6 4 3" xfId="2017" xr:uid="{00000000-0005-0000-0000-000048100000}"/>
    <cellStyle name="Normal 5 6 4 3 2" xfId="4111" xr:uid="{00000000-0005-0000-0000-000049100000}"/>
    <cellStyle name="Normal 5 6 4 3 3" xfId="5991" xr:uid="{EAA784F3-AEB0-4FC6-B890-FFA9363F1D41}"/>
    <cellStyle name="Normal 5 6 4 4" xfId="2717" xr:uid="{00000000-0005-0000-0000-00004A100000}"/>
    <cellStyle name="Normal 5 6 4 5" xfId="4718" xr:uid="{00000000-0005-0000-0000-00004B100000}"/>
    <cellStyle name="Normal 5 6 4 6" xfId="5356" xr:uid="{01FCBB4D-5EF8-4E46-8E3E-C89E8A5F18D7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3" xfId="6347" xr:uid="{7BE44906-C97E-4D6C-BB6B-98A4C609EAC3}"/>
    <cellStyle name="Normal 5 6 5 2 3" xfId="3541" xr:uid="{00000000-0005-0000-0000-000050100000}"/>
    <cellStyle name="Normal 5 6 5 2 4" xfId="5074" xr:uid="{00000000-0005-0000-0000-000051100000}"/>
    <cellStyle name="Normal 5 6 5 2 5" xfId="5712" xr:uid="{F52AEFDF-3A62-4308-96C5-E9B6784C4CBC}"/>
    <cellStyle name="Normal 5 6 5 3" xfId="2092" xr:uid="{00000000-0005-0000-0000-000052100000}"/>
    <cellStyle name="Normal 5 6 5 3 2" xfId="4185" xr:uid="{00000000-0005-0000-0000-000053100000}"/>
    <cellStyle name="Normal 5 6 5 3 3" xfId="6065" xr:uid="{D9B3FF23-2AA6-46AE-9B99-A8DDA83409FC}"/>
    <cellStyle name="Normal 5 6 5 4" xfId="2879" xr:uid="{00000000-0005-0000-0000-000054100000}"/>
    <cellStyle name="Normal 5 6 5 5" xfId="4792" xr:uid="{00000000-0005-0000-0000-000055100000}"/>
    <cellStyle name="Normal 5 6 5 6" xfId="5430" xr:uid="{622A0A13-183F-4525-A4A2-13536AC3C699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3" xfId="6421" xr:uid="{FA6B368D-E8E7-496C-964B-C3E81B6AAF17}"/>
    <cellStyle name="Normal 5 6 6 2 3" xfId="3828" xr:uid="{00000000-0005-0000-0000-00005A100000}"/>
    <cellStyle name="Normal 5 6 6 2 4" xfId="5148" xr:uid="{00000000-0005-0000-0000-00005B100000}"/>
    <cellStyle name="Normal 5 6 6 2 5" xfId="5786" xr:uid="{1CD8597F-9CDD-450A-9C9A-ADF8AC7CCC6C}"/>
    <cellStyle name="Normal 5 6 6 3" xfId="2168" xr:uid="{00000000-0005-0000-0000-00005C100000}"/>
    <cellStyle name="Normal 5 6 6 3 2" xfId="4259" xr:uid="{00000000-0005-0000-0000-00005D100000}"/>
    <cellStyle name="Normal 5 6 6 3 3" xfId="6139" xr:uid="{47D67C3C-28ED-4FE1-A0B1-BD3FB905D426}"/>
    <cellStyle name="Normal 5 6 6 4" xfId="3166" xr:uid="{00000000-0005-0000-0000-00005E100000}"/>
    <cellStyle name="Normal 5 6 6 5" xfId="4866" xr:uid="{00000000-0005-0000-0000-00005F100000}"/>
    <cellStyle name="Normal 5 6 6 6" xfId="5504" xr:uid="{74642BC2-56C8-41E6-BD71-295F8FE477C7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3" xfId="6483" xr:uid="{50BF9AA2-49A3-4C49-96B6-1766B9BD3148}"/>
    <cellStyle name="Normal 5 6 7 2 3" xfId="3969" xr:uid="{00000000-0005-0000-0000-000064100000}"/>
    <cellStyle name="Normal 5 6 7 2 4" xfId="5210" xr:uid="{00000000-0005-0000-0000-000065100000}"/>
    <cellStyle name="Normal 5 6 7 2 5" xfId="5848" xr:uid="{BEEE92FD-5A8E-4DB7-9788-972B03BC481C}"/>
    <cellStyle name="Normal 5 6 7 3" xfId="2234" xr:uid="{00000000-0005-0000-0000-000066100000}"/>
    <cellStyle name="Normal 5 6 7 3 2" xfId="4321" xr:uid="{00000000-0005-0000-0000-000067100000}"/>
    <cellStyle name="Normal 5 6 7 3 3" xfId="6201" xr:uid="{C2F29406-C826-429A-9180-3F87AB80A998}"/>
    <cellStyle name="Normal 5 6 7 4" xfId="3345" xr:uid="{00000000-0005-0000-0000-000068100000}"/>
    <cellStyle name="Normal 5 6 7 5" xfId="4928" xr:uid="{00000000-0005-0000-0000-000069100000}"/>
    <cellStyle name="Normal 5 6 7 6" xfId="5566" xr:uid="{F16BD750-605E-44AB-B56E-94328449D4ED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3" xfId="6236" xr:uid="{F84C32E0-080D-4209-95E9-64D0BC1C03A0}"/>
    <cellStyle name="Normal 5 6 8 3" xfId="3380" xr:uid="{00000000-0005-0000-0000-00006D100000}"/>
    <cellStyle name="Normal 5 6 8 4" xfId="4963" xr:uid="{00000000-0005-0000-0000-00006E100000}"/>
    <cellStyle name="Normal 5 6 8 5" xfId="5601" xr:uid="{A36208CA-7018-4AA3-9398-423C8E167E8A}"/>
    <cellStyle name="Normal 5 6 9" xfId="1931" xr:uid="{00000000-0005-0000-0000-00006F100000}"/>
    <cellStyle name="Normal 5 6 9 2" xfId="4026" xr:uid="{00000000-0005-0000-0000-000070100000}"/>
    <cellStyle name="Normal 5 6 9 3" xfId="5906" xr:uid="{599620FC-86B7-4FC3-946D-40A2CE7D5F53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3" xfId="6522" xr:uid="{D5776A5B-4854-4A5A-B212-E39079344D39}"/>
    <cellStyle name="Normal 5 7 11" xfId="2634" xr:uid="{00000000-0005-0000-0000-000074100000}"/>
    <cellStyle name="Normal 5 7 12" xfId="4683" xr:uid="{00000000-0005-0000-0000-000075100000}"/>
    <cellStyle name="Normal 5 7 13" xfId="5273" xr:uid="{9D6EF336-EDCA-4FD8-8A79-FA7783B22E5E}"/>
    <cellStyle name="Normal 5 7 2" xfId="475" xr:uid="{00000000-0005-0000-0000-000076100000}"/>
    <cellStyle name="Normal 5 7 2 10" xfId="4684" xr:uid="{00000000-0005-0000-0000-000077100000}"/>
    <cellStyle name="Normal 5 7 2 11" xfId="5274" xr:uid="{19D5C75D-ADEF-42AC-82CD-556C6C7F759F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3" xfId="6387" xr:uid="{9FB20DB9-E2C3-47F9-9121-A559C8F3656F}"/>
    <cellStyle name="Normal 5 7 2 2 2 2 3" xfId="3641" xr:uid="{00000000-0005-0000-0000-00007D100000}"/>
    <cellStyle name="Normal 5 7 2 2 2 2 4" xfId="5114" xr:uid="{00000000-0005-0000-0000-00007E100000}"/>
    <cellStyle name="Normal 5 7 2 2 2 2 5" xfId="5752" xr:uid="{F6C3BFAB-FC16-44ED-AF54-A3A23FEF2C9F}"/>
    <cellStyle name="Normal 5 7 2 2 2 3" xfId="2134" xr:uid="{00000000-0005-0000-0000-00007F100000}"/>
    <cellStyle name="Normal 5 7 2 2 2 3 2" xfId="4225" xr:uid="{00000000-0005-0000-0000-000080100000}"/>
    <cellStyle name="Normal 5 7 2 2 2 3 3" xfId="6105" xr:uid="{9263B457-CDD8-4A47-B58B-F3BA71818721}"/>
    <cellStyle name="Normal 5 7 2 2 2 4" xfId="2979" xr:uid="{00000000-0005-0000-0000-000081100000}"/>
    <cellStyle name="Normal 5 7 2 2 2 5" xfId="4832" xr:uid="{00000000-0005-0000-0000-000082100000}"/>
    <cellStyle name="Normal 5 7 2 2 2 6" xfId="5470" xr:uid="{F0AF803D-BC1B-4E71-8B80-C9903AA0A644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3" xfId="6461" xr:uid="{0F209BC9-3F13-489F-9063-DD6D108617F6}"/>
    <cellStyle name="Normal 5 7 2 2 3 2 3" xfId="3939" xr:uid="{00000000-0005-0000-0000-000087100000}"/>
    <cellStyle name="Normal 5 7 2 2 3 2 4" xfId="5188" xr:uid="{00000000-0005-0000-0000-000088100000}"/>
    <cellStyle name="Normal 5 7 2 2 3 2 5" xfId="5826" xr:uid="{49D3BF42-DCC3-40EA-8A66-EAC5426F159E}"/>
    <cellStyle name="Normal 5 7 2 2 3 3" xfId="2211" xr:uid="{00000000-0005-0000-0000-000089100000}"/>
    <cellStyle name="Normal 5 7 2 2 3 3 2" xfId="4299" xr:uid="{00000000-0005-0000-0000-00008A100000}"/>
    <cellStyle name="Normal 5 7 2 2 3 3 3" xfId="6179" xr:uid="{69AFF810-FC97-46A3-B466-AB4CA05ABDB4}"/>
    <cellStyle name="Normal 5 7 2 2 3 4" xfId="3277" xr:uid="{00000000-0005-0000-0000-00008B100000}"/>
    <cellStyle name="Normal 5 7 2 2 3 5" xfId="4906" xr:uid="{00000000-0005-0000-0000-00008C100000}"/>
    <cellStyle name="Normal 5 7 2 2 3 6" xfId="5544" xr:uid="{E2FEEC25-BD1B-4259-8F4D-F40CEFE3C109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3" xfId="6313" xr:uid="{7074C422-512F-4288-9346-98AF64AE46EB}"/>
    <cellStyle name="Normal 5 7 2 2 4 3" xfId="3457" xr:uid="{00000000-0005-0000-0000-000090100000}"/>
    <cellStyle name="Normal 5 7 2 2 4 4" xfId="5040" xr:uid="{00000000-0005-0000-0000-000091100000}"/>
    <cellStyle name="Normal 5 7 2 2 4 5" xfId="5678" xr:uid="{95D64477-B452-4F27-8448-0A7ADED25FA7}"/>
    <cellStyle name="Normal 5 7 2 2 5" xfId="2057" xr:uid="{00000000-0005-0000-0000-000092100000}"/>
    <cellStyle name="Normal 5 7 2 2 5 2" xfId="4151" xr:uid="{00000000-0005-0000-0000-000093100000}"/>
    <cellStyle name="Normal 5 7 2 2 5 3" xfId="6031" xr:uid="{F69EE676-F6B7-4C7D-A87F-7B6344B515BB}"/>
    <cellStyle name="Normal 5 7 2 2 6" xfId="2795" xr:uid="{00000000-0005-0000-0000-000094100000}"/>
    <cellStyle name="Normal 5 7 2 2 7" xfId="4758" xr:uid="{00000000-0005-0000-0000-000095100000}"/>
    <cellStyle name="Normal 5 7 2 2 8" xfId="5396" xr:uid="{6301901A-A278-49A1-A39F-4C78E9768332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3" xfId="6276" xr:uid="{E95AF459-ECC4-4ED7-8BCC-61E3E8E9F07E}"/>
    <cellStyle name="Normal 5 7 2 3 2 3" xfId="3420" xr:uid="{00000000-0005-0000-0000-00009A100000}"/>
    <cellStyle name="Normal 5 7 2 3 2 4" xfId="5003" xr:uid="{00000000-0005-0000-0000-00009B100000}"/>
    <cellStyle name="Normal 5 7 2 3 2 5" xfId="5641" xr:uid="{CA81F973-0645-4C32-9FB7-9537D5D2298F}"/>
    <cellStyle name="Normal 5 7 2 3 3" xfId="2020" xr:uid="{00000000-0005-0000-0000-00009C100000}"/>
    <cellStyle name="Normal 5 7 2 3 3 2" xfId="4114" xr:uid="{00000000-0005-0000-0000-00009D100000}"/>
    <cellStyle name="Normal 5 7 2 3 3 3" xfId="5994" xr:uid="{C0AAB2CA-0B83-4DE1-B00F-B9BDA234DBCE}"/>
    <cellStyle name="Normal 5 7 2 3 4" xfId="2720" xr:uid="{00000000-0005-0000-0000-00009E100000}"/>
    <cellStyle name="Normal 5 7 2 3 5" xfId="4721" xr:uid="{00000000-0005-0000-0000-00009F100000}"/>
    <cellStyle name="Normal 5 7 2 3 6" xfId="5359" xr:uid="{4543A9FE-FBC6-439E-8DF6-E5802940DD43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3" xfId="6350" xr:uid="{ACD65C39-D038-44F7-8EFA-34D97FE904A1}"/>
    <cellStyle name="Normal 5 7 2 4 2 3" xfId="3544" xr:uid="{00000000-0005-0000-0000-0000A4100000}"/>
    <cellStyle name="Normal 5 7 2 4 2 4" xfId="5077" xr:uid="{00000000-0005-0000-0000-0000A5100000}"/>
    <cellStyle name="Normal 5 7 2 4 2 5" xfId="5715" xr:uid="{91E6B49A-64BE-4517-BEB3-309A857E96DF}"/>
    <cellStyle name="Normal 5 7 2 4 3" xfId="2095" xr:uid="{00000000-0005-0000-0000-0000A6100000}"/>
    <cellStyle name="Normal 5 7 2 4 3 2" xfId="4188" xr:uid="{00000000-0005-0000-0000-0000A7100000}"/>
    <cellStyle name="Normal 5 7 2 4 3 3" xfId="6068" xr:uid="{83CB4590-4706-4488-B88E-07C3C3D64CE7}"/>
    <cellStyle name="Normal 5 7 2 4 4" xfId="2882" xr:uid="{00000000-0005-0000-0000-0000A8100000}"/>
    <cellStyle name="Normal 5 7 2 4 5" xfId="4795" xr:uid="{00000000-0005-0000-0000-0000A9100000}"/>
    <cellStyle name="Normal 5 7 2 4 6" xfId="5433" xr:uid="{7EF75F63-064B-49D6-A0F1-651B3EA3A231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3" xfId="6424" xr:uid="{D17BCFF0-7B37-4176-9AC0-F431AADB3446}"/>
    <cellStyle name="Normal 5 7 2 5 2 3" xfId="3831" xr:uid="{00000000-0005-0000-0000-0000AE100000}"/>
    <cellStyle name="Normal 5 7 2 5 2 4" xfId="5151" xr:uid="{00000000-0005-0000-0000-0000AF100000}"/>
    <cellStyle name="Normal 5 7 2 5 2 5" xfId="5789" xr:uid="{CB9AAB30-91F8-47F0-B4E1-15199591CAD9}"/>
    <cellStyle name="Normal 5 7 2 5 3" xfId="2171" xr:uid="{00000000-0005-0000-0000-0000B0100000}"/>
    <cellStyle name="Normal 5 7 2 5 3 2" xfId="4262" xr:uid="{00000000-0005-0000-0000-0000B1100000}"/>
    <cellStyle name="Normal 5 7 2 5 3 3" xfId="6142" xr:uid="{455ABD88-BF71-4699-A20C-D05E6A73B221}"/>
    <cellStyle name="Normal 5 7 2 5 4" xfId="3169" xr:uid="{00000000-0005-0000-0000-0000B2100000}"/>
    <cellStyle name="Normal 5 7 2 5 5" xfId="4869" xr:uid="{00000000-0005-0000-0000-0000B3100000}"/>
    <cellStyle name="Normal 5 7 2 5 6" xfId="5507" xr:uid="{35802B5B-2D31-4091-BE27-292606FE0359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3" xfId="6239" xr:uid="{6BAE7459-85B1-4B73-8FB8-CF3A7FED7B37}"/>
    <cellStyle name="Normal 5 7 2 6 3" xfId="3383" xr:uid="{00000000-0005-0000-0000-0000B7100000}"/>
    <cellStyle name="Normal 5 7 2 6 4" xfId="4966" xr:uid="{00000000-0005-0000-0000-0000B8100000}"/>
    <cellStyle name="Normal 5 7 2 6 5" xfId="5604" xr:uid="{DFA26981-5B54-4907-AD58-756966433F00}"/>
    <cellStyle name="Normal 5 7 2 7" xfId="1934" xr:uid="{00000000-0005-0000-0000-0000B9100000}"/>
    <cellStyle name="Normal 5 7 2 7 2" xfId="4029" xr:uid="{00000000-0005-0000-0000-0000BA100000}"/>
    <cellStyle name="Normal 5 7 2 7 3" xfId="5909" xr:uid="{B2ED3A42-0580-40DA-8E7A-CCA8775D8F6B}"/>
    <cellStyle name="Normal 5 7 2 8" xfId="2576" xr:uid="{00000000-0005-0000-0000-0000BB100000}"/>
    <cellStyle name="Normal 5 7 2 8 2" xfId="4643" xr:uid="{00000000-0005-0000-0000-0000BC100000}"/>
    <cellStyle name="Normal 5 7 2 8 3" xfId="6523" xr:uid="{3413830E-F930-470A-B921-E3110A07BE0D}"/>
    <cellStyle name="Normal 5 7 2 9" xfId="2635" xr:uid="{00000000-0005-0000-0000-0000BD100000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3" xfId="6386" xr:uid="{9A41D012-2778-4741-8DA3-3E770DF0B228}"/>
    <cellStyle name="Normal 5 7 3 2 2 3" xfId="3640" xr:uid="{00000000-0005-0000-0000-0000C3100000}"/>
    <cellStyle name="Normal 5 7 3 2 2 4" xfId="5113" xr:uid="{00000000-0005-0000-0000-0000C4100000}"/>
    <cellStyle name="Normal 5 7 3 2 2 5" xfId="5751" xr:uid="{E83A6811-128F-42ED-AF58-FE43005E8421}"/>
    <cellStyle name="Normal 5 7 3 2 3" xfId="2133" xr:uid="{00000000-0005-0000-0000-0000C5100000}"/>
    <cellStyle name="Normal 5 7 3 2 3 2" xfId="4224" xr:uid="{00000000-0005-0000-0000-0000C6100000}"/>
    <cellStyle name="Normal 5 7 3 2 3 3" xfId="6104" xr:uid="{416C589B-C96A-44AF-9D51-60D665DA7C84}"/>
    <cellStyle name="Normal 5 7 3 2 4" xfId="2978" xr:uid="{00000000-0005-0000-0000-0000C7100000}"/>
    <cellStyle name="Normal 5 7 3 2 5" xfId="4831" xr:uid="{00000000-0005-0000-0000-0000C8100000}"/>
    <cellStyle name="Normal 5 7 3 2 6" xfId="5469" xr:uid="{15159BD4-FD6C-455E-98BF-CEBAD69E70B9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3" xfId="6460" xr:uid="{46D7A6C6-7D96-452D-BF2B-C52D19F2BA50}"/>
    <cellStyle name="Normal 5 7 3 3 2 3" xfId="3938" xr:uid="{00000000-0005-0000-0000-0000CD100000}"/>
    <cellStyle name="Normal 5 7 3 3 2 4" xfId="5187" xr:uid="{00000000-0005-0000-0000-0000CE100000}"/>
    <cellStyle name="Normal 5 7 3 3 2 5" xfId="5825" xr:uid="{9F0D5526-01AC-436E-BB6B-43C43224FC72}"/>
    <cellStyle name="Normal 5 7 3 3 3" xfId="2210" xr:uid="{00000000-0005-0000-0000-0000CF100000}"/>
    <cellStyle name="Normal 5 7 3 3 3 2" xfId="4298" xr:uid="{00000000-0005-0000-0000-0000D0100000}"/>
    <cellStyle name="Normal 5 7 3 3 3 3" xfId="6178" xr:uid="{4DE829F1-1C39-4726-9362-B10FFC81B3EC}"/>
    <cellStyle name="Normal 5 7 3 3 4" xfId="3276" xr:uid="{00000000-0005-0000-0000-0000D1100000}"/>
    <cellStyle name="Normal 5 7 3 3 5" xfId="4905" xr:uid="{00000000-0005-0000-0000-0000D2100000}"/>
    <cellStyle name="Normal 5 7 3 3 6" xfId="5543" xr:uid="{B98B915C-E372-4340-A633-FB05B30C3DAD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3" xfId="6312" xr:uid="{CE8A4745-04C2-4BD1-9723-BBA23AC737A0}"/>
    <cellStyle name="Normal 5 7 3 4 3" xfId="3456" xr:uid="{00000000-0005-0000-0000-0000D6100000}"/>
    <cellStyle name="Normal 5 7 3 4 4" xfId="5039" xr:uid="{00000000-0005-0000-0000-0000D7100000}"/>
    <cellStyle name="Normal 5 7 3 4 5" xfId="5677" xr:uid="{18A6397F-923D-4B3F-AADA-50F6F11392E8}"/>
    <cellStyle name="Normal 5 7 3 5" xfId="2056" xr:uid="{00000000-0005-0000-0000-0000D8100000}"/>
    <cellStyle name="Normal 5 7 3 5 2" xfId="4150" xr:uid="{00000000-0005-0000-0000-0000D9100000}"/>
    <cellStyle name="Normal 5 7 3 5 3" xfId="6030" xr:uid="{6AC24FAD-AB65-4BD9-B276-32208AFF6D58}"/>
    <cellStyle name="Normal 5 7 3 6" xfId="2794" xr:uid="{00000000-0005-0000-0000-0000DA100000}"/>
    <cellStyle name="Normal 5 7 3 7" xfId="4757" xr:uid="{00000000-0005-0000-0000-0000DB100000}"/>
    <cellStyle name="Normal 5 7 3 8" xfId="5395" xr:uid="{C3410E06-FBB8-4BB5-8214-8745662927C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3" xfId="6275" xr:uid="{D6DD6999-9E81-4AA4-B54B-39C214604D28}"/>
    <cellStyle name="Normal 5 7 4 2 3" xfId="3419" xr:uid="{00000000-0005-0000-0000-0000E0100000}"/>
    <cellStyle name="Normal 5 7 4 2 4" xfId="5002" xr:uid="{00000000-0005-0000-0000-0000E1100000}"/>
    <cellStyle name="Normal 5 7 4 2 5" xfId="5640" xr:uid="{DD2597A4-10D7-4502-8086-5735A8CAEC42}"/>
    <cellStyle name="Normal 5 7 4 3" xfId="2019" xr:uid="{00000000-0005-0000-0000-0000E2100000}"/>
    <cellStyle name="Normal 5 7 4 3 2" xfId="4113" xr:uid="{00000000-0005-0000-0000-0000E3100000}"/>
    <cellStyle name="Normal 5 7 4 3 3" xfId="5993" xr:uid="{03E43DF0-5845-4D44-92D7-FFECBE4011C8}"/>
    <cellStyle name="Normal 5 7 4 4" xfId="2719" xr:uid="{00000000-0005-0000-0000-0000E4100000}"/>
    <cellStyle name="Normal 5 7 4 5" xfId="4720" xr:uid="{00000000-0005-0000-0000-0000E5100000}"/>
    <cellStyle name="Normal 5 7 4 6" xfId="5358" xr:uid="{65453FCB-2570-4C26-8C2B-C5733CAD41DE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3" xfId="6349" xr:uid="{7AC62425-A804-4766-8854-75102DB48304}"/>
    <cellStyle name="Normal 5 7 5 2 3" xfId="3543" xr:uid="{00000000-0005-0000-0000-0000EA100000}"/>
    <cellStyle name="Normal 5 7 5 2 4" xfId="5076" xr:uid="{00000000-0005-0000-0000-0000EB100000}"/>
    <cellStyle name="Normal 5 7 5 2 5" xfId="5714" xr:uid="{2E086A78-2327-4160-BCD3-BB07C818A27B}"/>
    <cellStyle name="Normal 5 7 5 3" xfId="2094" xr:uid="{00000000-0005-0000-0000-0000EC100000}"/>
    <cellStyle name="Normal 5 7 5 3 2" xfId="4187" xr:uid="{00000000-0005-0000-0000-0000ED100000}"/>
    <cellStyle name="Normal 5 7 5 3 3" xfId="6067" xr:uid="{8F774192-1C5A-4BF4-B7DA-60ABB8FABA35}"/>
    <cellStyle name="Normal 5 7 5 4" xfId="2881" xr:uid="{00000000-0005-0000-0000-0000EE100000}"/>
    <cellStyle name="Normal 5 7 5 5" xfId="4794" xr:uid="{00000000-0005-0000-0000-0000EF100000}"/>
    <cellStyle name="Normal 5 7 5 6" xfId="5432" xr:uid="{FEA046DE-1D77-49B6-83C8-5F02C8462A09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3" xfId="6423" xr:uid="{0E58B41B-7115-405E-A49E-8704E0054D8C}"/>
    <cellStyle name="Normal 5 7 6 2 3" xfId="3830" xr:uid="{00000000-0005-0000-0000-0000F4100000}"/>
    <cellStyle name="Normal 5 7 6 2 4" xfId="5150" xr:uid="{00000000-0005-0000-0000-0000F5100000}"/>
    <cellStyle name="Normal 5 7 6 2 5" xfId="5788" xr:uid="{7408337D-5B26-461E-A66E-6F5D07AA287A}"/>
    <cellStyle name="Normal 5 7 6 3" xfId="2170" xr:uid="{00000000-0005-0000-0000-0000F6100000}"/>
    <cellStyle name="Normal 5 7 6 3 2" xfId="4261" xr:uid="{00000000-0005-0000-0000-0000F7100000}"/>
    <cellStyle name="Normal 5 7 6 3 3" xfId="6141" xr:uid="{E4AA831C-FD75-40DA-A80E-3B1237C87552}"/>
    <cellStyle name="Normal 5 7 6 4" xfId="3168" xr:uid="{00000000-0005-0000-0000-0000F8100000}"/>
    <cellStyle name="Normal 5 7 6 5" xfId="4868" xr:uid="{00000000-0005-0000-0000-0000F9100000}"/>
    <cellStyle name="Normal 5 7 6 6" xfId="5506" xr:uid="{6AC7BCD1-07AE-4DB9-AF09-6B5FF6D3FB10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3" xfId="6484" xr:uid="{847B033C-40C7-4336-BAC2-D053FC0239DF}"/>
    <cellStyle name="Normal 5 7 7 2 3" xfId="3970" xr:uid="{00000000-0005-0000-0000-0000FE100000}"/>
    <cellStyle name="Normal 5 7 7 2 4" xfId="5211" xr:uid="{00000000-0005-0000-0000-0000FF100000}"/>
    <cellStyle name="Normal 5 7 7 2 5" xfId="5849" xr:uid="{0705987A-7178-4D13-916B-62A1993E4BDC}"/>
    <cellStyle name="Normal 5 7 7 3" xfId="2235" xr:uid="{00000000-0005-0000-0000-000000110000}"/>
    <cellStyle name="Normal 5 7 7 3 2" xfId="4322" xr:uid="{00000000-0005-0000-0000-000001110000}"/>
    <cellStyle name="Normal 5 7 7 3 3" xfId="6202" xr:uid="{2140B7D5-24DB-44DE-9EC7-1985B76C22D2}"/>
    <cellStyle name="Normal 5 7 7 4" xfId="3346" xr:uid="{00000000-0005-0000-0000-000002110000}"/>
    <cellStyle name="Normal 5 7 7 5" xfId="4929" xr:uid="{00000000-0005-0000-0000-000003110000}"/>
    <cellStyle name="Normal 5 7 7 6" xfId="5567" xr:uid="{23C07C27-3D1E-49EE-BB9D-897CB00F3E50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3" xfId="6238" xr:uid="{5255CC51-5F42-4D32-BB68-4AF21858AEA5}"/>
    <cellStyle name="Normal 5 7 8 3" xfId="3382" xr:uid="{00000000-0005-0000-0000-000007110000}"/>
    <cellStyle name="Normal 5 7 8 4" xfId="4965" xr:uid="{00000000-0005-0000-0000-000008110000}"/>
    <cellStyle name="Normal 5 7 8 5" xfId="5603" xr:uid="{871FE926-5E70-4E2A-B005-E175A7B6D1DA}"/>
    <cellStyle name="Normal 5 7 9" xfId="1933" xr:uid="{00000000-0005-0000-0000-000009110000}"/>
    <cellStyle name="Normal 5 7 9 2" xfId="4028" xr:uid="{00000000-0005-0000-0000-00000A110000}"/>
    <cellStyle name="Normal 5 7 9 3" xfId="5908" xr:uid="{0C2469D4-5118-4D2B-A616-83BDD44FD52E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3" xfId="6524" xr:uid="{52687E0C-E36C-4981-920F-64C6F81C574F}"/>
    <cellStyle name="Normal 5 8 11" xfId="2636" xr:uid="{00000000-0005-0000-0000-00000E110000}"/>
    <cellStyle name="Normal 5 8 12" xfId="4685" xr:uid="{00000000-0005-0000-0000-00000F110000}"/>
    <cellStyle name="Normal 5 8 13" xfId="5275" xr:uid="{DF78787D-717D-4795-AC81-13F651996658}"/>
    <cellStyle name="Normal 5 8 2" xfId="477" xr:uid="{00000000-0005-0000-0000-000010110000}"/>
    <cellStyle name="Normal 5 8 2 10" xfId="4686" xr:uid="{00000000-0005-0000-0000-000011110000}"/>
    <cellStyle name="Normal 5 8 2 11" xfId="5276" xr:uid="{8EABC122-4A37-450C-9C36-F6CAAE4E10C8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3" xfId="6389" xr:uid="{13A8D0C9-3074-493E-911E-F6816882BCEB}"/>
    <cellStyle name="Normal 5 8 2 2 2 2 3" xfId="3643" xr:uid="{00000000-0005-0000-0000-000017110000}"/>
    <cellStyle name="Normal 5 8 2 2 2 2 4" xfId="5116" xr:uid="{00000000-0005-0000-0000-000018110000}"/>
    <cellStyle name="Normal 5 8 2 2 2 2 5" xfId="5754" xr:uid="{6E0A0F4D-4977-41FC-B4D3-81332A76896A}"/>
    <cellStyle name="Normal 5 8 2 2 2 3" xfId="2136" xr:uid="{00000000-0005-0000-0000-000019110000}"/>
    <cellStyle name="Normal 5 8 2 2 2 3 2" xfId="4227" xr:uid="{00000000-0005-0000-0000-00001A110000}"/>
    <cellStyle name="Normal 5 8 2 2 2 3 3" xfId="6107" xr:uid="{A33C3779-2ECE-43E3-8D44-D2D60E4A300E}"/>
    <cellStyle name="Normal 5 8 2 2 2 4" xfId="2981" xr:uid="{00000000-0005-0000-0000-00001B110000}"/>
    <cellStyle name="Normal 5 8 2 2 2 5" xfId="4834" xr:uid="{00000000-0005-0000-0000-00001C110000}"/>
    <cellStyle name="Normal 5 8 2 2 2 6" xfId="5472" xr:uid="{89FEFDD2-8E8E-4AF0-9072-DBCD72C9DD2C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3" xfId="6463" xr:uid="{A0CE4D5F-BD72-43B4-8B42-E9A90193E719}"/>
    <cellStyle name="Normal 5 8 2 2 3 2 3" xfId="3941" xr:uid="{00000000-0005-0000-0000-000021110000}"/>
    <cellStyle name="Normal 5 8 2 2 3 2 4" xfId="5190" xr:uid="{00000000-0005-0000-0000-000022110000}"/>
    <cellStyle name="Normal 5 8 2 2 3 2 5" xfId="5828" xr:uid="{844D2287-E369-4A0B-A5E9-12C6A8F4CCD2}"/>
    <cellStyle name="Normal 5 8 2 2 3 3" xfId="2213" xr:uid="{00000000-0005-0000-0000-000023110000}"/>
    <cellStyle name="Normal 5 8 2 2 3 3 2" xfId="4301" xr:uid="{00000000-0005-0000-0000-000024110000}"/>
    <cellStyle name="Normal 5 8 2 2 3 3 3" xfId="6181" xr:uid="{E70E47DD-04D5-4042-8418-04FB236CB500}"/>
    <cellStyle name="Normal 5 8 2 2 3 4" xfId="3279" xr:uid="{00000000-0005-0000-0000-000025110000}"/>
    <cellStyle name="Normal 5 8 2 2 3 5" xfId="4908" xr:uid="{00000000-0005-0000-0000-000026110000}"/>
    <cellStyle name="Normal 5 8 2 2 3 6" xfId="5546" xr:uid="{CA5085E4-E9FB-43CD-8616-1B584BC7E978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3" xfId="6315" xr:uid="{5787F6BB-753E-45AE-B2B7-5CE14A15671C}"/>
    <cellStyle name="Normal 5 8 2 2 4 3" xfId="3459" xr:uid="{00000000-0005-0000-0000-00002A110000}"/>
    <cellStyle name="Normal 5 8 2 2 4 4" xfId="5042" xr:uid="{00000000-0005-0000-0000-00002B110000}"/>
    <cellStyle name="Normal 5 8 2 2 4 5" xfId="5680" xr:uid="{C46FC56B-9676-4CA2-ADCA-00970855B81A}"/>
    <cellStyle name="Normal 5 8 2 2 5" xfId="2059" xr:uid="{00000000-0005-0000-0000-00002C110000}"/>
    <cellStyle name="Normal 5 8 2 2 5 2" xfId="4153" xr:uid="{00000000-0005-0000-0000-00002D110000}"/>
    <cellStyle name="Normal 5 8 2 2 5 3" xfId="6033" xr:uid="{E4D8FB36-C89F-4B20-A52C-B70A5CE0C881}"/>
    <cellStyle name="Normal 5 8 2 2 6" xfId="2797" xr:uid="{00000000-0005-0000-0000-00002E110000}"/>
    <cellStyle name="Normal 5 8 2 2 7" xfId="4760" xr:uid="{00000000-0005-0000-0000-00002F110000}"/>
    <cellStyle name="Normal 5 8 2 2 8" xfId="5398" xr:uid="{4FD05578-E6ED-4A8C-AD43-005B0A9A8E7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3" xfId="6278" xr:uid="{CAE324FB-8848-4DB2-83B5-1ACB6080F8E8}"/>
    <cellStyle name="Normal 5 8 2 3 2 3" xfId="3422" xr:uid="{00000000-0005-0000-0000-000034110000}"/>
    <cellStyle name="Normal 5 8 2 3 2 4" xfId="5005" xr:uid="{00000000-0005-0000-0000-000035110000}"/>
    <cellStyle name="Normal 5 8 2 3 2 5" xfId="5643" xr:uid="{B7BFAD0A-0A2A-4428-9B3E-BF8D1DE93141}"/>
    <cellStyle name="Normal 5 8 2 3 3" xfId="2022" xr:uid="{00000000-0005-0000-0000-000036110000}"/>
    <cellStyle name="Normal 5 8 2 3 3 2" xfId="4116" xr:uid="{00000000-0005-0000-0000-000037110000}"/>
    <cellStyle name="Normal 5 8 2 3 3 3" xfId="5996" xr:uid="{602E4FD4-E782-498C-AC80-445FEA9147E0}"/>
    <cellStyle name="Normal 5 8 2 3 4" xfId="2722" xr:uid="{00000000-0005-0000-0000-000038110000}"/>
    <cellStyle name="Normal 5 8 2 3 5" xfId="4723" xr:uid="{00000000-0005-0000-0000-000039110000}"/>
    <cellStyle name="Normal 5 8 2 3 6" xfId="5361" xr:uid="{39DFC037-055A-492B-B2BD-C34E9E91FBA9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3" xfId="6352" xr:uid="{10F34437-C50D-465A-9A32-49BFDEDD184A}"/>
    <cellStyle name="Normal 5 8 2 4 2 3" xfId="3546" xr:uid="{00000000-0005-0000-0000-00003E110000}"/>
    <cellStyle name="Normal 5 8 2 4 2 4" xfId="5079" xr:uid="{00000000-0005-0000-0000-00003F110000}"/>
    <cellStyle name="Normal 5 8 2 4 2 5" xfId="5717" xr:uid="{F9C98DA1-3A01-4A3C-A525-3E440299DA2F}"/>
    <cellStyle name="Normal 5 8 2 4 3" xfId="2097" xr:uid="{00000000-0005-0000-0000-000040110000}"/>
    <cellStyle name="Normal 5 8 2 4 3 2" xfId="4190" xr:uid="{00000000-0005-0000-0000-000041110000}"/>
    <cellStyle name="Normal 5 8 2 4 3 3" xfId="6070" xr:uid="{003C94B8-3C08-41FD-856C-34FE114C1146}"/>
    <cellStyle name="Normal 5 8 2 4 4" xfId="2884" xr:uid="{00000000-0005-0000-0000-000042110000}"/>
    <cellStyle name="Normal 5 8 2 4 5" xfId="4797" xr:uid="{00000000-0005-0000-0000-000043110000}"/>
    <cellStyle name="Normal 5 8 2 4 6" xfId="5435" xr:uid="{6049438D-40F7-420C-BC65-72E777B6644A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3" xfId="6426" xr:uid="{688A3F26-EA36-468D-B18E-261645B97F82}"/>
    <cellStyle name="Normal 5 8 2 5 2 3" xfId="3833" xr:uid="{00000000-0005-0000-0000-000048110000}"/>
    <cellStyle name="Normal 5 8 2 5 2 4" xfId="5153" xr:uid="{00000000-0005-0000-0000-000049110000}"/>
    <cellStyle name="Normal 5 8 2 5 2 5" xfId="5791" xr:uid="{1E63ADEF-84E5-4DDC-AE53-D06C3698CCF4}"/>
    <cellStyle name="Normal 5 8 2 5 3" xfId="2173" xr:uid="{00000000-0005-0000-0000-00004A110000}"/>
    <cellStyle name="Normal 5 8 2 5 3 2" xfId="4264" xr:uid="{00000000-0005-0000-0000-00004B110000}"/>
    <cellStyle name="Normal 5 8 2 5 3 3" xfId="6144" xr:uid="{0BC6A14E-D0E7-433E-BF5E-A5FCC951A9D8}"/>
    <cellStyle name="Normal 5 8 2 5 4" xfId="3171" xr:uid="{00000000-0005-0000-0000-00004C110000}"/>
    <cellStyle name="Normal 5 8 2 5 5" xfId="4871" xr:uid="{00000000-0005-0000-0000-00004D110000}"/>
    <cellStyle name="Normal 5 8 2 5 6" xfId="5509" xr:uid="{2AF63FDF-687A-4048-BF43-5DF60078F5D4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3" xfId="6241" xr:uid="{6D5D6703-EE64-4EA4-979A-84944D1F02FC}"/>
    <cellStyle name="Normal 5 8 2 6 3" xfId="3385" xr:uid="{00000000-0005-0000-0000-000051110000}"/>
    <cellStyle name="Normal 5 8 2 6 4" xfId="4968" xr:uid="{00000000-0005-0000-0000-000052110000}"/>
    <cellStyle name="Normal 5 8 2 6 5" xfId="5606" xr:uid="{7F4C213C-0A9E-4BF6-8ECD-AD882C10D419}"/>
    <cellStyle name="Normal 5 8 2 7" xfId="1936" xr:uid="{00000000-0005-0000-0000-000053110000}"/>
    <cellStyle name="Normal 5 8 2 7 2" xfId="4031" xr:uid="{00000000-0005-0000-0000-000054110000}"/>
    <cellStyle name="Normal 5 8 2 7 3" xfId="5911" xr:uid="{81BC2742-4A20-47FC-8A60-9ADEF5C042D7}"/>
    <cellStyle name="Normal 5 8 2 8" xfId="2578" xr:uid="{00000000-0005-0000-0000-000055110000}"/>
    <cellStyle name="Normal 5 8 2 8 2" xfId="4645" xr:uid="{00000000-0005-0000-0000-000056110000}"/>
    <cellStyle name="Normal 5 8 2 8 3" xfId="6525" xr:uid="{B3F73317-F6B2-480B-915F-60BBFECABCEF}"/>
    <cellStyle name="Normal 5 8 2 9" xfId="2637" xr:uid="{00000000-0005-0000-0000-000057110000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3" xfId="6388" xr:uid="{5485B971-4841-4413-886F-17F4A0D60E3A}"/>
    <cellStyle name="Normal 5 8 3 2 2 3" xfId="3642" xr:uid="{00000000-0005-0000-0000-00005D110000}"/>
    <cellStyle name="Normal 5 8 3 2 2 4" xfId="5115" xr:uid="{00000000-0005-0000-0000-00005E110000}"/>
    <cellStyle name="Normal 5 8 3 2 2 5" xfId="5753" xr:uid="{49958BE5-107B-4D57-9BD6-774839E9930B}"/>
    <cellStyle name="Normal 5 8 3 2 3" xfId="2135" xr:uid="{00000000-0005-0000-0000-00005F110000}"/>
    <cellStyle name="Normal 5 8 3 2 3 2" xfId="4226" xr:uid="{00000000-0005-0000-0000-000060110000}"/>
    <cellStyle name="Normal 5 8 3 2 3 3" xfId="6106" xr:uid="{A5405DDF-B800-4BBE-8921-E776065098A8}"/>
    <cellStyle name="Normal 5 8 3 2 4" xfId="2980" xr:uid="{00000000-0005-0000-0000-000061110000}"/>
    <cellStyle name="Normal 5 8 3 2 5" xfId="4833" xr:uid="{00000000-0005-0000-0000-000062110000}"/>
    <cellStyle name="Normal 5 8 3 2 6" xfId="5471" xr:uid="{B7F68F98-41C9-49D8-A282-D25EF5AD5869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3" xfId="6462" xr:uid="{F329DDB5-F3D1-4A1E-88C8-0F22FEA0CCB8}"/>
    <cellStyle name="Normal 5 8 3 3 2 3" xfId="3940" xr:uid="{00000000-0005-0000-0000-000067110000}"/>
    <cellStyle name="Normal 5 8 3 3 2 4" xfId="5189" xr:uid="{00000000-0005-0000-0000-000068110000}"/>
    <cellStyle name="Normal 5 8 3 3 2 5" xfId="5827" xr:uid="{51976CBC-A901-4D1B-90F6-377CA4DDCF50}"/>
    <cellStyle name="Normal 5 8 3 3 3" xfId="2212" xr:uid="{00000000-0005-0000-0000-000069110000}"/>
    <cellStyle name="Normal 5 8 3 3 3 2" xfId="4300" xr:uid="{00000000-0005-0000-0000-00006A110000}"/>
    <cellStyle name="Normal 5 8 3 3 3 3" xfId="6180" xr:uid="{7BB5482D-E6FA-45DA-9488-8FE9D43D2394}"/>
    <cellStyle name="Normal 5 8 3 3 4" xfId="3278" xr:uid="{00000000-0005-0000-0000-00006B110000}"/>
    <cellStyle name="Normal 5 8 3 3 5" xfId="4907" xr:uid="{00000000-0005-0000-0000-00006C110000}"/>
    <cellStyle name="Normal 5 8 3 3 6" xfId="5545" xr:uid="{421E3F1F-FFA8-46F8-B4B5-771FBF82B430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3" xfId="6314" xr:uid="{C99302F7-5F6A-4ABE-9A54-74E45338D472}"/>
    <cellStyle name="Normal 5 8 3 4 3" xfId="3458" xr:uid="{00000000-0005-0000-0000-000070110000}"/>
    <cellStyle name="Normal 5 8 3 4 4" xfId="5041" xr:uid="{00000000-0005-0000-0000-000071110000}"/>
    <cellStyle name="Normal 5 8 3 4 5" xfId="5679" xr:uid="{CEF8C8F3-DF17-48FA-BE57-AA0AEAEA675E}"/>
    <cellStyle name="Normal 5 8 3 5" xfId="2058" xr:uid="{00000000-0005-0000-0000-000072110000}"/>
    <cellStyle name="Normal 5 8 3 5 2" xfId="4152" xr:uid="{00000000-0005-0000-0000-000073110000}"/>
    <cellStyle name="Normal 5 8 3 5 3" xfId="6032" xr:uid="{026EACD8-C4B3-47BB-BED1-1CAA7B74FA57}"/>
    <cellStyle name="Normal 5 8 3 6" xfId="2796" xr:uid="{00000000-0005-0000-0000-000074110000}"/>
    <cellStyle name="Normal 5 8 3 7" xfId="4759" xr:uid="{00000000-0005-0000-0000-000075110000}"/>
    <cellStyle name="Normal 5 8 3 8" xfId="5397" xr:uid="{32A90E21-C4A4-4CFC-BB2F-7C1991F5C3D6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3" xfId="6277" xr:uid="{67FDA550-8BEE-49B1-BD48-8A2C87996501}"/>
    <cellStyle name="Normal 5 8 4 2 3" xfId="3421" xr:uid="{00000000-0005-0000-0000-00007A110000}"/>
    <cellStyle name="Normal 5 8 4 2 4" xfId="5004" xr:uid="{00000000-0005-0000-0000-00007B110000}"/>
    <cellStyle name="Normal 5 8 4 2 5" xfId="5642" xr:uid="{CCB7136C-9083-4594-A7D2-8333133A896C}"/>
    <cellStyle name="Normal 5 8 4 3" xfId="2021" xr:uid="{00000000-0005-0000-0000-00007C110000}"/>
    <cellStyle name="Normal 5 8 4 3 2" xfId="4115" xr:uid="{00000000-0005-0000-0000-00007D110000}"/>
    <cellStyle name="Normal 5 8 4 3 3" xfId="5995" xr:uid="{6FEB6EE9-B3B1-4D32-B22F-695050E1B68F}"/>
    <cellStyle name="Normal 5 8 4 4" xfId="2721" xr:uid="{00000000-0005-0000-0000-00007E110000}"/>
    <cellStyle name="Normal 5 8 4 5" xfId="4722" xr:uid="{00000000-0005-0000-0000-00007F110000}"/>
    <cellStyle name="Normal 5 8 4 6" xfId="5360" xr:uid="{1252C50F-920B-47D7-A3D3-15224613FA58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3" xfId="6351" xr:uid="{81E3AEC6-024E-4EF2-8AF7-80EEEB79B373}"/>
    <cellStyle name="Normal 5 8 5 2 3" xfId="3545" xr:uid="{00000000-0005-0000-0000-000084110000}"/>
    <cellStyle name="Normal 5 8 5 2 4" xfId="5078" xr:uid="{00000000-0005-0000-0000-000085110000}"/>
    <cellStyle name="Normal 5 8 5 2 5" xfId="5716" xr:uid="{921050E7-B5F1-443C-9137-D8C328823DBC}"/>
    <cellStyle name="Normal 5 8 5 3" xfId="2096" xr:uid="{00000000-0005-0000-0000-000086110000}"/>
    <cellStyle name="Normal 5 8 5 3 2" xfId="4189" xr:uid="{00000000-0005-0000-0000-000087110000}"/>
    <cellStyle name="Normal 5 8 5 3 3" xfId="6069" xr:uid="{51E22B07-4749-4716-BC13-650A4AB25DEA}"/>
    <cellStyle name="Normal 5 8 5 4" xfId="2883" xr:uid="{00000000-0005-0000-0000-000088110000}"/>
    <cellStyle name="Normal 5 8 5 5" xfId="4796" xr:uid="{00000000-0005-0000-0000-000089110000}"/>
    <cellStyle name="Normal 5 8 5 6" xfId="5434" xr:uid="{68AF6023-B1AF-4EBA-9AAD-97FE073D08E2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3" xfId="6425" xr:uid="{2B8E4C15-D5E8-4D8C-9683-19917036C298}"/>
    <cellStyle name="Normal 5 8 6 2 3" xfId="3832" xr:uid="{00000000-0005-0000-0000-00008E110000}"/>
    <cellStyle name="Normal 5 8 6 2 4" xfId="5152" xr:uid="{00000000-0005-0000-0000-00008F110000}"/>
    <cellStyle name="Normal 5 8 6 2 5" xfId="5790" xr:uid="{7EA7C8AB-0939-4E70-9DCE-6074BF7E482F}"/>
    <cellStyle name="Normal 5 8 6 3" xfId="2172" xr:uid="{00000000-0005-0000-0000-000090110000}"/>
    <cellStyle name="Normal 5 8 6 3 2" xfId="4263" xr:uid="{00000000-0005-0000-0000-000091110000}"/>
    <cellStyle name="Normal 5 8 6 3 3" xfId="6143" xr:uid="{D0712310-9ED4-4B63-86B9-3AF3975C676B}"/>
    <cellStyle name="Normal 5 8 6 4" xfId="3170" xr:uid="{00000000-0005-0000-0000-000092110000}"/>
    <cellStyle name="Normal 5 8 6 5" xfId="4870" xr:uid="{00000000-0005-0000-0000-000093110000}"/>
    <cellStyle name="Normal 5 8 6 6" xfId="5508" xr:uid="{E2134EA0-8F11-44F3-A34B-D93BE8B348DD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3" xfId="6485" xr:uid="{3D475717-52D9-4006-ADDA-24B502202E34}"/>
    <cellStyle name="Normal 5 8 7 2 3" xfId="3971" xr:uid="{00000000-0005-0000-0000-000098110000}"/>
    <cellStyle name="Normal 5 8 7 2 4" xfId="5212" xr:uid="{00000000-0005-0000-0000-000099110000}"/>
    <cellStyle name="Normal 5 8 7 2 5" xfId="5850" xr:uid="{46737AE3-842D-4A16-9B45-5D7CE3985AC4}"/>
    <cellStyle name="Normal 5 8 7 3" xfId="2236" xr:uid="{00000000-0005-0000-0000-00009A110000}"/>
    <cellStyle name="Normal 5 8 7 3 2" xfId="4323" xr:uid="{00000000-0005-0000-0000-00009B110000}"/>
    <cellStyle name="Normal 5 8 7 3 3" xfId="6203" xr:uid="{770A8EEC-BDEF-417C-A72D-57B975D60F2B}"/>
    <cellStyle name="Normal 5 8 7 4" xfId="3347" xr:uid="{00000000-0005-0000-0000-00009C110000}"/>
    <cellStyle name="Normal 5 8 7 5" xfId="4930" xr:uid="{00000000-0005-0000-0000-00009D110000}"/>
    <cellStyle name="Normal 5 8 7 6" xfId="5568" xr:uid="{74AA6C29-FD1F-4FBC-B013-B2F8C73A539E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3" xfId="6240" xr:uid="{D811C8DB-D53B-4E26-8EE8-2A3B69C0E566}"/>
    <cellStyle name="Normal 5 8 8 3" xfId="3384" xr:uid="{00000000-0005-0000-0000-0000A1110000}"/>
    <cellStyle name="Normal 5 8 8 4" xfId="4967" xr:uid="{00000000-0005-0000-0000-0000A2110000}"/>
    <cellStyle name="Normal 5 8 8 5" xfId="5605" xr:uid="{9FDDFE3D-AC22-445B-955A-003EEFF2D7A9}"/>
    <cellStyle name="Normal 5 8 9" xfId="1935" xr:uid="{00000000-0005-0000-0000-0000A3110000}"/>
    <cellStyle name="Normal 5 8 9 2" xfId="4030" xr:uid="{00000000-0005-0000-0000-0000A4110000}"/>
    <cellStyle name="Normal 5 8 9 3" xfId="5910" xr:uid="{72FF345F-6B3C-428A-BFA3-9259FA0E32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3" xfId="6526" xr:uid="{D116BC5A-591F-496E-8BB3-7EB9301345AE}"/>
    <cellStyle name="Normal 5 9 11" xfId="2638" xr:uid="{00000000-0005-0000-0000-0000A8110000}"/>
    <cellStyle name="Normal 5 9 12" xfId="4687" xr:uid="{00000000-0005-0000-0000-0000A9110000}"/>
    <cellStyle name="Normal 5 9 13" xfId="5277" xr:uid="{32FEA149-6179-4FE4-AF91-D29A117DDD17}"/>
    <cellStyle name="Normal 5 9 2" xfId="479" xr:uid="{00000000-0005-0000-0000-0000AA110000}"/>
    <cellStyle name="Normal 5 9 2 10" xfId="4688" xr:uid="{00000000-0005-0000-0000-0000AB110000}"/>
    <cellStyle name="Normal 5 9 2 11" xfId="5278" xr:uid="{8D3A0048-3544-4535-8363-75B5975967BF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3" xfId="6391" xr:uid="{86F7B147-F3DA-4EF0-90FE-156ED7B8C8CB}"/>
    <cellStyle name="Normal 5 9 2 2 2 2 3" xfId="3645" xr:uid="{00000000-0005-0000-0000-0000B1110000}"/>
    <cellStyle name="Normal 5 9 2 2 2 2 4" xfId="5118" xr:uid="{00000000-0005-0000-0000-0000B2110000}"/>
    <cellStyle name="Normal 5 9 2 2 2 2 5" xfId="5756" xr:uid="{476A5E18-711E-43ED-8C35-D7EB3DC6E312}"/>
    <cellStyle name="Normal 5 9 2 2 2 3" xfId="2138" xr:uid="{00000000-0005-0000-0000-0000B3110000}"/>
    <cellStyle name="Normal 5 9 2 2 2 3 2" xfId="4229" xr:uid="{00000000-0005-0000-0000-0000B4110000}"/>
    <cellStyle name="Normal 5 9 2 2 2 3 3" xfId="6109" xr:uid="{B6F7C2E9-C01C-4867-B9FF-FA6985BFE813}"/>
    <cellStyle name="Normal 5 9 2 2 2 4" xfId="2983" xr:uid="{00000000-0005-0000-0000-0000B5110000}"/>
    <cellStyle name="Normal 5 9 2 2 2 5" xfId="4836" xr:uid="{00000000-0005-0000-0000-0000B6110000}"/>
    <cellStyle name="Normal 5 9 2 2 2 6" xfId="5474" xr:uid="{C9379749-CDA6-46CE-81B9-3A33C68363AF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3" xfId="6465" xr:uid="{3E9633CC-5F02-4D34-A92A-77E9C7B627E2}"/>
    <cellStyle name="Normal 5 9 2 2 3 2 3" xfId="3943" xr:uid="{00000000-0005-0000-0000-0000BB110000}"/>
    <cellStyle name="Normal 5 9 2 2 3 2 4" xfId="5192" xr:uid="{00000000-0005-0000-0000-0000BC110000}"/>
    <cellStyle name="Normal 5 9 2 2 3 2 5" xfId="5830" xr:uid="{22189623-EAA4-4485-8C1F-D7AED2D3BD23}"/>
    <cellStyle name="Normal 5 9 2 2 3 3" xfId="2215" xr:uid="{00000000-0005-0000-0000-0000BD110000}"/>
    <cellStyle name="Normal 5 9 2 2 3 3 2" xfId="4303" xr:uid="{00000000-0005-0000-0000-0000BE110000}"/>
    <cellStyle name="Normal 5 9 2 2 3 3 3" xfId="6183" xr:uid="{E5BD33BA-9198-487C-BC97-AEC77015DF3C}"/>
    <cellStyle name="Normal 5 9 2 2 3 4" xfId="3281" xr:uid="{00000000-0005-0000-0000-0000BF110000}"/>
    <cellStyle name="Normal 5 9 2 2 3 5" xfId="4910" xr:uid="{00000000-0005-0000-0000-0000C0110000}"/>
    <cellStyle name="Normal 5 9 2 2 3 6" xfId="5548" xr:uid="{2108BE7E-6AE4-42D9-A1AE-49C6B2F669F9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3" xfId="6317" xr:uid="{9A9E45DB-0480-4076-B75A-DCD880167C3A}"/>
    <cellStyle name="Normal 5 9 2 2 4 3" xfId="3461" xr:uid="{00000000-0005-0000-0000-0000C4110000}"/>
    <cellStyle name="Normal 5 9 2 2 4 4" xfId="5044" xr:uid="{00000000-0005-0000-0000-0000C5110000}"/>
    <cellStyle name="Normal 5 9 2 2 4 5" xfId="5682" xr:uid="{28B8C225-4EE3-4D27-9B47-6A4E7ADDCC86}"/>
    <cellStyle name="Normal 5 9 2 2 5" xfId="2061" xr:uid="{00000000-0005-0000-0000-0000C6110000}"/>
    <cellStyle name="Normal 5 9 2 2 5 2" xfId="4155" xr:uid="{00000000-0005-0000-0000-0000C7110000}"/>
    <cellStyle name="Normal 5 9 2 2 5 3" xfId="6035" xr:uid="{BC6C8F0A-EC59-4EDA-917F-26EACCBA56DC}"/>
    <cellStyle name="Normal 5 9 2 2 6" xfId="2799" xr:uid="{00000000-0005-0000-0000-0000C8110000}"/>
    <cellStyle name="Normal 5 9 2 2 7" xfId="4762" xr:uid="{00000000-0005-0000-0000-0000C9110000}"/>
    <cellStyle name="Normal 5 9 2 2 8" xfId="5400" xr:uid="{81BE298D-E8D2-414F-80F1-33930364B38F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3" xfId="6280" xr:uid="{7D7E7E46-4AC1-4BD1-B2C1-DEF5D5648CC7}"/>
    <cellStyle name="Normal 5 9 2 3 2 3" xfId="3424" xr:uid="{00000000-0005-0000-0000-0000CE110000}"/>
    <cellStyle name="Normal 5 9 2 3 2 4" xfId="5007" xr:uid="{00000000-0005-0000-0000-0000CF110000}"/>
    <cellStyle name="Normal 5 9 2 3 2 5" xfId="5645" xr:uid="{54115CC8-2213-464E-99BA-B3F21E247BA0}"/>
    <cellStyle name="Normal 5 9 2 3 3" xfId="2024" xr:uid="{00000000-0005-0000-0000-0000D0110000}"/>
    <cellStyle name="Normal 5 9 2 3 3 2" xfId="4118" xr:uid="{00000000-0005-0000-0000-0000D1110000}"/>
    <cellStyle name="Normal 5 9 2 3 3 3" xfId="5998" xr:uid="{B4C17608-130A-4D90-9705-BF60E511C193}"/>
    <cellStyle name="Normal 5 9 2 3 4" xfId="2724" xr:uid="{00000000-0005-0000-0000-0000D2110000}"/>
    <cellStyle name="Normal 5 9 2 3 5" xfId="4725" xr:uid="{00000000-0005-0000-0000-0000D3110000}"/>
    <cellStyle name="Normal 5 9 2 3 6" xfId="5363" xr:uid="{59C3708E-CAD6-468C-A97E-2E96500F6DE7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3" xfId="6354" xr:uid="{0CB95437-566F-4ED9-8290-C81B197621E8}"/>
    <cellStyle name="Normal 5 9 2 4 2 3" xfId="3548" xr:uid="{00000000-0005-0000-0000-0000D8110000}"/>
    <cellStyle name="Normal 5 9 2 4 2 4" xfId="5081" xr:uid="{00000000-0005-0000-0000-0000D9110000}"/>
    <cellStyle name="Normal 5 9 2 4 2 5" xfId="5719" xr:uid="{C84D10FB-8FF9-43AD-B3F8-D36F574C60F2}"/>
    <cellStyle name="Normal 5 9 2 4 3" xfId="2099" xr:uid="{00000000-0005-0000-0000-0000DA110000}"/>
    <cellStyle name="Normal 5 9 2 4 3 2" xfId="4192" xr:uid="{00000000-0005-0000-0000-0000DB110000}"/>
    <cellStyle name="Normal 5 9 2 4 3 3" xfId="6072" xr:uid="{AF677321-94A9-42E1-9C44-5C2868D50501}"/>
    <cellStyle name="Normal 5 9 2 4 4" xfId="2886" xr:uid="{00000000-0005-0000-0000-0000DC110000}"/>
    <cellStyle name="Normal 5 9 2 4 5" xfId="4799" xr:uid="{00000000-0005-0000-0000-0000DD110000}"/>
    <cellStyle name="Normal 5 9 2 4 6" xfId="5437" xr:uid="{2C56DB06-260B-4AF7-B9F3-FD6D2C4EDC2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3" xfId="6428" xr:uid="{F8039738-D5B0-41FB-BB5C-DFF73A23B8DE}"/>
    <cellStyle name="Normal 5 9 2 5 2 3" xfId="3835" xr:uid="{00000000-0005-0000-0000-0000E2110000}"/>
    <cellStyle name="Normal 5 9 2 5 2 4" xfId="5155" xr:uid="{00000000-0005-0000-0000-0000E3110000}"/>
    <cellStyle name="Normal 5 9 2 5 2 5" xfId="5793" xr:uid="{9B15F512-58A9-47B5-A7B9-F79057381FA0}"/>
    <cellStyle name="Normal 5 9 2 5 3" xfId="2175" xr:uid="{00000000-0005-0000-0000-0000E4110000}"/>
    <cellStyle name="Normal 5 9 2 5 3 2" xfId="4266" xr:uid="{00000000-0005-0000-0000-0000E5110000}"/>
    <cellStyle name="Normal 5 9 2 5 3 3" xfId="6146" xr:uid="{CDF6A286-F753-4C9D-B6B8-40707D7D4980}"/>
    <cellStyle name="Normal 5 9 2 5 4" xfId="3173" xr:uid="{00000000-0005-0000-0000-0000E6110000}"/>
    <cellStyle name="Normal 5 9 2 5 5" xfId="4873" xr:uid="{00000000-0005-0000-0000-0000E7110000}"/>
    <cellStyle name="Normal 5 9 2 5 6" xfId="5511" xr:uid="{C62B6444-235A-4B51-8357-CF0DCCE2512E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3" xfId="6243" xr:uid="{7D8ABA20-E0E1-4742-A217-8275F4AC2B8F}"/>
    <cellStyle name="Normal 5 9 2 6 3" xfId="3387" xr:uid="{00000000-0005-0000-0000-0000EB110000}"/>
    <cellStyle name="Normal 5 9 2 6 4" xfId="4970" xr:uid="{00000000-0005-0000-0000-0000EC110000}"/>
    <cellStyle name="Normal 5 9 2 6 5" xfId="5608" xr:uid="{52D3B585-201C-4E0A-9786-8DD05BA467AE}"/>
    <cellStyle name="Normal 5 9 2 7" xfId="1938" xr:uid="{00000000-0005-0000-0000-0000ED110000}"/>
    <cellStyle name="Normal 5 9 2 7 2" xfId="4033" xr:uid="{00000000-0005-0000-0000-0000EE110000}"/>
    <cellStyle name="Normal 5 9 2 7 3" xfId="5913" xr:uid="{58FC7A56-C5B0-4021-BDAB-6DD24829490A}"/>
    <cellStyle name="Normal 5 9 2 8" xfId="2580" xr:uid="{00000000-0005-0000-0000-0000EF110000}"/>
    <cellStyle name="Normal 5 9 2 8 2" xfId="4647" xr:uid="{00000000-0005-0000-0000-0000F0110000}"/>
    <cellStyle name="Normal 5 9 2 8 3" xfId="6527" xr:uid="{E2F02D53-AB61-4C50-B58C-7E7A7916BA52}"/>
    <cellStyle name="Normal 5 9 2 9" xfId="2639" xr:uid="{00000000-0005-0000-0000-0000F1110000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3" xfId="6390" xr:uid="{96934DC9-EA2F-4A01-924D-D774C04A0B79}"/>
    <cellStyle name="Normal 5 9 3 2 2 3" xfId="3644" xr:uid="{00000000-0005-0000-0000-0000F7110000}"/>
    <cellStyle name="Normal 5 9 3 2 2 4" xfId="5117" xr:uid="{00000000-0005-0000-0000-0000F8110000}"/>
    <cellStyle name="Normal 5 9 3 2 2 5" xfId="5755" xr:uid="{F7C5DB96-CF45-482A-9B2A-EE273E2E78B5}"/>
    <cellStyle name="Normal 5 9 3 2 3" xfId="2137" xr:uid="{00000000-0005-0000-0000-0000F9110000}"/>
    <cellStyle name="Normal 5 9 3 2 3 2" xfId="4228" xr:uid="{00000000-0005-0000-0000-0000FA110000}"/>
    <cellStyle name="Normal 5 9 3 2 3 3" xfId="6108" xr:uid="{622C24C8-AACF-4807-BA17-531E9DECA716}"/>
    <cellStyle name="Normal 5 9 3 2 4" xfId="2982" xr:uid="{00000000-0005-0000-0000-0000FB110000}"/>
    <cellStyle name="Normal 5 9 3 2 5" xfId="4835" xr:uid="{00000000-0005-0000-0000-0000FC110000}"/>
    <cellStyle name="Normal 5 9 3 2 6" xfId="5473" xr:uid="{1DE158E1-A440-497A-90A3-14BEF585882B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3" xfId="6464" xr:uid="{B008D61F-1842-49FD-B0EF-A1D0E7D7053B}"/>
    <cellStyle name="Normal 5 9 3 3 2 3" xfId="3942" xr:uid="{00000000-0005-0000-0000-000001120000}"/>
    <cellStyle name="Normal 5 9 3 3 2 4" xfId="5191" xr:uid="{00000000-0005-0000-0000-000002120000}"/>
    <cellStyle name="Normal 5 9 3 3 2 5" xfId="5829" xr:uid="{59806B9E-4C4A-4DBF-B58B-37020820720A}"/>
    <cellStyle name="Normal 5 9 3 3 3" xfId="2214" xr:uid="{00000000-0005-0000-0000-000003120000}"/>
    <cellStyle name="Normal 5 9 3 3 3 2" xfId="4302" xr:uid="{00000000-0005-0000-0000-000004120000}"/>
    <cellStyle name="Normal 5 9 3 3 3 3" xfId="6182" xr:uid="{AC051455-D035-4DF2-9E8B-2EE002B8549B}"/>
    <cellStyle name="Normal 5 9 3 3 4" xfId="3280" xr:uid="{00000000-0005-0000-0000-000005120000}"/>
    <cellStyle name="Normal 5 9 3 3 5" xfId="4909" xr:uid="{00000000-0005-0000-0000-000006120000}"/>
    <cellStyle name="Normal 5 9 3 3 6" xfId="5547" xr:uid="{16B8C3E0-A726-4656-A19E-0EFB368AA102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3" xfId="6316" xr:uid="{4ECCEEAB-8079-4E6B-BE36-306264FAC9AC}"/>
    <cellStyle name="Normal 5 9 3 4 3" xfId="3460" xr:uid="{00000000-0005-0000-0000-00000A120000}"/>
    <cellStyle name="Normal 5 9 3 4 4" xfId="5043" xr:uid="{00000000-0005-0000-0000-00000B120000}"/>
    <cellStyle name="Normal 5 9 3 4 5" xfId="5681" xr:uid="{DD777C2D-16B8-4885-BD6A-CC564A8D2E2B}"/>
    <cellStyle name="Normal 5 9 3 5" xfId="2060" xr:uid="{00000000-0005-0000-0000-00000C120000}"/>
    <cellStyle name="Normal 5 9 3 5 2" xfId="4154" xr:uid="{00000000-0005-0000-0000-00000D120000}"/>
    <cellStyle name="Normal 5 9 3 5 3" xfId="6034" xr:uid="{7B454DAE-23D5-4A1A-8287-2345F3CE9494}"/>
    <cellStyle name="Normal 5 9 3 6" xfId="2798" xr:uid="{00000000-0005-0000-0000-00000E120000}"/>
    <cellStyle name="Normal 5 9 3 7" xfId="4761" xr:uid="{00000000-0005-0000-0000-00000F120000}"/>
    <cellStyle name="Normal 5 9 3 8" xfId="5399" xr:uid="{A1720D48-1D49-4F7D-AEF8-FF206C3E725C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3" xfId="6279" xr:uid="{51E2A02C-3CDF-4439-8C71-DA4E4EEF1C74}"/>
    <cellStyle name="Normal 5 9 4 2 3" xfId="3423" xr:uid="{00000000-0005-0000-0000-000014120000}"/>
    <cellStyle name="Normal 5 9 4 2 4" xfId="5006" xr:uid="{00000000-0005-0000-0000-000015120000}"/>
    <cellStyle name="Normal 5 9 4 2 5" xfId="5644" xr:uid="{07CF9E48-6B25-418D-9B50-36B4E16529A2}"/>
    <cellStyle name="Normal 5 9 4 3" xfId="2023" xr:uid="{00000000-0005-0000-0000-000016120000}"/>
    <cellStyle name="Normal 5 9 4 3 2" xfId="4117" xr:uid="{00000000-0005-0000-0000-000017120000}"/>
    <cellStyle name="Normal 5 9 4 3 3" xfId="5997" xr:uid="{364E6202-8675-49F4-819B-473DEEF8251F}"/>
    <cellStyle name="Normal 5 9 4 4" xfId="2723" xr:uid="{00000000-0005-0000-0000-000018120000}"/>
    <cellStyle name="Normal 5 9 4 5" xfId="4724" xr:uid="{00000000-0005-0000-0000-000019120000}"/>
    <cellStyle name="Normal 5 9 4 6" xfId="5362" xr:uid="{64B60B6A-B48C-427B-B27D-BB32BB10F00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3" xfId="6353" xr:uid="{09906378-035E-4474-8753-74FAA7EA7D46}"/>
    <cellStyle name="Normal 5 9 5 2 3" xfId="3547" xr:uid="{00000000-0005-0000-0000-00001E120000}"/>
    <cellStyle name="Normal 5 9 5 2 4" xfId="5080" xr:uid="{00000000-0005-0000-0000-00001F120000}"/>
    <cellStyle name="Normal 5 9 5 2 5" xfId="5718" xr:uid="{A9A2B6E5-7F7E-49BF-BDD4-08CF661179F7}"/>
    <cellStyle name="Normal 5 9 5 3" xfId="2098" xr:uid="{00000000-0005-0000-0000-000020120000}"/>
    <cellStyle name="Normal 5 9 5 3 2" xfId="4191" xr:uid="{00000000-0005-0000-0000-000021120000}"/>
    <cellStyle name="Normal 5 9 5 3 3" xfId="6071" xr:uid="{34E149C2-80E8-4812-9118-3E00F0AC2D46}"/>
    <cellStyle name="Normal 5 9 5 4" xfId="2885" xr:uid="{00000000-0005-0000-0000-000022120000}"/>
    <cellStyle name="Normal 5 9 5 5" xfId="4798" xr:uid="{00000000-0005-0000-0000-000023120000}"/>
    <cellStyle name="Normal 5 9 5 6" xfId="5436" xr:uid="{E4016B3C-6DBD-4819-A5A8-E6867F4F3536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3" xfId="6427" xr:uid="{872288D4-70D9-4CAB-B87A-EAF915530E06}"/>
    <cellStyle name="Normal 5 9 6 2 3" xfId="3834" xr:uid="{00000000-0005-0000-0000-000028120000}"/>
    <cellStyle name="Normal 5 9 6 2 4" xfId="5154" xr:uid="{00000000-0005-0000-0000-000029120000}"/>
    <cellStyle name="Normal 5 9 6 2 5" xfId="5792" xr:uid="{F3140E25-22FC-412A-BF58-0862E05D74E7}"/>
    <cellStyle name="Normal 5 9 6 3" xfId="2174" xr:uid="{00000000-0005-0000-0000-00002A120000}"/>
    <cellStyle name="Normal 5 9 6 3 2" xfId="4265" xr:uid="{00000000-0005-0000-0000-00002B120000}"/>
    <cellStyle name="Normal 5 9 6 3 3" xfId="6145" xr:uid="{8FF06B64-07F8-460C-A874-D4F89E54FD69}"/>
    <cellStyle name="Normal 5 9 6 4" xfId="3172" xr:uid="{00000000-0005-0000-0000-00002C120000}"/>
    <cellStyle name="Normal 5 9 6 5" xfId="4872" xr:uid="{00000000-0005-0000-0000-00002D120000}"/>
    <cellStyle name="Normal 5 9 6 6" xfId="5510" xr:uid="{6D1F337B-1B48-4BB8-A2FD-9A85BE62E518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3" xfId="6486" xr:uid="{415FF376-30E3-4BB1-B6F1-EDB7E2C9C366}"/>
    <cellStyle name="Normal 5 9 7 2 3" xfId="3972" xr:uid="{00000000-0005-0000-0000-000032120000}"/>
    <cellStyle name="Normal 5 9 7 2 4" xfId="5213" xr:uid="{00000000-0005-0000-0000-000033120000}"/>
    <cellStyle name="Normal 5 9 7 2 5" xfId="5851" xr:uid="{27AAC6FA-ECF4-4F85-A06C-96CCBA35E1CC}"/>
    <cellStyle name="Normal 5 9 7 3" xfId="2237" xr:uid="{00000000-0005-0000-0000-000034120000}"/>
    <cellStyle name="Normal 5 9 7 3 2" xfId="4324" xr:uid="{00000000-0005-0000-0000-000035120000}"/>
    <cellStyle name="Normal 5 9 7 3 3" xfId="6204" xr:uid="{0664F024-D87C-4517-A5BC-3A99F8D045EE}"/>
    <cellStyle name="Normal 5 9 7 4" xfId="3348" xr:uid="{00000000-0005-0000-0000-000036120000}"/>
    <cellStyle name="Normal 5 9 7 5" xfId="4931" xr:uid="{00000000-0005-0000-0000-000037120000}"/>
    <cellStyle name="Normal 5 9 7 6" xfId="5569" xr:uid="{1097EE4C-B4D4-4599-933C-F642FF55DDAB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3" xfId="6242" xr:uid="{C1E088ED-F9DB-4C34-918C-9866F5A08608}"/>
    <cellStyle name="Normal 5 9 8 3" xfId="3386" xr:uid="{00000000-0005-0000-0000-00003B120000}"/>
    <cellStyle name="Normal 5 9 8 4" xfId="4969" xr:uid="{00000000-0005-0000-0000-00003C120000}"/>
    <cellStyle name="Normal 5 9 8 5" xfId="5607" xr:uid="{43740315-3A93-49F8-B740-6BD53B2CBD18}"/>
    <cellStyle name="Normal 5 9 9" xfId="1937" xr:uid="{00000000-0005-0000-0000-00003D120000}"/>
    <cellStyle name="Normal 5 9 9 2" xfId="4032" xr:uid="{00000000-0005-0000-0000-00003E120000}"/>
    <cellStyle name="Normal 5 9 9 3" xfId="5912" xr:uid="{B439F2AA-B217-4BCE-9813-EA2A6849130A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3" xfId="5860" xr:uid="{C9B39C11-8734-41C7-90B5-D16F1AE2F78F}"/>
    <cellStyle name="Normal 6 11" xfId="2547" xr:uid="{00000000-0005-0000-0000-000042120000}"/>
    <cellStyle name="Normal 6 11 2" xfId="4614" xr:uid="{00000000-0005-0000-0000-000043120000}"/>
    <cellStyle name="Normal 6 11 3" xfId="6494" xr:uid="{4A62F9BD-589F-427E-B729-7D08E14A3F93}"/>
    <cellStyle name="Normal 6 12" xfId="2586" xr:uid="{00000000-0005-0000-0000-000044120000}"/>
    <cellStyle name="Normal 6 13" xfId="4655" xr:uid="{00000000-0005-0000-0000-000045120000}"/>
    <cellStyle name="Normal 6 14" xfId="5225" xr:uid="{12A646EC-B308-4531-93CF-E46A88AAFEE2}"/>
    <cellStyle name="Normal 6 2" xfId="567" xr:uid="{00000000-0005-0000-0000-000046120000}"/>
    <cellStyle name="Normal 6 2 2" xfId="6540" xr:uid="{3746D8EB-21EF-40EB-B094-E24B72E38364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3" xfId="6358" xr:uid="{60951F69-0F4D-4432-8053-0DA0A1946CEB}"/>
    <cellStyle name="Normal 6 3 2 2 3" xfId="3574" xr:uid="{00000000-0005-0000-0000-00004C120000}"/>
    <cellStyle name="Normal 6 3 2 2 4" xfId="5085" xr:uid="{00000000-0005-0000-0000-00004D120000}"/>
    <cellStyle name="Normal 6 3 2 2 5" xfId="5723" xr:uid="{F626B18E-74DF-43FB-9F3C-EAD600F55B69}"/>
    <cellStyle name="Normal 6 3 2 3" xfId="2104" xr:uid="{00000000-0005-0000-0000-00004E120000}"/>
    <cellStyle name="Normal 6 3 2 3 2" xfId="4196" xr:uid="{00000000-0005-0000-0000-00004F120000}"/>
    <cellStyle name="Normal 6 3 2 3 3" xfId="6076" xr:uid="{7608442C-8CFE-4CEE-8EEF-05F13E788649}"/>
    <cellStyle name="Normal 6 3 2 4" xfId="2912" xr:uid="{00000000-0005-0000-0000-000050120000}"/>
    <cellStyle name="Normal 6 3 2 5" xfId="4803" xr:uid="{00000000-0005-0000-0000-000051120000}"/>
    <cellStyle name="Normal 6 3 2 6" xfId="5441" xr:uid="{0581BFA3-EC7A-49C2-8E28-522FF9155D97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3" xfId="6432" xr:uid="{123E8A42-A811-45EC-AA01-7A508544288A}"/>
    <cellStyle name="Normal 6 3 3 2 3" xfId="3872" xr:uid="{00000000-0005-0000-0000-000056120000}"/>
    <cellStyle name="Normal 6 3 3 2 4" xfId="5159" xr:uid="{00000000-0005-0000-0000-000057120000}"/>
    <cellStyle name="Normal 6 3 3 2 5" xfId="5797" xr:uid="{0103B111-083B-4F62-9E1F-87A5B7BC281B}"/>
    <cellStyle name="Normal 6 3 3 3" xfId="2182" xr:uid="{00000000-0005-0000-0000-000058120000}"/>
    <cellStyle name="Normal 6 3 3 3 2" xfId="4270" xr:uid="{00000000-0005-0000-0000-000059120000}"/>
    <cellStyle name="Normal 6 3 3 3 3" xfId="6150" xr:uid="{DD2E6DC2-0A8F-406E-A2AD-88190587CF45}"/>
    <cellStyle name="Normal 6 3 3 4" xfId="3210" xr:uid="{00000000-0005-0000-0000-00005A120000}"/>
    <cellStyle name="Normal 6 3 3 5" xfId="4877" xr:uid="{00000000-0005-0000-0000-00005B120000}"/>
    <cellStyle name="Normal 6 3 3 6" xfId="5515" xr:uid="{FF43D566-BD6E-4558-8E28-55D6B7850A12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3" xfId="6284" xr:uid="{90E90259-5924-49D8-B098-B91151ED1B63}"/>
    <cellStyle name="Normal 6 3 4 3" xfId="3428" xr:uid="{00000000-0005-0000-0000-00005F120000}"/>
    <cellStyle name="Normal 6 3 4 4" xfId="5011" xr:uid="{00000000-0005-0000-0000-000060120000}"/>
    <cellStyle name="Normal 6 3 4 5" xfId="5649" xr:uid="{80B3439F-4B03-4804-8611-6DA9F1FABCE7}"/>
    <cellStyle name="Normal 6 3 5" xfId="2028" xr:uid="{00000000-0005-0000-0000-000061120000}"/>
    <cellStyle name="Normal 6 3 5 2" xfId="4122" xr:uid="{00000000-0005-0000-0000-000062120000}"/>
    <cellStyle name="Normal 6 3 5 3" xfId="6002" xr:uid="{40E15224-3047-40AD-819F-11B7E5B7BA08}"/>
    <cellStyle name="Normal 6 3 6" xfId="2728" xr:uid="{00000000-0005-0000-0000-000063120000}"/>
    <cellStyle name="Normal 6 3 7" xfId="4729" xr:uid="{00000000-0005-0000-0000-000064120000}"/>
    <cellStyle name="Normal 6 3 8" xfId="5367" xr:uid="{D043E8F7-E064-4AF9-AEC3-32FEB6DEB85C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3" xfId="6247" xr:uid="{43840EE9-4ED0-4453-BA3D-2055EAE0C990}"/>
    <cellStyle name="Normal 6 4 2 3" xfId="3391" xr:uid="{00000000-0005-0000-0000-000069120000}"/>
    <cellStyle name="Normal 6 4 2 4" xfId="4974" xr:uid="{00000000-0005-0000-0000-00006A120000}"/>
    <cellStyle name="Normal 6 4 2 5" xfId="5612" xr:uid="{5E15B09F-3277-4D5C-9C48-0A88C37BAB10}"/>
    <cellStyle name="Normal 6 4 3" xfId="1991" xr:uid="{00000000-0005-0000-0000-00006B120000}"/>
    <cellStyle name="Normal 6 4 3 2" xfId="4085" xr:uid="{00000000-0005-0000-0000-00006C120000}"/>
    <cellStyle name="Normal 6 4 3 3" xfId="5965" xr:uid="{86C6BD41-3DC4-4363-B6E7-8D2244985AEB}"/>
    <cellStyle name="Normal 6 4 4" xfId="2691" xr:uid="{00000000-0005-0000-0000-00006D120000}"/>
    <cellStyle name="Normal 6 4 5" xfId="4692" xr:uid="{00000000-0005-0000-0000-00006E120000}"/>
    <cellStyle name="Normal 6 4 6" xfId="5330" xr:uid="{E03BBC73-28E5-47F5-916F-25ED32E9BC2E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3" xfId="6321" xr:uid="{C89F221E-A556-48B1-ACB5-6D11260C077A}"/>
    <cellStyle name="Normal 6 5 2 3" xfId="3466" xr:uid="{00000000-0005-0000-0000-000073120000}"/>
    <cellStyle name="Normal 6 5 2 4" xfId="5048" xr:uid="{00000000-0005-0000-0000-000074120000}"/>
    <cellStyle name="Normal 6 5 2 5" xfId="5686" xr:uid="{60419814-F079-4149-8CF7-BF3B3CBF9342}"/>
    <cellStyle name="Normal 6 5 3" xfId="2065" xr:uid="{00000000-0005-0000-0000-000075120000}"/>
    <cellStyle name="Normal 6 5 3 2" xfId="4159" xr:uid="{00000000-0005-0000-0000-000076120000}"/>
    <cellStyle name="Normal 6 5 3 3" xfId="6039" xr:uid="{91799662-98C9-4932-81EA-459ACCF9598E}"/>
    <cellStyle name="Normal 6 5 4" xfId="2804" xr:uid="{00000000-0005-0000-0000-000077120000}"/>
    <cellStyle name="Normal 6 5 5" xfId="4766" xr:uid="{00000000-0005-0000-0000-000078120000}"/>
    <cellStyle name="Normal 6 5 6" xfId="5404" xr:uid="{3E852AE1-9A2E-4E07-8D8A-F912F1C37CE0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3" xfId="6395" xr:uid="{D65472AC-F2B9-48C4-97D5-19DC6B07C0DB}"/>
    <cellStyle name="Normal 6 6 2 3" xfId="3772" xr:uid="{00000000-0005-0000-0000-00007D120000}"/>
    <cellStyle name="Normal 6 6 2 4" xfId="5122" xr:uid="{00000000-0005-0000-0000-00007E120000}"/>
    <cellStyle name="Normal 6 6 2 5" xfId="5760" xr:uid="{2F2A73D1-07FC-4ABA-8E8A-3ACC64AAA75E}"/>
    <cellStyle name="Normal 6 6 3" xfId="2142" xr:uid="{00000000-0005-0000-0000-00007F120000}"/>
    <cellStyle name="Normal 6 6 3 2" xfId="4233" xr:uid="{00000000-0005-0000-0000-000080120000}"/>
    <cellStyle name="Normal 6 6 3 3" xfId="6113" xr:uid="{89D6068F-AF45-48DA-B29C-65F6EB6222A9}"/>
    <cellStyle name="Normal 6 6 4" xfId="3110" xr:uid="{00000000-0005-0000-0000-000081120000}"/>
    <cellStyle name="Normal 6 6 5" xfId="4840" xr:uid="{00000000-0005-0000-0000-000082120000}"/>
    <cellStyle name="Normal 6 6 6" xfId="5478" xr:uid="{5F129B46-5486-4CD4-A0EA-4FB29FCB2914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3" xfId="6210" xr:uid="{4D3634AA-9C2E-4317-9313-21C9A7043073}"/>
    <cellStyle name="Normal 6 8 3" xfId="3354" xr:uid="{00000000-0005-0000-0000-000087120000}"/>
    <cellStyle name="Normal 6 8 4" xfId="4937" xr:uid="{00000000-0005-0000-0000-000088120000}"/>
    <cellStyle name="Normal 6 8 5" xfId="5575" xr:uid="{F57C9C26-90D9-49E1-85D5-7DE537DD6DF9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3" xfId="6493" xr:uid="{8FC97B06-5F32-4B55-AE68-0B536E87DBCA}"/>
    <cellStyle name="Normal 6 9 3" xfId="3979" xr:uid="{00000000-0005-0000-0000-00008C120000}"/>
    <cellStyle name="Normal 6 9 4" xfId="5859" xr:uid="{229C7288-08DE-4429-BA6F-E3D72E3B5D98}"/>
    <cellStyle name="Normal 6 9 4 2" xfId="6545" xr:uid="{F5AEE840-3986-4EA3-9142-019B1E7AE766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3" xfId="6530" xr:uid="{FDC10D6A-BE4D-48B7-9FB5-8F31C6F38DF7}"/>
    <cellStyle name="Normal 8 11" xfId="2690" xr:uid="{00000000-0005-0000-0000-000091120000}"/>
    <cellStyle name="Normal 8 12" xfId="4691" xr:uid="{00000000-0005-0000-0000-000092120000}"/>
    <cellStyle name="Normal 8 13" xfId="5329" xr:uid="{05A33641-C91B-4900-B227-99391E1546F3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3" xfId="6394" xr:uid="{CE3C263E-FDBD-4271-9FD5-43029959A0C4}"/>
    <cellStyle name="Normal 8 3 2 2 3" xfId="3648" xr:uid="{00000000-0005-0000-0000-000099120000}"/>
    <cellStyle name="Normal 8 3 2 2 4" xfId="5121" xr:uid="{00000000-0005-0000-0000-00009A120000}"/>
    <cellStyle name="Normal 8 3 2 2 5" xfId="5759" xr:uid="{07CEC9F5-C1D4-4A95-AA29-78E0F82296A1}"/>
    <cellStyle name="Normal 8 3 2 3" xfId="2141" xr:uid="{00000000-0005-0000-0000-00009B120000}"/>
    <cellStyle name="Normal 8 3 2 3 2" xfId="4232" xr:uid="{00000000-0005-0000-0000-00009C120000}"/>
    <cellStyle name="Normal 8 3 2 3 3" xfId="6112" xr:uid="{ACCB6E59-D41D-4D87-B086-1F13769BD7D6}"/>
    <cellStyle name="Normal 8 3 2 4" xfId="2986" xr:uid="{00000000-0005-0000-0000-00009D120000}"/>
    <cellStyle name="Normal 8 3 2 5" xfId="4839" xr:uid="{00000000-0005-0000-0000-00009E120000}"/>
    <cellStyle name="Normal 8 3 2 6" xfId="5477" xr:uid="{AA026AEB-87CE-42A1-B8A3-E03AEF26AAB0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3" xfId="6468" xr:uid="{FC24D703-0342-4230-B3EB-7F4F6F3C542A}"/>
    <cellStyle name="Normal 8 3 3 2 3" xfId="3946" xr:uid="{00000000-0005-0000-0000-0000A3120000}"/>
    <cellStyle name="Normal 8 3 3 2 4" xfId="5195" xr:uid="{00000000-0005-0000-0000-0000A4120000}"/>
    <cellStyle name="Normal 8 3 3 2 5" xfId="5833" xr:uid="{7B03D579-4F7B-4031-941D-453A71DDEF34}"/>
    <cellStyle name="Normal 8 3 3 3" xfId="2218" xr:uid="{00000000-0005-0000-0000-0000A5120000}"/>
    <cellStyle name="Normal 8 3 3 3 2" xfId="4306" xr:uid="{00000000-0005-0000-0000-0000A6120000}"/>
    <cellStyle name="Normal 8 3 3 3 3" xfId="6186" xr:uid="{FC4EBB15-AB0F-47CA-AC63-74D09388B819}"/>
    <cellStyle name="Normal 8 3 3 4" xfId="3284" xr:uid="{00000000-0005-0000-0000-0000A7120000}"/>
    <cellStyle name="Normal 8 3 3 5" xfId="4913" xr:uid="{00000000-0005-0000-0000-0000A8120000}"/>
    <cellStyle name="Normal 8 3 3 6" xfId="5551" xr:uid="{DD9D530B-ABAC-4C1F-A0CE-7FD5A34701DB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3" xfId="6320" xr:uid="{DD79BA55-EFFF-413D-AAC1-A64EB6D1D165}"/>
    <cellStyle name="Normal 8 3 4 3" xfId="3464" xr:uid="{00000000-0005-0000-0000-0000AC120000}"/>
    <cellStyle name="Normal 8 3 4 4" xfId="5047" xr:uid="{00000000-0005-0000-0000-0000AD120000}"/>
    <cellStyle name="Normal 8 3 4 5" xfId="5685" xr:uid="{E5D87E75-E1AE-4817-8BC3-4EA6210A8B8A}"/>
    <cellStyle name="Normal 8 3 5" xfId="2064" xr:uid="{00000000-0005-0000-0000-0000AE120000}"/>
    <cellStyle name="Normal 8 3 5 2" xfId="4158" xr:uid="{00000000-0005-0000-0000-0000AF120000}"/>
    <cellStyle name="Normal 8 3 5 3" xfId="6038" xr:uid="{2904B72B-D6D6-44C8-9945-D124C532700C}"/>
    <cellStyle name="Normal 8 3 6" xfId="2802" xr:uid="{00000000-0005-0000-0000-0000B0120000}"/>
    <cellStyle name="Normal 8 3 7" xfId="4765" xr:uid="{00000000-0005-0000-0000-0000B1120000}"/>
    <cellStyle name="Normal 8 3 8" xfId="5403" xr:uid="{EA066B56-3CAF-4DE9-854F-4440BCF1ECC9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3" xfId="6283" xr:uid="{5780BB4A-E35A-4F2D-BDE7-9AC8941D0E5B}"/>
    <cellStyle name="Normal 8 4 2 3" xfId="3427" xr:uid="{00000000-0005-0000-0000-0000B6120000}"/>
    <cellStyle name="Normal 8 4 2 4" xfId="5010" xr:uid="{00000000-0005-0000-0000-0000B7120000}"/>
    <cellStyle name="Normal 8 4 2 5" xfId="5648" xr:uid="{9F892943-C2F1-4883-95C2-316AB3DE58B5}"/>
    <cellStyle name="Normal 8 4 3" xfId="2027" xr:uid="{00000000-0005-0000-0000-0000B8120000}"/>
    <cellStyle name="Normal 8 4 3 2" xfId="4121" xr:uid="{00000000-0005-0000-0000-0000B9120000}"/>
    <cellStyle name="Normal 8 4 3 3" xfId="6001" xr:uid="{A4F083D1-E7EB-46F4-B576-2DD1431DB234}"/>
    <cellStyle name="Normal 8 4 4" xfId="2727" xr:uid="{00000000-0005-0000-0000-0000BA120000}"/>
    <cellStyle name="Normal 8 4 5" xfId="4728" xr:uid="{00000000-0005-0000-0000-0000BB120000}"/>
    <cellStyle name="Normal 8 4 6" xfId="5366" xr:uid="{8D2290C3-E7BD-4BDF-A817-884D73556A4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3" xfId="6357" xr:uid="{AE3DDB61-149B-46E1-A21C-7D1B50A3BACF}"/>
    <cellStyle name="Normal 8 5 2 3" xfId="3572" xr:uid="{00000000-0005-0000-0000-0000C0120000}"/>
    <cellStyle name="Normal 8 5 2 4" xfId="5084" xr:uid="{00000000-0005-0000-0000-0000C1120000}"/>
    <cellStyle name="Normal 8 5 2 5" xfId="5722" xr:uid="{CD85E50F-2722-4512-A1F4-D226B6FE77B4}"/>
    <cellStyle name="Normal 8 5 3" xfId="2103" xr:uid="{00000000-0005-0000-0000-0000C2120000}"/>
    <cellStyle name="Normal 8 5 3 2" xfId="4195" xr:uid="{00000000-0005-0000-0000-0000C3120000}"/>
    <cellStyle name="Normal 8 5 3 3" xfId="6075" xr:uid="{C4D62812-0534-463A-9084-AC3C4941FFF2}"/>
    <cellStyle name="Normal 8 5 4" xfId="2910" xr:uid="{00000000-0005-0000-0000-0000C4120000}"/>
    <cellStyle name="Normal 8 5 5" xfId="4802" xr:uid="{00000000-0005-0000-0000-0000C5120000}"/>
    <cellStyle name="Normal 8 5 6" xfId="5440" xr:uid="{53D44604-4A53-4ECC-BB60-A749827E35F7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3" xfId="6431" xr:uid="{925098EA-E794-4F78-A8B6-6B06FD84F777}"/>
    <cellStyle name="Normal 8 6 2 3" xfId="3871" xr:uid="{00000000-0005-0000-0000-0000CA120000}"/>
    <cellStyle name="Normal 8 6 2 4" xfId="5158" xr:uid="{00000000-0005-0000-0000-0000CB120000}"/>
    <cellStyle name="Normal 8 6 2 5" xfId="5796" xr:uid="{2254D5DD-4D0F-40C6-84A3-1C8293F091EC}"/>
    <cellStyle name="Normal 8 6 3" xfId="2181" xr:uid="{00000000-0005-0000-0000-0000CC120000}"/>
    <cellStyle name="Normal 8 6 3 2" xfId="4269" xr:uid="{00000000-0005-0000-0000-0000CD120000}"/>
    <cellStyle name="Normal 8 6 3 3" xfId="6149" xr:uid="{9AB60A50-2261-4B9F-8750-FD661DBE2193}"/>
    <cellStyle name="Normal 8 6 4" xfId="3209" xr:uid="{00000000-0005-0000-0000-0000CE120000}"/>
    <cellStyle name="Normal 8 6 5" xfId="4876" xr:uid="{00000000-0005-0000-0000-0000CF120000}"/>
    <cellStyle name="Normal 8 6 6" xfId="5514" xr:uid="{A0535677-2649-49F7-A7BF-4BDADA7AB2C1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3" xfId="6246" xr:uid="{F04D6374-B5BD-4947-A566-0EF3306ABBDE}"/>
    <cellStyle name="Normal 8 8 3" xfId="3390" xr:uid="{00000000-0005-0000-0000-0000D4120000}"/>
    <cellStyle name="Normal 8 8 4" xfId="4973" xr:uid="{00000000-0005-0000-0000-0000D5120000}"/>
    <cellStyle name="Normal 8 8 5" xfId="5611" xr:uid="{D2F469A5-9D28-4441-9997-31B9410BDAEB}"/>
    <cellStyle name="Normal 8 9" xfId="1990" xr:uid="{00000000-0005-0000-0000-0000D6120000}"/>
    <cellStyle name="Normal 8 9 2" xfId="4084" xr:uid="{00000000-0005-0000-0000-0000D7120000}"/>
    <cellStyle name="Normal 8 9 3" xfId="5964" xr:uid="{E542EB07-8F9D-48F5-BC9E-03C84B0F51BF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3" xfId="5915" xr:uid="{66452C1A-335A-4343-BF38-EBC7F7854CB8}"/>
    <cellStyle name="Note 10 2 3" xfId="2641" xr:uid="{00000000-0005-0000-0000-0000E2120000}"/>
    <cellStyle name="Note 10 2 4" xfId="5280" xr:uid="{33CED4D0-3311-498F-A2AB-E3BD84F28DC4}"/>
    <cellStyle name="Note 10 3" xfId="1939" xr:uid="{00000000-0005-0000-0000-0000E3120000}"/>
    <cellStyle name="Note 10 3 2" xfId="4034" xr:uid="{00000000-0005-0000-0000-0000E4120000}"/>
    <cellStyle name="Note 10 3 3" xfId="5914" xr:uid="{A89DBABD-9688-4E3C-8501-BB6A20C529AA}"/>
    <cellStyle name="Note 10 4" xfId="2640" xr:uid="{00000000-0005-0000-0000-0000E5120000}"/>
    <cellStyle name="Note 10 5" xfId="5279" xr:uid="{0BF71074-D014-40C1-8D08-AE96B018E088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3" xfId="5917" xr:uid="{AF411C88-F4F8-4960-ACEE-8F08D00A35D0}"/>
    <cellStyle name="Note 11 2 3" xfId="2643" xr:uid="{00000000-0005-0000-0000-0000EA120000}"/>
    <cellStyle name="Note 11 2 4" xfId="5282" xr:uid="{EFC510C4-59FA-4152-84F5-6C7C7BE44680}"/>
    <cellStyle name="Note 11 3" xfId="1941" xr:uid="{00000000-0005-0000-0000-0000EB120000}"/>
    <cellStyle name="Note 11 3 2" xfId="4036" xr:uid="{00000000-0005-0000-0000-0000EC120000}"/>
    <cellStyle name="Note 11 3 3" xfId="5916" xr:uid="{ED79617A-BF09-4DB5-9ABF-5AB0309801A3}"/>
    <cellStyle name="Note 11 4" xfId="2642" xr:uid="{00000000-0005-0000-0000-0000ED120000}"/>
    <cellStyle name="Note 11 5" xfId="5281" xr:uid="{6552FE59-897A-4B87-BAD3-C3E18FAD040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3" xfId="5918" xr:uid="{01BC3F1A-FFD0-4CBA-A038-78C60EFEFAD3}"/>
    <cellStyle name="Note 2 3" xfId="2644" xr:uid="{00000000-0005-0000-0000-0000F1120000}"/>
    <cellStyle name="Note 2 4" xfId="5283" xr:uid="{C4B905F6-8742-441B-96BD-17CD964AB180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3" xfId="5919" xr:uid="{34BFF8F1-2851-431C-A6C0-E03EB9E67B3A}"/>
    <cellStyle name="Note 3 3" xfId="2645" xr:uid="{00000000-0005-0000-0000-0000F5120000}"/>
    <cellStyle name="Note 3 4" xfId="5284" xr:uid="{E2AA9019-6440-4810-8129-6B935DEDDAF1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3" xfId="5921" xr:uid="{2B8A481E-737D-458E-8B8F-794DF5B040C2}"/>
    <cellStyle name="Note 4 2 3" xfId="2647" xr:uid="{00000000-0005-0000-0000-0000FA120000}"/>
    <cellStyle name="Note 4 2 4" xfId="5286" xr:uid="{15520DCB-3A82-4044-8F96-B88941AFF085}"/>
    <cellStyle name="Note 4 3" xfId="1945" xr:uid="{00000000-0005-0000-0000-0000FB120000}"/>
    <cellStyle name="Note 4 3 2" xfId="4040" xr:uid="{00000000-0005-0000-0000-0000FC120000}"/>
    <cellStyle name="Note 4 3 3" xfId="5920" xr:uid="{CF82741A-F37C-49F1-989E-E24769B19105}"/>
    <cellStyle name="Note 4 4" xfId="2646" xr:uid="{00000000-0005-0000-0000-0000FD120000}"/>
    <cellStyle name="Note 4 5" xfId="5285" xr:uid="{79CB98A0-551B-4C83-9123-FE984327FF7C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3" xfId="5923" xr:uid="{D4C58DD7-9B49-472F-989E-E0863CA4921E}"/>
    <cellStyle name="Note 5 2 3" xfId="2649" xr:uid="{00000000-0005-0000-0000-000002130000}"/>
    <cellStyle name="Note 5 2 4" xfId="5288" xr:uid="{6F999434-C306-4A45-9814-C69E04CE72CD}"/>
    <cellStyle name="Note 5 3" xfId="1947" xr:uid="{00000000-0005-0000-0000-000003130000}"/>
    <cellStyle name="Note 5 3 2" xfId="4042" xr:uid="{00000000-0005-0000-0000-000004130000}"/>
    <cellStyle name="Note 5 3 3" xfId="5922" xr:uid="{D143E05D-6536-4927-A6BA-9CCE95293A65}"/>
    <cellStyle name="Note 5 4" xfId="2648" xr:uid="{00000000-0005-0000-0000-000005130000}"/>
    <cellStyle name="Note 5 5" xfId="5287" xr:uid="{D4BC15A0-A8AF-4068-B50D-0F5187283418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3" xfId="5925" xr:uid="{6ED401FB-5A29-4647-B218-A4B50C0A84BE}"/>
    <cellStyle name="Note 6 2 3" xfId="2651" xr:uid="{00000000-0005-0000-0000-00000A130000}"/>
    <cellStyle name="Note 6 2 4" xfId="5290" xr:uid="{21572D54-79F6-4403-8BD8-CF644FF97DE9}"/>
    <cellStyle name="Note 6 3" xfId="1949" xr:uid="{00000000-0005-0000-0000-00000B130000}"/>
    <cellStyle name="Note 6 3 2" xfId="4044" xr:uid="{00000000-0005-0000-0000-00000C130000}"/>
    <cellStyle name="Note 6 3 3" xfId="5924" xr:uid="{6E702273-FBD4-4F63-AE94-49553CD8FBA0}"/>
    <cellStyle name="Note 6 4" xfId="2650" xr:uid="{00000000-0005-0000-0000-00000D130000}"/>
    <cellStyle name="Note 6 5" xfId="5289" xr:uid="{BF8DA717-3996-4502-9FED-FD928D391D8E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3" xfId="5927" xr:uid="{A5574FF2-08CA-4747-942E-67F1F8A555EF}"/>
    <cellStyle name="Note 7 2 3" xfId="2653" xr:uid="{00000000-0005-0000-0000-000012130000}"/>
    <cellStyle name="Note 7 2 4" xfId="5292" xr:uid="{F6356491-E144-4C97-9193-B372F6155F2C}"/>
    <cellStyle name="Note 7 3" xfId="1951" xr:uid="{00000000-0005-0000-0000-000013130000}"/>
    <cellStyle name="Note 7 3 2" xfId="4046" xr:uid="{00000000-0005-0000-0000-000014130000}"/>
    <cellStyle name="Note 7 3 3" xfId="5926" xr:uid="{78576FF6-91B0-427C-9D7C-8EDEF324B3B3}"/>
    <cellStyle name="Note 7 4" xfId="2652" xr:uid="{00000000-0005-0000-0000-000015130000}"/>
    <cellStyle name="Note 7 5" xfId="5291" xr:uid="{A3194DD3-2769-49A9-8246-1701F8E90D9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3" xfId="5929" xr:uid="{6970833F-00FB-4F76-AC1A-B82D4BC3B4E8}"/>
    <cellStyle name="Note 8 2 3" xfId="2655" xr:uid="{00000000-0005-0000-0000-00001A130000}"/>
    <cellStyle name="Note 8 2 4" xfId="5294" xr:uid="{30552F98-F954-4AD3-96D2-FD2C2E772FC6}"/>
    <cellStyle name="Note 8 3" xfId="1953" xr:uid="{00000000-0005-0000-0000-00001B130000}"/>
    <cellStyle name="Note 8 3 2" xfId="4048" xr:uid="{00000000-0005-0000-0000-00001C130000}"/>
    <cellStyle name="Note 8 3 3" xfId="5928" xr:uid="{3889A28C-CA17-4F33-B9C9-D9408738F9A2}"/>
    <cellStyle name="Note 8 4" xfId="2654" xr:uid="{00000000-0005-0000-0000-00001D130000}"/>
    <cellStyle name="Note 8 5" xfId="5293" xr:uid="{4ED6615C-4A0B-4D68-B63D-C3B4BB7209B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3" xfId="5931" xr:uid="{577AA793-762C-4F4C-8B15-07D5B788D91A}"/>
    <cellStyle name="Note 9 2 3" xfId="2657" xr:uid="{00000000-0005-0000-0000-000022130000}"/>
    <cellStyle name="Note 9 2 4" xfId="5296" xr:uid="{282664C4-4AAD-4694-85D0-96D5CC6F2028}"/>
    <cellStyle name="Note 9 3" xfId="1955" xr:uid="{00000000-0005-0000-0000-000023130000}"/>
    <cellStyle name="Note 9 3 2" xfId="4050" xr:uid="{00000000-0005-0000-0000-000024130000}"/>
    <cellStyle name="Note 9 3 3" xfId="5930" xr:uid="{6CBD7624-6DAA-49A1-BFED-87566F21B169}"/>
    <cellStyle name="Note 9 4" xfId="2656" xr:uid="{00000000-0005-0000-0000-000025130000}"/>
    <cellStyle name="Note 9 5" xfId="5295" xr:uid="{234DE719-8AB0-4D9B-9DEA-A7754FDC0F5F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3" xfId="5932" xr:uid="{3E744B91-F0CF-47A8-9DDE-728AC7061965}"/>
    <cellStyle name="Output 10 3" xfId="2658" xr:uid="{00000000-0005-0000-0000-000029130000}"/>
    <cellStyle name="Output 10 4" xfId="5297" xr:uid="{8038F38F-D18E-473B-A5A6-9CE20148F243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3" xfId="5933" xr:uid="{DA9D10CF-399A-4D9A-9E7F-6492288B0477}"/>
    <cellStyle name="Output 11 3" xfId="2659" xr:uid="{00000000-0005-0000-0000-00002D130000}"/>
    <cellStyle name="Output 11 4" xfId="5298" xr:uid="{F33A4441-DB02-4C76-AF1A-7312A5DE8E2A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3" xfId="5934" xr:uid="{5190C54A-EB7C-4923-B4C9-EFBB54ED83C6}"/>
    <cellStyle name="Output 2 3" xfId="2660" xr:uid="{00000000-0005-0000-0000-000031130000}"/>
    <cellStyle name="Output 2 4" xfId="5299" xr:uid="{06C3DD2F-0BA4-46C7-ADA6-B0D8E1749097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3" xfId="5935" xr:uid="{C88010A3-CD50-4FB8-B618-0598D8077C6E}"/>
    <cellStyle name="Output 3 3" xfId="2661" xr:uid="{00000000-0005-0000-0000-000035130000}"/>
    <cellStyle name="Output 3 4" xfId="5300" xr:uid="{329CADD3-7CC5-4981-8CFA-BA892E71982C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3" xfId="5936" xr:uid="{29A2F18B-748C-446C-BFF7-868A568FC2D5}"/>
    <cellStyle name="Output 4 3" xfId="2662" xr:uid="{00000000-0005-0000-0000-000039130000}"/>
    <cellStyle name="Output 4 4" xfId="5301" xr:uid="{9287D4D2-7B61-4F94-9985-8A035ED20BB7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3" xfId="5937" xr:uid="{9D62F770-73AB-419B-B4A7-BD58D2AF6A7B}"/>
    <cellStyle name="Output 5 3" xfId="2663" xr:uid="{00000000-0005-0000-0000-00003D130000}"/>
    <cellStyle name="Output 5 4" xfId="5302" xr:uid="{46983A7C-FDE3-4384-BDF0-BDE2808C0A05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3" xfId="5938" xr:uid="{C5159F87-4852-4A4C-B378-7237604896EF}"/>
    <cellStyle name="Output 6 3" xfId="2664" xr:uid="{00000000-0005-0000-0000-000041130000}"/>
    <cellStyle name="Output 6 4" xfId="5303" xr:uid="{2D9F8278-5321-42DA-ABC8-D17327886023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3" xfId="5939" xr:uid="{DEA14355-D23B-4919-8ACE-90F7F72A9756}"/>
    <cellStyle name="Output 7 3" xfId="2665" xr:uid="{00000000-0005-0000-0000-000045130000}"/>
    <cellStyle name="Output 7 4" xfId="5304" xr:uid="{86205F8D-9330-431F-B53A-8956C76F33DD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3" xfId="5940" xr:uid="{60A790B0-BDEF-422C-918B-AF25EA0EDD62}"/>
    <cellStyle name="Output 8 3" xfId="2666" xr:uid="{00000000-0005-0000-0000-000049130000}"/>
    <cellStyle name="Output 8 4" xfId="5305" xr:uid="{B88E3190-C8B6-410C-B8BC-7E5F1D450295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3" xfId="5941" xr:uid="{652545F7-827C-4502-ACA2-8EE0818D3B72}"/>
    <cellStyle name="Output 9 3" xfId="2667" xr:uid="{00000000-0005-0000-0000-00004D130000}"/>
    <cellStyle name="Output 9 4" xfId="5306" xr:uid="{20A6058C-8699-4ACA-AAC7-ABACF6D8FB98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1" xfId="5307" xr:uid="{4D505C76-94E7-4F80-B25E-047405ADDE24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3" xfId="6392" xr:uid="{A633159E-35B1-4924-BB6A-99B3F64EDBA9}"/>
    <cellStyle name="Percent 2 2 2 2 2 3" xfId="3646" xr:uid="{00000000-0005-0000-0000-000057130000}"/>
    <cellStyle name="Percent 2 2 2 2 2 4" xfId="5119" xr:uid="{00000000-0005-0000-0000-000058130000}"/>
    <cellStyle name="Percent 2 2 2 2 2 5" xfId="5757" xr:uid="{3B5AE665-FFED-41A6-AAFF-CFC7685AB235}"/>
    <cellStyle name="Percent 2 2 2 2 3" xfId="2139" xr:uid="{00000000-0005-0000-0000-000059130000}"/>
    <cellStyle name="Percent 2 2 2 2 3 2" xfId="4230" xr:uid="{00000000-0005-0000-0000-00005A130000}"/>
    <cellStyle name="Percent 2 2 2 2 3 3" xfId="6110" xr:uid="{1318C3D8-298A-4732-9563-780FB9F02DB2}"/>
    <cellStyle name="Percent 2 2 2 2 4" xfId="2984" xr:uid="{00000000-0005-0000-0000-00005B130000}"/>
    <cellStyle name="Percent 2 2 2 2 5" xfId="4837" xr:uid="{00000000-0005-0000-0000-00005C130000}"/>
    <cellStyle name="Percent 2 2 2 2 6" xfId="5475" xr:uid="{1D8716D6-C252-4704-92B3-6B127A020155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3" xfId="6466" xr:uid="{182502BE-D8F2-40AA-89AA-0D5D378E2C2E}"/>
    <cellStyle name="Percent 2 2 2 3 2 3" xfId="3944" xr:uid="{00000000-0005-0000-0000-000061130000}"/>
    <cellStyle name="Percent 2 2 2 3 2 4" xfId="5193" xr:uid="{00000000-0005-0000-0000-000062130000}"/>
    <cellStyle name="Percent 2 2 2 3 2 5" xfId="5831" xr:uid="{AAEE32FD-6E05-474C-BDBC-3E64F4AABA53}"/>
    <cellStyle name="Percent 2 2 2 3 3" xfId="2216" xr:uid="{00000000-0005-0000-0000-000063130000}"/>
    <cellStyle name="Percent 2 2 2 3 3 2" xfId="4304" xr:uid="{00000000-0005-0000-0000-000064130000}"/>
    <cellStyle name="Percent 2 2 2 3 3 3" xfId="6184" xr:uid="{5EF90615-1FDD-446B-8BAC-DC523FD221CB}"/>
    <cellStyle name="Percent 2 2 2 3 4" xfId="3282" xr:uid="{00000000-0005-0000-0000-000065130000}"/>
    <cellStyle name="Percent 2 2 2 3 5" xfId="4911" xr:uid="{00000000-0005-0000-0000-000066130000}"/>
    <cellStyle name="Percent 2 2 2 3 6" xfId="5549" xr:uid="{46D9E552-87EC-41D6-8160-393DAE0C81EE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3" xfId="6318" xr:uid="{77B79340-2A63-4839-88D7-2A96880AB045}"/>
    <cellStyle name="Percent 2 2 2 4 3" xfId="3462" xr:uid="{00000000-0005-0000-0000-00006A130000}"/>
    <cellStyle name="Percent 2 2 2 4 4" xfId="5045" xr:uid="{00000000-0005-0000-0000-00006B130000}"/>
    <cellStyle name="Percent 2 2 2 4 5" xfId="5683" xr:uid="{BB0B5915-FC69-4A43-8F55-AE65443B7DB9}"/>
    <cellStyle name="Percent 2 2 2 5" xfId="2062" xr:uid="{00000000-0005-0000-0000-00006C130000}"/>
    <cellStyle name="Percent 2 2 2 5 2" xfId="4156" xr:uid="{00000000-0005-0000-0000-00006D130000}"/>
    <cellStyle name="Percent 2 2 2 5 3" xfId="6036" xr:uid="{16DD652A-0414-4EC7-93DF-54EB9A206D1D}"/>
    <cellStyle name="Percent 2 2 2 6" xfId="2800" xr:uid="{00000000-0005-0000-0000-00006E130000}"/>
    <cellStyle name="Percent 2 2 2 7" xfId="4763" xr:uid="{00000000-0005-0000-0000-00006F130000}"/>
    <cellStyle name="Percent 2 2 2 8" xfId="5401" xr:uid="{B92E994F-3B55-4D5F-B971-97411BB5BD4F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3" xfId="6281" xr:uid="{1D674910-DE96-4E61-B2F3-7994629C66F4}"/>
    <cellStyle name="Percent 2 2 3 2 3" xfId="3425" xr:uid="{00000000-0005-0000-0000-000074130000}"/>
    <cellStyle name="Percent 2 2 3 2 4" xfId="5008" xr:uid="{00000000-0005-0000-0000-000075130000}"/>
    <cellStyle name="Percent 2 2 3 2 5" xfId="5646" xr:uid="{DB8BCE98-5716-4501-8E14-297AF60491B9}"/>
    <cellStyle name="Percent 2 2 3 3" xfId="2025" xr:uid="{00000000-0005-0000-0000-000076130000}"/>
    <cellStyle name="Percent 2 2 3 3 2" xfId="4119" xr:uid="{00000000-0005-0000-0000-000077130000}"/>
    <cellStyle name="Percent 2 2 3 3 3" xfId="5999" xr:uid="{C60D1873-B548-4503-A7F7-21E9D97A0B9C}"/>
    <cellStyle name="Percent 2 2 3 4" xfId="2725" xr:uid="{00000000-0005-0000-0000-000078130000}"/>
    <cellStyle name="Percent 2 2 3 5" xfId="4726" xr:uid="{00000000-0005-0000-0000-000079130000}"/>
    <cellStyle name="Percent 2 2 3 6" xfId="5364" xr:uid="{2C66FAD0-BF9B-4D3C-9D2F-487600E14730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3" xfId="6355" xr:uid="{2BF03AB2-9590-4A87-BB67-E058586C27BE}"/>
    <cellStyle name="Percent 2 2 4 2 3" xfId="3549" xr:uid="{00000000-0005-0000-0000-00007E130000}"/>
    <cellStyle name="Percent 2 2 4 2 4" xfId="5082" xr:uid="{00000000-0005-0000-0000-00007F130000}"/>
    <cellStyle name="Percent 2 2 4 2 5" xfId="5720" xr:uid="{D51C7C39-5F29-45F4-8D19-FB87A9A63084}"/>
    <cellStyle name="Percent 2 2 4 3" xfId="2100" xr:uid="{00000000-0005-0000-0000-000080130000}"/>
    <cellStyle name="Percent 2 2 4 3 2" xfId="4193" xr:uid="{00000000-0005-0000-0000-000081130000}"/>
    <cellStyle name="Percent 2 2 4 3 3" xfId="6073" xr:uid="{7E0D462C-9AF8-454B-A11A-D9A188708012}"/>
    <cellStyle name="Percent 2 2 4 4" xfId="2887" xr:uid="{00000000-0005-0000-0000-000082130000}"/>
    <cellStyle name="Percent 2 2 4 5" xfId="4800" xr:uid="{00000000-0005-0000-0000-000083130000}"/>
    <cellStyle name="Percent 2 2 4 6" xfId="5438" xr:uid="{5BFF831D-8885-4CE1-8C5D-4D852E662DE7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3" xfId="6429" xr:uid="{8173FF21-55C6-4E4F-A916-DFD903B2201C}"/>
    <cellStyle name="Percent 2 2 5 2 3" xfId="3864" xr:uid="{00000000-0005-0000-0000-000088130000}"/>
    <cellStyle name="Percent 2 2 5 2 4" xfId="5156" xr:uid="{00000000-0005-0000-0000-000089130000}"/>
    <cellStyle name="Percent 2 2 5 2 5" xfId="5794" xr:uid="{2B2E5FAD-6C82-442B-87E0-9C9D0491B371}"/>
    <cellStyle name="Percent 2 2 5 3" xfId="2179" xr:uid="{00000000-0005-0000-0000-00008A130000}"/>
    <cellStyle name="Percent 2 2 5 3 2" xfId="4267" xr:uid="{00000000-0005-0000-0000-00008B130000}"/>
    <cellStyle name="Percent 2 2 5 3 3" xfId="6147" xr:uid="{DAF67CB8-565F-43C6-B5BA-4CA65E32BFCD}"/>
    <cellStyle name="Percent 2 2 5 4" xfId="3202" xr:uid="{00000000-0005-0000-0000-00008C130000}"/>
    <cellStyle name="Percent 2 2 5 5" xfId="4874" xr:uid="{00000000-0005-0000-0000-00008D130000}"/>
    <cellStyle name="Percent 2 2 5 6" xfId="5512" xr:uid="{58F1CA6D-CB5F-415A-B955-E6D05C519215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3" xfId="6244" xr:uid="{2EDADB64-A037-4A21-8C7A-996162C3D53F}"/>
    <cellStyle name="Percent 2 2 6 3" xfId="3388" xr:uid="{00000000-0005-0000-0000-000091130000}"/>
    <cellStyle name="Percent 2 2 6 4" xfId="4971" xr:uid="{00000000-0005-0000-0000-000092130000}"/>
    <cellStyle name="Percent 2 2 6 5" xfId="5609" xr:uid="{5C5B6E3F-F52D-4DE5-AEDC-8B7DE562C10D}"/>
    <cellStyle name="Percent 2 2 7" xfId="1967" xr:uid="{00000000-0005-0000-0000-000093130000}"/>
    <cellStyle name="Percent 2 2 7 2" xfId="4062" xr:uid="{00000000-0005-0000-0000-000094130000}"/>
    <cellStyle name="Percent 2 2 7 3" xfId="5942" xr:uid="{6AC8D74E-4D15-49CC-9AE0-AD9398E8E4BB}"/>
    <cellStyle name="Percent 2 2 8" xfId="2581" xr:uid="{00000000-0005-0000-0000-000095130000}"/>
    <cellStyle name="Percent 2 2 8 2" xfId="4648" xr:uid="{00000000-0005-0000-0000-000096130000}"/>
    <cellStyle name="Percent 2 2 8 3" xfId="6528" xr:uid="{613076D6-AB54-4E2B-B732-3293AD3B395B}"/>
    <cellStyle name="Percent 2 2 9" xfId="2668" xr:uid="{00000000-0005-0000-0000-000097130000}"/>
    <cellStyle name="Percent 2 3" xfId="510" xr:uid="{00000000-0005-0000-0000-000098130000}"/>
    <cellStyle name="Percent 2 3 10" xfId="4690" xr:uid="{00000000-0005-0000-0000-000099130000}"/>
    <cellStyle name="Percent 2 3 11" xfId="5308" xr:uid="{52370BEE-172F-4917-947F-91DA75789F26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3" xfId="6393" xr:uid="{9D994880-0CA8-4C3A-8535-05793AB121A4}"/>
    <cellStyle name="Percent 2 3 2 2 2 3" xfId="3647" xr:uid="{00000000-0005-0000-0000-00009F130000}"/>
    <cellStyle name="Percent 2 3 2 2 2 4" xfId="5120" xr:uid="{00000000-0005-0000-0000-0000A0130000}"/>
    <cellStyle name="Percent 2 3 2 2 2 5" xfId="5758" xr:uid="{AE4C0F05-B61B-4EB3-84C2-ADF84F0DB10F}"/>
    <cellStyle name="Percent 2 3 2 2 3" xfId="2140" xr:uid="{00000000-0005-0000-0000-0000A1130000}"/>
    <cellStyle name="Percent 2 3 2 2 3 2" xfId="4231" xr:uid="{00000000-0005-0000-0000-0000A2130000}"/>
    <cellStyle name="Percent 2 3 2 2 3 3" xfId="6111" xr:uid="{CA40062A-F854-4015-8DAC-0987968C1B0F}"/>
    <cellStyle name="Percent 2 3 2 2 4" xfId="2985" xr:uid="{00000000-0005-0000-0000-0000A3130000}"/>
    <cellStyle name="Percent 2 3 2 2 5" xfId="4838" xr:uid="{00000000-0005-0000-0000-0000A4130000}"/>
    <cellStyle name="Percent 2 3 2 2 6" xfId="5476" xr:uid="{AB27D7EF-E8E9-498C-BFF3-645501A29D42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3" xfId="6467" xr:uid="{783B3E0C-6BD7-4B1E-B63F-FC9C0BA09133}"/>
    <cellStyle name="Percent 2 3 2 3 2 3" xfId="3945" xr:uid="{00000000-0005-0000-0000-0000A9130000}"/>
    <cellStyle name="Percent 2 3 2 3 2 4" xfId="5194" xr:uid="{00000000-0005-0000-0000-0000AA130000}"/>
    <cellStyle name="Percent 2 3 2 3 2 5" xfId="5832" xr:uid="{A7E0AD56-31BF-401D-8E86-659924AD406A}"/>
    <cellStyle name="Percent 2 3 2 3 3" xfId="2217" xr:uid="{00000000-0005-0000-0000-0000AB130000}"/>
    <cellStyle name="Percent 2 3 2 3 3 2" xfId="4305" xr:uid="{00000000-0005-0000-0000-0000AC130000}"/>
    <cellStyle name="Percent 2 3 2 3 3 3" xfId="6185" xr:uid="{F0ACD10C-28FA-4F60-A202-00D0DD3E273B}"/>
    <cellStyle name="Percent 2 3 2 3 4" xfId="3283" xr:uid="{00000000-0005-0000-0000-0000AD130000}"/>
    <cellStyle name="Percent 2 3 2 3 5" xfId="4912" xr:uid="{00000000-0005-0000-0000-0000AE130000}"/>
    <cellStyle name="Percent 2 3 2 3 6" xfId="5550" xr:uid="{ED74BA73-C457-4FBA-A446-7FF6F55D9552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3" xfId="6319" xr:uid="{0220BDD8-043F-4451-9000-3F00864C47EF}"/>
    <cellStyle name="Percent 2 3 2 4 3" xfId="3463" xr:uid="{00000000-0005-0000-0000-0000B2130000}"/>
    <cellStyle name="Percent 2 3 2 4 4" xfId="5046" xr:uid="{00000000-0005-0000-0000-0000B3130000}"/>
    <cellStyle name="Percent 2 3 2 4 5" xfId="5684" xr:uid="{B879A4A1-2034-436E-91B7-136E40890B5A}"/>
    <cellStyle name="Percent 2 3 2 5" xfId="2063" xr:uid="{00000000-0005-0000-0000-0000B4130000}"/>
    <cellStyle name="Percent 2 3 2 5 2" xfId="4157" xr:uid="{00000000-0005-0000-0000-0000B5130000}"/>
    <cellStyle name="Percent 2 3 2 5 3" xfId="6037" xr:uid="{A95676CF-C4B4-4C3B-8502-98A8B4EED69E}"/>
    <cellStyle name="Percent 2 3 2 6" xfId="2801" xr:uid="{00000000-0005-0000-0000-0000B6130000}"/>
    <cellStyle name="Percent 2 3 2 7" xfId="4764" xr:uid="{00000000-0005-0000-0000-0000B7130000}"/>
    <cellStyle name="Percent 2 3 2 8" xfId="5402" xr:uid="{A99A2B90-3F81-4348-B41E-8AB2C8476A39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3" xfId="6282" xr:uid="{FC472C8D-6A05-4B0A-87F9-AD79DF92EE2D}"/>
    <cellStyle name="Percent 2 3 3 2 3" xfId="3426" xr:uid="{00000000-0005-0000-0000-0000BC130000}"/>
    <cellStyle name="Percent 2 3 3 2 4" xfId="5009" xr:uid="{00000000-0005-0000-0000-0000BD130000}"/>
    <cellStyle name="Percent 2 3 3 2 5" xfId="5647" xr:uid="{7D851CD8-600D-4386-9C22-7CB3CF10A01F}"/>
    <cellStyle name="Percent 2 3 3 3" xfId="2026" xr:uid="{00000000-0005-0000-0000-0000BE130000}"/>
    <cellStyle name="Percent 2 3 3 3 2" xfId="4120" xr:uid="{00000000-0005-0000-0000-0000BF130000}"/>
    <cellStyle name="Percent 2 3 3 3 3" xfId="6000" xr:uid="{C6D7D3B4-4D83-4397-866C-A0D99ECA002B}"/>
    <cellStyle name="Percent 2 3 3 4" xfId="2726" xr:uid="{00000000-0005-0000-0000-0000C0130000}"/>
    <cellStyle name="Percent 2 3 3 5" xfId="4727" xr:uid="{00000000-0005-0000-0000-0000C1130000}"/>
    <cellStyle name="Percent 2 3 3 6" xfId="5365" xr:uid="{09BADAD8-5689-4FE5-BAD2-F51EAEFEFB6E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3" xfId="6356" xr:uid="{C27E04B6-5D92-4D45-9193-5A3F3B991826}"/>
    <cellStyle name="Percent 2 3 4 2 3" xfId="3550" xr:uid="{00000000-0005-0000-0000-0000C6130000}"/>
    <cellStyle name="Percent 2 3 4 2 4" xfId="5083" xr:uid="{00000000-0005-0000-0000-0000C7130000}"/>
    <cellStyle name="Percent 2 3 4 2 5" xfId="5721" xr:uid="{70686209-F761-45CB-8FEE-2C2F82A4DB60}"/>
    <cellStyle name="Percent 2 3 4 3" xfId="2101" xr:uid="{00000000-0005-0000-0000-0000C8130000}"/>
    <cellStyle name="Percent 2 3 4 3 2" xfId="4194" xr:uid="{00000000-0005-0000-0000-0000C9130000}"/>
    <cellStyle name="Percent 2 3 4 3 3" xfId="6074" xr:uid="{D0B90B34-BD4C-4A17-AF2D-488163C1354F}"/>
    <cellStyle name="Percent 2 3 4 4" xfId="2888" xr:uid="{00000000-0005-0000-0000-0000CA130000}"/>
    <cellStyle name="Percent 2 3 4 5" xfId="4801" xr:uid="{00000000-0005-0000-0000-0000CB130000}"/>
    <cellStyle name="Percent 2 3 4 6" xfId="5439" xr:uid="{13AEB117-6B62-4A9A-B1A9-86B71F43A977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3" xfId="6430" xr:uid="{A783DCC9-F1D8-4686-B2EA-7B3AB0C83553}"/>
    <cellStyle name="Percent 2 3 5 2 3" xfId="3865" xr:uid="{00000000-0005-0000-0000-0000D0130000}"/>
    <cellStyle name="Percent 2 3 5 2 4" xfId="5157" xr:uid="{00000000-0005-0000-0000-0000D1130000}"/>
    <cellStyle name="Percent 2 3 5 2 5" xfId="5795" xr:uid="{FB674099-C0BB-4E83-A24A-03341C8C2743}"/>
    <cellStyle name="Percent 2 3 5 3" xfId="2180" xr:uid="{00000000-0005-0000-0000-0000D2130000}"/>
    <cellStyle name="Percent 2 3 5 3 2" xfId="4268" xr:uid="{00000000-0005-0000-0000-0000D3130000}"/>
    <cellStyle name="Percent 2 3 5 3 3" xfId="6148" xr:uid="{C8AA5E7E-C29F-4F98-BF01-A124A8090D69}"/>
    <cellStyle name="Percent 2 3 5 4" xfId="3203" xr:uid="{00000000-0005-0000-0000-0000D4130000}"/>
    <cellStyle name="Percent 2 3 5 5" xfId="4875" xr:uid="{00000000-0005-0000-0000-0000D5130000}"/>
    <cellStyle name="Percent 2 3 5 6" xfId="5513" xr:uid="{332E36F5-F49F-40B6-8BA0-3428D1D1C34D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3" xfId="6245" xr:uid="{CC2D2392-EEA1-4ED3-8B70-3DCF35009E5A}"/>
    <cellStyle name="Percent 2 3 6 3" xfId="3389" xr:uid="{00000000-0005-0000-0000-0000D9130000}"/>
    <cellStyle name="Percent 2 3 6 4" xfId="4972" xr:uid="{00000000-0005-0000-0000-0000DA130000}"/>
    <cellStyle name="Percent 2 3 6 5" xfId="5610" xr:uid="{B60887DA-7300-4B74-B601-F66AA52589F1}"/>
    <cellStyle name="Percent 2 3 7" xfId="1968" xr:uid="{00000000-0005-0000-0000-0000DB130000}"/>
    <cellStyle name="Percent 2 3 7 2" xfId="4063" xr:uid="{00000000-0005-0000-0000-0000DC130000}"/>
    <cellStyle name="Percent 2 3 7 3" xfId="5943" xr:uid="{0F96AB6E-78C0-4500-99F7-05BC91E849EA}"/>
    <cellStyle name="Percent 2 3 8" xfId="2582" xr:uid="{00000000-0005-0000-0000-0000DD130000}"/>
    <cellStyle name="Percent 2 3 8 2" xfId="4649" xr:uid="{00000000-0005-0000-0000-0000DE130000}"/>
    <cellStyle name="Percent 2 3 8 3" xfId="6529" xr:uid="{2E713C14-F32C-43F0-A6EB-8219BD5DEE8E}"/>
    <cellStyle name="Percent 2 3 9" xfId="2669" xr:uid="{00000000-0005-0000-0000-0000DF130000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3" xfId="6490" xr:uid="{294D5E05-EB6E-4002-88B3-5515360B03ED}"/>
    <cellStyle name="Percent 2 4 3" xfId="3976" xr:uid="{00000000-0005-0000-0000-0000E3130000}"/>
    <cellStyle name="Percent 2 4 4" xfId="5217" xr:uid="{00000000-0005-0000-0000-0000E4130000}"/>
    <cellStyle name="Percent 2 4 5" xfId="5855" xr:uid="{CB22A057-4FAD-4C91-A62F-FA74D8762F92}"/>
    <cellStyle name="Percent 2 5" xfId="2241" xr:uid="{00000000-0005-0000-0000-0000E5130000}"/>
    <cellStyle name="Percent 2 5 2" xfId="4328" xr:uid="{00000000-0005-0000-0000-0000E6130000}"/>
    <cellStyle name="Percent 2 5 3" xfId="6208" xr:uid="{F814ED0E-CBBD-4A38-91C8-90905A0F7FC5}"/>
    <cellStyle name="Percent 2 6" xfId="3352" xr:uid="{00000000-0005-0000-0000-0000E7130000}"/>
    <cellStyle name="Percent 2 7" xfId="4935" xr:uid="{00000000-0005-0000-0000-0000E8130000}"/>
    <cellStyle name="Percent 2 8" xfId="5573" xr:uid="{D7B1084C-02C5-4DE7-9987-EAC3023440C2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3" xfId="6487" xr:uid="{E96E5B9B-B61A-47F2-91CF-3559B060C0C4}"/>
    <cellStyle name="Percent 3 2 3" xfId="3973" xr:uid="{00000000-0005-0000-0000-0000ED130000}"/>
    <cellStyle name="Percent 3 2 4" xfId="5214" xr:uid="{00000000-0005-0000-0000-0000EE130000}"/>
    <cellStyle name="Percent 3 2 5" xfId="5852" xr:uid="{A93AF6BB-E6F4-4E7E-A815-DBD625DB2386}"/>
    <cellStyle name="Percent 3 3" xfId="2238" xr:uid="{00000000-0005-0000-0000-0000EF130000}"/>
    <cellStyle name="Percent 3 3 2" xfId="4325" xr:uid="{00000000-0005-0000-0000-0000F0130000}"/>
    <cellStyle name="Percent 3 3 3" xfId="6205" xr:uid="{ACEB3619-34E2-4FAD-97B1-AAF5CCD86F43}"/>
    <cellStyle name="Percent 3 4" xfId="3349" xr:uid="{00000000-0005-0000-0000-0000F1130000}"/>
    <cellStyle name="Percent 3 5" xfId="4932" xr:uid="{00000000-0005-0000-0000-0000F2130000}"/>
    <cellStyle name="Percent 3 6" xfId="5570" xr:uid="{64B21924-36A2-4500-89CC-8DFABC19ECCA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3" xfId="5945" xr:uid="{BAEBFEBE-D130-4855-B669-D0D1B84EC531}"/>
    <cellStyle name="Total 10 2 3" xfId="2671" xr:uid="{00000000-0005-0000-0000-000013140000}"/>
    <cellStyle name="Total 10 2 4" xfId="5310" xr:uid="{6CCB578B-2EE1-4233-8D8A-6F981C119974}"/>
    <cellStyle name="Total 10 3" xfId="1970" xr:uid="{00000000-0005-0000-0000-000014140000}"/>
    <cellStyle name="Total 10 3 2" xfId="4064" xr:uid="{00000000-0005-0000-0000-000015140000}"/>
    <cellStyle name="Total 10 3 3" xfId="5944" xr:uid="{93EF5EE3-5F69-4EEC-8D71-56B3FB7B39B3}"/>
    <cellStyle name="Total 10 4" xfId="2670" xr:uid="{00000000-0005-0000-0000-000016140000}"/>
    <cellStyle name="Total 10 5" xfId="5309" xr:uid="{10809EEF-A56A-4A40-B4EF-7755EB8EB8AA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3" xfId="5947" xr:uid="{FD21FD63-F3A2-40E1-8196-EA2F5D6A2416}"/>
    <cellStyle name="Total 11 2 3" xfId="2673" xr:uid="{00000000-0005-0000-0000-00001B140000}"/>
    <cellStyle name="Total 11 2 4" xfId="5312" xr:uid="{29EABB9E-5966-49F4-91FD-55A1DD1A89C7}"/>
    <cellStyle name="Total 11 3" xfId="1972" xr:uid="{00000000-0005-0000-0000-00001C140000}"/>
    <cellStyle name="Total 11 3 2" xfId="4066" xr:uid="{00000000-0005-0000-0000-00001D140000}"/>
    <cellStyle name="Total 11 3 3" xfId="5946" xr:uid="{2D341F95-90C8-4938-BFCD-AEB13E96D1F3}"/>
    <cellStyle name="Total 11 4" xfId="2672" xr:uid="{00000000-0005-0000-0000-00001E140000}"/>
    <cellStyle name="Total 11 5" xfId="5311" xr:uid="{2D0B5AF2-7EE0-478A-814F-4CA9A18DF49A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3" xfId="5949" xr:uid="{8C69C1F7-546A-43A7-9200-BA9FBF6D7BA0}"/>
    <cellStyle name="Total 2 2 3" xfId="2675" xr:uid="{00000000-0005-0000-0000-000023140000}"/>
    <cellStyle name="Total 2 2 4" xfId="5314" xr:uid="{C5722B7D-C342-49E9-9A90-4274C915D6DB}"/>
    <cellStyle name="Total 2 3" xfId="1974" xr:uid="{00000000-0005-0000-0000-000024140000}"/>
    <cellStyle name="Total 2 3 2" xfId="4068" xr:uid="{00000000-0005-0000-0000-000025140000}"/>
    <cellStyle name="Total 2 3 3" xfId="5948" xr:uid="{BD9243BE-F159-42FF-94D4-26C4A97E06F5}"/>
    <cellStyle name="Total 2 4" xfId="2674" xr:uid="{00000000-0005-0000-0000-000026140000}"/>
    <cellStyle name="Total 2 5" xfId="5313" xr:uid="{ADC64905-4E27-4E79-A5F2-F3E4609C35C2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3" xfId="5951" xr:uid="{400D2A31-E436-4653-B07A-93753243B3D5}"/>
    <cellStyle name="Total 3 2 3" xfId="2677" xr:uid="{00000000-0005-0000-0000-00002B140000}"/>
    <cellStyle name="Total 3 2 4" xfId="5316" xr:uid="{5A08A9F1-106E-44AF-BF1C-C62F3F996EB9}"/>
    <cellStyle name="Total 3 3" xfId="1976" xr:uid="{00000000-0005-0000-0000-00002C140000}"/>
    <cellStyle name="Total 3 3 2" xfId="4070" xr:uid="{00000000-0005-0000-0000-00002D140000}"/>
    <cellStyle name="Total 3 3 3" xfId="5950" xr:uid="{6E549F0F-52B3-4C30-9AF3-1D8F37CD43E5}"/>
    <cellStyle name="Total 3 4" xfId="2676" xr:uid="{00000000-0005-0000-0000-00002E140000}"/>
    <cellStyle name="Total 3 5" xfId="5315" xr:uid="{96C55ECD-17FB-4095-A6DF-C955EA673B9A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3" xfId="5953" xr:uid="{CD20BE80-39B5-42A4-8E23-A07C1BF56277}"/>
    <cellStyle name="Total 4 2 3" xfId="2679" xr:uid="{00000000-0005-0000-0000-000033140000}"/>
    <cellStyle name="Total 4 2 4" xfId="5318" xr:uid="{D38E0A6E-ED20-4139-BC4B-A7DD96EAF17E}"/>
    <cellStyle name="Total 4 3" xfId="1978" xr:uid="{00000000-0005-0000-0000-000034140000}"/>
    <cellStyle name="Total 4 3 2" xfId="4072" xr:uid="{00000000-0005-0000-0000-000035140000}"/>
    <cellStyle name="Total 4 3 3" xfId="5952" xr:uid="{E0C2CC2F-8F39-4B8B-9D97-0C99489FDEED}"/>
    <cellStyle name="Total 4 4" xfId="2678" xr:uid="{00000000-0005-0000-0000-000036140000}"/>
    <cellStyle name="Total 4 5" xfId="5317" xr:uid="{169CE259-3A86-47A0-8E8E-B6F67DA6C69A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3" xfId="5955" xr:uid="{F80F04D3-67A8-4B46-9C8C-091A2AAD375A}"/>
    <cellStyle name="Total 5 2 3" xfId="2681" xr:uid="{00000000-0005-0000-0000-00003B140000}"/>
    <cellStyle name="Total 5 2 4" xfId="5320" xr:uid="{90A37C49-418F-4A82-B258-A3E5090B194F}"/>
    <cellStyle name="Total 5 3" xfId="1980" xr:uid="{00000000-0005-0000-0000-00003C140000}"/>
    <cellStyle name="Total 5 3 2" xfId="4074" xr:uid="{00000000-0005-0000-0000-00003D140000}"/>
    <cellStyle name="Total 5 3 3" xfId="5954" xr:uid="{96948487-E6D7-498E-AAF3-DD4A160358E4}"/>
    <cellStyle name="Total 5 4" xfId="2680" xr:uid="{00000000-0005-0000-0000-00003E140000}"/>
    <cellStyle name="Total 5 5" xfId="5319" xr:uid="{045E9B17-CF5F-4F50-A75D-5816414AFC19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3" xfId="5957" xr:uid="{DD8C7A01-462A-4F0B-B156-059FD7E8AE37}"/>
    <cellStyle name="Total 6 2 3" xfId="2683" xr:uid="{00000000-0005-0000-0000-000043140000}"/>
    <cellStyle name="Total 6 2 4" xfId="5322" xr:uid="{C8D4F55A-1720-47BD-BEAA-58246AB3BDF9}"/>
    <cellStyle name="Total 6 3" xfId="1982" xr:uid="{00000000-0005-0000-0000-000044140000}"/>
    <cellStyle name="Total 6 3 2" xfId="4076" xr:uid="{00000000-0005-0000-0000-000045140000}"/>
    <cellStyle name="Total 6 3 3" xfId="5956" xr:uid="{C2E82AB6-E43D-4668-957F-11C932B16E16}"/>
    <cellStyle name="Total 6 4" xfId="2682" xr:uid="{00000000-0005-0000-0000-000046140000}"/>
    <cellStyle name="Total 6 5" xfId="5321" xr:uid="{93C081E5-405A-4B8E-A3ED-F001A10934EE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3" xfId="5959" xr:uid="{25D52355-6B61-425B-BAA7-7C3D98682761}"/>
    <cellStyle name="Total 7 2 3" xfId="2685" xr:uid="{00000000-0005-0000-0000-00004B140000}"/>
    <cellStyle name="Total 7 2 4" xfId="5324" xr:uid="{7178AD3D-B679-400A-A060-5564FA875349}"/>
    <cellStyle name="Total 7 3" xfId="1984" xr:uid="{00000000-0005-0000-0000-00004C140000}"/>
    <cellStyle name="Total 7 3 2" xfId="4078" xr:uid="{00000000-0005-0000-0000-00004D140000}"/>
    <cellStyle name="Total 7 3 3" xfId="5958" xr:uid="{E345F465-7B5E-4BBE-863F-8E68B2FDF44E}"/>
    <cellStyle name="Total 7 4" xfId="2684" xr:uid="{00000000-0005-0000-0000-00004E140000}"/>
    <cellStyle name="Total 7 5" xfId="5323" xr:uid="{28D4EA8F-0187-4449-8E7E-2BB3C0239C43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3" xfId="5961" xr:uid="{3DB029D6-B5FD-4E40-9C89-51730157697B}"/>
    <cellStyle name="Total 8 2 3" xfId="2687" xr:uid="{00000000-0005-0000-0000-000053140000}"/>
    <cellStyle name="Total 8 2 4" xfId="5326" xr:uid="{B5436841-A900-4F4A-97F9-98339818CF60}"/>
    <cellStyle name="Total 8 3" xfId="1986" xr:uid="{00000000-0005-0000-0000-000054140000}"/>
    <cellStyle name="Total 8 3 2" xfId="4080" xr:uid="{00000000-0005-0000-0000-000055140000}"/>
    <cellStyle name="Total 8 3 3" xfId="5960" xr:uid="{BF681F8E-B225-48EA-BE6D-5F9AB1FF78E9}"/>
    <cellStyle name="Total 8 4" xfId="2686" xr:uid="{00000000-0005-0000-0000-000056140000}"/>
    <cellStyle name="Total 8 5" xfId="5325" xr:uid="{2686B62F-342F-4821-8DDB-3C116122B542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3" xfId="5963" xr:uid="{55AB9786-8940-46C3-BE30-01A21124663C}"/>
    <cellStyle name="Total 9 2 3" xfId="2689" xr:uid="{00000000-0005-0000-0000-00005B140000}"/>
    <cellStyle name="Total 9 2 4" xfId="5328" xr:uid="{824BAAC9-7F8C-4D2F-BD78-30F79AC363F3}"/>
    <cellStyle name="Total 9 3" xfId="1988" xr:uid="{00000000-0005-0000-0000-00005C140000}"/>
    <cellStyle name="Total 9 3 2" xfId="4082" xr:uid="{00000000-0005-0000-0000-00005D140000}"/>
    <cellStyle name="Total 9 3 3" xfId="5962" xr:uid="{C4D71CC0-8C66-4552-B271-9FADDAE23BE6}"/>
    <cellStyle name="Total 9 4" xfId="2688" xr:uid="{00000000-0005-0000-0000-00005E140000}"/>
    <cellStyle name="Total 9 5" xfId="5327" xr:uid="{1F0D6535-F243-4C98-80F8-3D3EF45F59E4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2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Max Load-style 2" pivot="0" count="2" xr9:uid="{00000000-0011-0000-FFFF-FFFF01000000}">
      <tableStyleElement type="firstRowStripe" dxfId="19"/>
      <tableStyleElement type="secondRowStripe" dxfId="18"/>
    </tableStyle>
    <tableStyle name="Max-Min Voltage-style" pivot="0" count="3" xr9:uid="{00000000-0011-0000-FFFF-FFFF02000000}">
      <tableStyleElement type="headerRow" dxfId="17"/>
      <tableStyleElement type="firstRowStripe" dxfId="16"/>
      <tableStyleElement type="secondRowStripe" dxfId="15"/>
    </tableStyle>
    <tableStyle name="Max-Min Voltage-style 2" pivot="0" count="2" xr9:uid="{00000000-0011-0000-FFFF-FFFF03000000}">
      <tableStyleElement type="firstRowStripe" dxfId="14"/>
      <tableStyleElement type="secondRowStripe" dxfId="1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400050</xdr:colOff>
      <xdr:row>39</xdr:row>
      <xdr:rowOff>109258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469D5C-0B15-AF39-D846-0933CCCFE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667250" cy="64243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156013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288049</xdr:colOff>
      <xdr:row>12</xdr:row>
      <xdr:rowOff>51567</xdr:rowOff>
    </xdr:from>
    <xdr:to>
      <xdr:col>23</xdr:col>
      <xdr:colOff>364249</xdr:colOff>
      <xdr:row>13</xdr:row>
      <xdr:rowOff>83755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6868118" y="26594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156012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361950</xdr:colOff>
      <xdr:row>12</xdr:row>
      <xdr:rowOff>28575</xdr:rowOff>
    </xdr:from>
    <xdr:to>
      <xdr:col>28</xdr:col>
      <xdr:colOff>438150</xdr:colOff>
      <xdr:row>13</xdr:row>
      <xdr:rowOff>60763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7583150" y="2552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161925</xdr:colOff>
      <xdr:row>10</xdr:row>
      <xdr:rowOff>85725</xdr:rowOff>
    </xdr:from>
    <xdr:to>
      <xdr:col>29</xdr:col>
      <xdr:colOff>238125</xdr:colOff>
      <xdr:row>11</xdr:row>
      <xdr:rowOff>117913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7916525" y="2247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447675</xdr:colOff>
      <xdr:row>7</xdr:row>
      <xdr:rowOff>9525</xdr:rowOff>
    </xdr:from>
    <xdr:to>
      <xdr:col>27</xdr:col>
      <xdr:colOff>527159</xdr:colOff>
      <xdr:row>8</xdr:row>
      <xdr:rowOff>41713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7192625" y="1628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85725</xdr:colOff>
      <xdr:row>13</xdr:row>
      <xdr:rowOff>114300</xdr:rowOff>
    </xdr:from>
    <xdr:to>
      <xdr:col>24</xdr:col>
      <xdr:colOff>161925</xdr:colOff>
      <xdr:row>14</xdr:row>
      <xdr:rowOff>146488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5401925" y="281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447675</xdr:colOff>
      <xdr:row>14</xdr:row>
      <xdr:rowOff>142875</xdr:rowOff>
    </xdr:from>
    <xdr:to>
      <xdr:col>24</xdr:col>
      <xdr:colOff>527159</xdr:colOff>
      <xdr:row>16</xdr:row>
      <xdr:rowOff>4270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5763875" y="3028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285750</xdr:colOff>
      <xdr:row>16</xdr:row>
      <xdr:rowOff>85725</xdr:rowOff>
    </xdr:from>
    <xdr:to>
      <xdr:col>28</xdr:col>
      <xdr:colOff>361950</xdr:colOff>
      <xdr:row>17</xdr:row>
      <xdr:rowOff>117913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7506950" y="3333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156013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20</xdr:col>
      <xdr:colOff>545090</xdr:colOff>
      <xdr:row>18</xdr:row>
      <xdr:rowOff>156013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352425</xdr:colOff>
      <xdr:row>21</xdr:row>
      <xdr:rowOff>47625</xdr:rowOff>
    </xdr:from>
    <xdr:to>
      <xdr:col>26</xdr:col>
      <xdr:colOff>428625</xdr:colOff>
      <xdr:row>22</xdr:row>
      <xdr:rowOff>79813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6621125" y="4200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77575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176377</xdr:colOff>
      <xdr:row>22</xdr:row>
      <xdr:rowOff>136963</xdr:rowOff>
    </xdr:from>
    <xdr:to>
      <xdr:col>25</xdr:col>
      <xdr:colOff>252577</xdr:colOff>
      <xdr:row>23</xdr:row>
      <xdr:rowOff>169151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7715515" y="458415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150101</xdr:colOff>
      <xdr:row>37</xdr:row>
      <xdr:rowOff>0</xdr:rowOff>
    </xdr:from>
    <xdr:to>
      <xdr:col>21</xdr:col>
      <xdr:colOff>226301</xdr:colOff>
      <xdr:row>38</xdr:row>
      <xdr:rowOff>12481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5771101" y="8275911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381000</xdr:colOff>
      <xdr:row>34</xdr:row>
      <xdr:rowOff>152400</xdr:rowOff>
    </xdr:from>
    <xdr:to>
      <xdr:col>23</xdr:col>
      <xdr:colOff>457200</xdr:colOff>
      <xdr:row>36</xdr:row>
      <xdr:rowOff>13796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5220950" y="6657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8A8C887-63CB-4153-BB7A-87ED0D1BB5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2DFFE075-B8C8-4B7F-A2FA-8D6DAB78046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E8F42BCB-F4AF-4854-962C-06A48F3A97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38B8FE96-7EA6-4490-AB41-7A6620A095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83EBC009-B7EA-4BAD-8E2E-5B97DCEEE5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F62326B2-C5DA-41A6-A270-6214E9E4B0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0" name="Text Box 1">
          <a:extLst>
            <a:ext uri="{FF2B5EF4-FFF2-40B4-BE49-F238E27FC236}">
              <a16:creationId xmlns:a16="http://schemas.microsoft.com/office/drawing/2014/main" id="{F17838FF-63F8-470A-9921-EC613D49C1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1" name="Text Box 1">
          <a:extLst>
            <a:ext uri="{FF2B5EF4-FFF2-40B4-BE49-F238E27FC236}">
              <a16:creationId xmlns:a16="http://schemas.microsoft.com/office/drawing/2014/main" id="{C72FBEC6-A7C6-4EBC-BB63-6478B9B24C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3" name="Text Box 1">
          <a:extLst>
            <a:ext uri="{FF2B5EF4-FFF2-40B4-BE49-F238E27FC236}">
              <a16:creationId xmlns:a16="http://schemas.microsoft.com/office/drawing/2014/main" id="{839A0D83-74F4-41BE-A41E-0746920673C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4" name="Text Box 1">
          <a:extLst>
            <a:ext uri="{FF2B5EF4-FFF2-40B4-BE49-F238E27FC236}">
              <a16:creationId xmlns:a16="http://schemas.microsoft.com/office/drawing/2014/main" id="{9372C2E8-4BB6-4875-B55C-A9424577A14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5" name="Text Box 1">
          <a:extLst>
            <a:ext uri="{FF2B5EF4-FFF2-40B4-BE49-F238E27FC236}">
              <a16:creationId xmlns:a16="http://schemas.microsoft.com/office/drawing/2014/main" id="{9F0F684C-2F40-4431-AB8B-AEF8CAAE7F5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6" name="Text Box 1">
          <a:extLst>
            <a:ext uri="{FF2B5EF4-FFF2-40B4-BE49-F238E27FC236}">
              <a16:creationId xmlns:a16="http://schemas.microsoft.com/office/drawing/2014/main" id="{4670A926-20B6-4EA5-9B37-4CF4DCA7368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7" name="Text Box 1">
          <a:extLst>
            <a:ext uri="{FF2B5EF4-FFF2-40B4-BE49-F238E27FC236}">
              <a16:creationId xmlns:a16="http://schemas.microsoft.com/office/drawing/2014/main" id="{A4CA743C-8EB2-4662-AD22-DC111550CC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8" name="Text Box 1">
          <a:extLst>
            <a:ext uri="{FF2B5EF4-FFF2-40B4-BE49-F238E27FC236}">
              <a16:creationId xmlns:a16="http://schemas.microsoft.com/office/drawing/2014/main" id="{9B55F58F-83CD-4D9B-9C5E-9965DD4C74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9" name="Text Box 1">
          <a:extLst>
            <a:ext uri="{FF2B5EF4-FFF2-40B4-BE49-F238E27FC236}">
              <a16:creationId xmlns:a16="http://schemas.microsoft.com/office/drawing/2014/main" id="{D904063F-1C7B-4958-BCB8-71A95F71C6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0" name="Text Box 1">
          <a:extLst>
            <a:ext uri="{FF2B5EF4-FFF2-40B4-BE49-F238E27FC236}">
              <a16:creationId xmlns:a16="http://schemas.microsoft.com/office/drawing/2014/main" id="{F09D9F7D-86DF-4F9F-9F8D-0E19F22F87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1" name="Text Box 1">
          <a:extLst>
            <a:ext uri="{FF2B5EF4-FFF2-40B4-BE49-F238E27FC236}">
              <a16:creationId xmlns:a16="http://schemas.microsoft.com/office/drawing/2014/main" id="{446D6AAD-E932-4DA8-AFF2-A3990A473C9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2" name="Text Box 1">
          <a:extLst>
            <a:ext uri="{FF2B5EF4-FFF2-40B4-BE49-F238E27FC236}">
              <a16:creationId xmlns:a16="http://schemas.microsoft.com/office/drawing/2014/main" id="{B68C60A9-D329-4960-9A3E-D9A10668478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3" name="Text Box 1">
          <a:extLst>
            <a:ext uri="{FF2B5EF4-FFF2-40B4-BE49-F238E27FC236}">
              <a16:creationId xmlns:a16="http://schemas.microsoft.com/office/drawing/2014/main" id="{FC52C870-6D50-446B-A75B-6B37902C8B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4" name="Text Box 1">
          <a:extLst>
            <a:ext uri="{FF2B5EF4-FFF2-40B4-BE49-F238E27FC236}">
              <a16:creationId xmlns:a16="http://schemas.microsoft.com/office/drawing/2014/main" id="{CDEE0FFD-A98E-4833-8DF4-DEB2AF5EA6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5" name="Text Box 1">
          <a:extLst>
            <a:ext uri="{FF2B5EF4-FFF2-40B4-BE49-F238E27FC236}">
              <a16:creationId xmlns:a16="http://schemas.microsoft.com/office/drawing/2014/main" id="{31A1FE1C-6A22-4928-949A-33EF9E65A48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6" name="Text Box 1">
          <a:extLst>
            <a:ext uri="{FF2B5EF4-FFF2-40B4-BE49-F238E27FC236}">
              <a16:creationId xmlns:a16="http://schemas.microsoft.com/office/drawing/2014/main" id="{3FA5A055-386A-4D0C-9DBA-1CD39B23DB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7" name="Text Box 1">
          <a:extLst>
            <a:ext uri="{FF2B5EF4-FFF2-40B4-BE49-F238E27FC236}">
              <a16:creationId xmlns:a16="http://schemas.microsoft.com/office/drawing/2014/main" id="{1BEA55E9-9199-4DB4-9EA6-4B4F2F1A6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8" name="Text Box 1">
          <a:extLst>
            <a:ext uri="{FF2B5EF4-FFF2-40B4-BE49-F238E27FC236}">
              <a16:creationId xmlns:a16="http://schemas.microsoft.com/office/drawing/2014/main" id="{6FD9C061-B642-4556-B460-1A8FE9FF79B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9" name="Text Box 1">
          <a:extLst>
            <a:ext uri="{FF2B5EF4-FFF2-40B4-BE49-F238E27FC236}">
              <a16:creationId xmlns:a16="http://schemas.microsoft.com/office/drawing/2014/main" id="{032AD8CD-6C5D-48E7-8184-FB883112462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0" name="Text Box 1">
          <a:extLst>
            <a:ext uri="{FF2B5EF4-FFF2-40B4-BE49-F238E27FC236}">
              <a16:creationId xmlns:a16="http://schemas.microsoft.com/office/drawing/2014/main" id="{55EC4A14-FD57-4F7A-B37D-01810E72C5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1" name="Text Box 1">
          <a:extLst>
            <a:ext uri="{FF2B5EF4-FFF2-40B4-BE49-F238E27FC236}">
              <a16:creationId xmlns:a16="http://schemas.microsoft.com/office/drawing/2014/main" id="{43749D8F-845C-4C7A-BDB4-E4AA40C99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2" name="Text Box 1">
          <a:extLst>
            <a:ext uri="{FF2B5EF4-FFF2-40B4-BE49-F238E27FC236}">
              <a16:creationId xmlns:a16="http://schemas.microsoft.com/office/drawing/2014/main" id="{B003024F-5226-4E32-A6A5-FC3B8C66757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3" name="Text Box 1">
          <a:extLst>
            <a:ext uri="{FF2B5EF4-FFF2-40B4-BE49-F238E27FC236}">
              <a16:creationId xmlns:a16="http://schemas.microsoft.com/office/drawing/2014/main" id="{61DD60FB-83BD-423B-8A2E-0420FA27C0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4" name="Text Box 1">
          <a:extLst>
            <a:ext uri="{FF2B5EF4-FFF2-40B4-BE49-F238E27FC236}">
              <a16:creationId xmlns:a16="http://schemas.microsoft.com/office/drawing/2014/main" id="{FBDBF75D-2E2C-4852-A745-1B8F59FF26B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5" name="Text Box 1">
          <a:extLst>
            <a:ext uri="{FF2B5EF4-FFF2-40B4-BE49-F238E27FC236}">
              <a16:creationId xmlns:a16="http://schemas.microsoft.com/office/drawing/2014/main" id="{095810B2-3E41-435F-BAF2-9C9C00A941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6" name="Text Box 1">
          <a:extLst>
            <a:ext uri="{FF2B5EF4-FFF2-40B4-BE49-F238E27FC236}">
              <a16:creationId xmlns:a16="http://schemas.microsoft.com/office/drawing/2014/main" id="{72346A7D-3A39-41D0-9CBB-4319C5856C8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7" name="Text Box 1">
          <a:extLst>
            <a:ext uri="{FF2B5EF4-FFF2-40B4-BE49-F238E27FC236}">
              <a16:creationId xmlns:a16="http://schemas.microsoft.com/office/drawing/2014/main" id="{51E1305A-EFD4-4A82-BA64-D9A336A427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8" name="Text Box 1">
          <a:extLst>
            <a:ext uri="{FF2B5EF4-FFF2-40B4-BE49-F238E27FC236}">
              <a16:creationId xmlns:a16="http://schemas.microsoft.com/office/drawing/2014/main" id="{4BC0F614-8A74-406A-BE11-BC8896B1A7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69" name="Text Box 1">
          <a:extLst>
            <a:ext uri="{FF2B5EF4-FFF2-40B4-BE49-F238E27FC236}">
              <a16:creationId xmlns:a16="http://schemas.microsoft.com/office/drawing/2014/main" id="{B166A6B0-0B29-4A1F-9844-486F281D7F0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0" name="Text Box 1">
          <a:extLst>
            <a:ext uri="{FF2B5EF4-FFF2-40B4-BE49-F238E27FC236}">
              <a16:creationId xmlns:a16="http://schemas.microsoft.com/office/drawing/2014/main" id="{361889F1-7EBF-4DF7-8525-3FE20A9419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1" name="Text Box 1">
          <a:extLst>
            <a:ext uri="{FF2B5EF4-FFF2-40B4-BE49-F238E27FC236}">
              <a16:creationId xmlns:a16="http://schemas.microsoft.com/office/drawing/2014/main" id="{F145BD5C-D20E-47F8-AB58-A531CC7B60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2" name="Text Box 1">
          <a:extLst>
            <a:ext uri="{FF2B5EF4-FFF2-40B4-BE49-F238E27FC236}">
              <a16:creationId xmlns:a16="http://schemas.microsoft.com/office/drawing/2014/main" id="{63D98E7D-AA11-4DB8-ACDD-12E78E30BA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3" name="Text Box 1">
          <a:extLst>
            <a:ext uri="{FF2B5EF4-FFF2-40B4-BE49-F238E27FC236}">
              <a16:creationId xmlns:a16="http://schemas.microsoft.com/office/drawing/2014/main" id="{4411214A-A2D2-4BDF-AB40-FB6CC9F00B8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4" name="Text Box 1">
          <a:extLst>
            <a:ext uri="{FF2B5EF4-FFF2-40B4-BE49-F238E27FC236}">
              <a16:creationId xmlns:a16="http://schemas.microsoft.com/office/drawing/2014/main" id="{0E64EA16-55C8-4F29-A464-E1547C5ADA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5" name="Text Box 1">
          <a:extLst>
            <a:ext uri="{FF2B5EF4-FFF2-40B4-BE49-F238E27FC236}">
              <a16:creationId xmlns:a16="http://schemas.microsoft.com/office/drawing/2014/main" id="{D5AAE6CC-3BEF-4F61-97BA-405E0CEBE0B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E2958663-8507-46B6-BE47-06D3B9505A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D362C76E-6EA5-4176-B319-28F2C6695BD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138BA976-E50F-495D-A77C-B38D24A8C6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F58E0F61-22F0-4B5F-B231-84E42DF2F19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DB360E64-BD37-46F1-B90F-1A1F2F5741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AA55563B-298B-45FC-AADB-EAC4DF5A86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73C9E0ED-F03F-462F-BDB0-3914A2FBCC6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914F9ED0-EF4C-4976-8EFC-09F723AA29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56A44FE9-582E-4E8A-9709-105D718A889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785A52CE-3562-4E1B-9A12-F9298E257F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68AECA98-1EA6-486F-9EAA-C7B9E8B440A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6" name="Text Box 1">
          <a:extLst>
            <a:ext uri="{FF2B5EF4-FFF2-40B4-BE49-F238E27FC236}">
              <a16:creationId xmlns:a16="http://schemas.microsoft.com/office/drawing/2014/main" id="{6B8F03B3-8198-4344-9A7A-3B2DAF3FB28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7" name="Text Box 1">
          <a:extLst>
            <a:ext uri="{FF2B5EF4-FFF2-40B4-BE49-F238E27FC236}">
              <a16:creationId xmlns:a16="http://schemas.microsoft.com/office/drawing/2014/main" id="{B5B29F0D-6037-4DAC-B835-0A2A3306C61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8" name="Text Box 1">
          <a:extLst>
            <a:ext uri="{FF2B5EF4-FFF2-40B4-BE49-F238E27FC236}">
              <a16:creationId xmlns:a16="http://schemas.microsoft.com/office/drawing/2014/main" id="{A4F10E5E-7ACA-4F28-B492-896DE144260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9" name="Text Box 1">
          <a:extLst>
            <a:ext uri="{FF2B5EF4-FFF2-40B4-BE49-F238E27FC236}">
              <a16:creationId xmlns:a16="http://schemas.microsoft.com/office/drawing/2014/main" id="{D73EAF2F-8A0B-4053-A8AC-ED6B126B716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0" name="Text Box 1">
          <a:extLst>
            <a:ext uri="{FF2B5EF4-FFF2-40B4-BE49-F238E27FC236}">
              <a16:creationId xmlns:a16="http://schemas.microsoft.com/office/drawing/2014/main" id="{C2E5290C-2D88-410B-91FE-9F673E856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1" name="Text Box 1">
          <a:extLst>
            <a:ext uri="{FF2B5EF4-FFF2-40B4-BE49-F238E27FC236}">
              <a16:creationId xmlns:a16="http://schemas.microsoft.com/office/drawing/2014/main" id="{59FA2DBA-2A5D-40F2-9569-6A2C599E88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2" name="Text Box 1">
          <a:extLst>
            <a:ext uri="{FF2B5EF4-FFF2-40B4-BE49-F238E27FC236}">
              <a16:creationId xmlns:a16="http://schemas.microsoft.com/office/drawing/2014/main" id="{EDB12785-4237-4975-A482-633F836DB8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3" name="Text Box 1">
          <a:extLst>
            <a:ext uri="{FF2B5EF4-FFF2-40B4-BE49-F238E27FC236}">
              <a16:creationId xmlns:a16="http://schemas.microsoft.com/office/drawing/2014/main" id="{F5478676-6946-4DF0-9B31-98FE02B1645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4" name="Text Box 1">
          <a:extLst>
            <a:ext uri="{FF2B5EF4-FFF2-40B4-BE49-F238E27FC236}">
              <a16:creationId xmlns:a16="http://schemas.microsoft.com/office/drawing/2014/main" id="{7811DDC8-6646-4DCF-9E4E-A50F1FF9A7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5" name="Text Box 1">
          <a:extLst>
            <a:ext uri="{FF2B5EF4-FFF2-40B4-BE49-F238E27FC236}">
              <a16:creationId xmlns:a16="http://schemas.microsoft.com/office/drawing/2014/main" id="{BD382A41-B856-411D-B209-C35FCDE90E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6" name="Text Box 1">
          <a:extLst>
            <a:ext uri="{FF2B5EF4-FFF2-40B4-BE49-F238E27FC236}">
              <a16:creationId xmlns:a16="http://schemas.microsoft.com/office/drawing/2014/main" id="{E539FE1A-91E7-45B0-A66B-F55AEF50F1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7" name="Text Box 1">
          <a:extLst>
            <a:ext uri="{FF2B5EF4-FFF2-40B4-BE49-F238E27FC236}">
              <a16:creationId xmlns:a16="http://schemas.microsoft.com/office/drawing/2014/main" id="{A7D82281-374C-45D8-A0AE-8B7FE89FAA3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8" name="Text Box 1">
          <a:extLst>
            <a:ext uri="{FF2B5EF4-FFF2-40B4-BE49-F238E27FC236}">
              <a16:creationId xmlns:a16="http://schemas.microsoft.com/office/drawing/2014/main" id="{EAE95633-04AE-4F2A-AC37-042099FDC52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9" name="Text Box 1">
          <a:extLst>
            <a:ext uri="{FF2B5EF4-FFF2-40B4-BE49-F238E27FC236}">
              <a16:creationId xmlns:a16="http://schemas.microsoft.com/office/drawing/2014/main" id="{7CEF26B5-9A89-441B-B698-6F55EF99B96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0" name="Text Box 1">
          <a:extLst>
            <a:ext uri="{FF2B5EF4-FFF2-40B4-BE49-F238E27FC236}">
              <a16:creationId xmlns:a16="http://schemas.microsoft.com/office/drawing/2014/main" id="{A6ED439F-8159-4454-9062-B92878D5B75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1" name="Text Box 1">
          <a:extLst>
            <a:ext uri="{FF2B5EF4-FFF2-40B4-BE49-F238E27FC236}">
              <a16:creationId xmlns:a16="http://schemas.microsoft.com/office/drawing/2014/main" id="{A46FBB17-8A1C-4674-9335-3B6D90B815D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2" name="Text Box 1">
          <a:extLst>
            <a:ext uri="{FF2B5EF4-FFF2-40B4-BE49-F238E27FC236}">
              <a16:creationId xmlns:a16="http://schemas.microsoft.com/office/drawing/2014/main" id="{24759915-8901-4B34-B022-B52AF93ACD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3" name="Text Box 1">
          <a:extLst>
            <a:ext uri="{FF2B5EF4-FFF2-40B4-BE49-F238E27FC236}">
              <a16:creationId xmlns:a16="http://schemas.microsoft.com/office/drawing/2014/main" id="{DD744E6D-569B-4ACB-B8CA-7148DA8E887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4" name="Text Box 1">
          <a:extLst>
            <a:ext uri="{FF2B5EF4-FFF2-40B4-BE49-F238E27FC236}">
              <a16:creationId xmlns:a16="http://schemas.microsoft.com/office/drawing/2014/main" id="{C008921D-C599-457A-8002-A19307E27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5" name="Text Box 1">
          <a:extLst>
            <a:ext uri="{FF2B5EF4-FFF2-40B4-BE49-F238E27FC236}">
              <a16:creationId xmlns:a16="http://schemas.microsoft.com/office/drawing/2014/main" id="{8251FD3B-CF7B-4670-B034-1711214397B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6" name="Text Box 1">
          <a:extLst>
            <a:ext uri="{FF2B5EF4-FFF2-40B4-BE49-F238E27FC236}">
              <a16:creationId xmlns:a16="http://schemas.microsoft.com/office/drawing/2014/main" id="{3F66F941-88E9-4608-A03F-FA56D7D3A12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7" name="Text Box 1">
          <a:extLst>
            <a:ext uri="{FF2B5EF4-FFF2-40B4-BE49-F238E27FC236}">
              <a16:creationId xmlns:a16="http://schemas.microsoft.com/office/drawing/2014/main" id="{A7F07FD2-44C1-42A4-83B4-F1B2182917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8" name="Text Box 1">
          <a:extLst>
            <a:ext uri="{FF2B5EF4-FFF2-40B4-BE49-F238E27FC236}">
              <a16:creationId xmlns:a16="http://schemas.microsoft.com/office/drawing/2014/main" id="{CCE8A57E-E641-49C7-856A-5CE3E7AF2C3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9" name="Text Box 1">
          <a:extLst>
            <a:ext uri="{FF2B5EF4-FFF2-40B4-BE49-F238E27FC236}">
              <a16:creationId xmlns:a16="http://schemas.microsoft.com/office/drawing/2014/main" id="{5184E0AD-9FB3-4E72-B3DB-DDFCF385426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0" name="Text Box 1">
          <a:extLst>
            <a:ext uri="{FF2B5EF4-FFF2-40B4-BE49-F238E27FC236}">
              <a16:creationId xmlns:a16="http://schemas.microsoft.com/office/drawing/2014/main" id="{F3AD33F4-4929-4B00-8B8E-47C1AD51F8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1" name="Text Box 1">
          <a:extLst>
            <a:ext uri="{FF2B5EF4-FFF2-40B4-BE49-F238E27FC236}">
              <a16:creationId xmlns:a16="http://schemas.microsoft.com/office/drawing/2014/main" id="{71CF50F0-2A4C-4793-88D5-79D46B8593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2" name="Text Box 1">
          <a:extLst>
            <a:ext uri="{FF2B5EF4-FFF2-40B4-BE49-F238E27FC236}">
              <a16:creationId xmlns:a16="http://schemas.microsoft.com/office/drawing/2014/main" id="{95BFBC9F-AA90-45A4-9DA0-FF4CD95101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3" name="Text Box 1">
          <a:extLst>
            <a:ext uri="{FF2B5EF4-FFF2-40B4-BE49-F238E27FC236}">
              <a16:creationId xmlns:a16="http://schemas.microsoft.com/office/drawing/2014/main" id="{15CA07BC-D0B6-40C5-81C4-D94FCF0EBBD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4" name="Text Box 1">
          <a:extLst>
            <a:ext uri="{FF2B5EF4-FFF2-40B4-BE49-F238E27FC236}">
              <a16:creationId xmlns:a16="http://schemas.microsoft.com/office/drawing/2014/main" id="{8B336338-BC6A-4320-B426-694E8F7C7E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5" name="Text Box 1">
          <a:extLst>
            <a:ext uri="{FF2B5EF4-FFF2-40B4-BE49-F238E27FC236}">
              <a16:creationId xmlns:a16="http://schemas.microsoft.com/office/drawing/2014/main" id="{20573933-9454-4DBF-BF8E-CCDF854502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6" name="Text Box 1">
          <a:extLst>
            <a:ext uri="{FF2B5EF4-FFF2-40B4-BE49-F238E27FC236}">
              <a16:creationId xmlns:a16="http://schemas.microsoft.com/office/drawing/2014/main" id="{FFB2DCFE-392B-405E-AC0B-47C855665B1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7" name="Text Box 1">
          <a:extLst>
            <a:ext uri="{FF2B5EF4-FFF2-40B4-BE49-F238E27FC236}">
              <a16:creationId xmlns:a16="http://schemas.microsoft.com/office/drawing/2014/main" id="{8BA437AF-F141-4227-A114-2C03D65C1DD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8" name="Text Box 1">
          <a:extLst>
            <a:ext uri="{FF2B5EF4-FFF2-40B4-BE49-F238E27FC236}">
              <a16:creationId xmlns:a16="http://schemas.microsoft.com/office/drawing/2014/main" id="{2EC3F73A-4943-4B40-898A-F4BB4E89228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9" name="Text Box 1">
          <a:extLst>
            <a:ext uri="{FF2B5EF4-FFF2-40B4-BE49-F238E27FC236}">
              <a16:creationId xmlns:a16="http://schemas.microsoft.com/office/drawing/2014/main" id="{CF839CD7-2355-43E5-946D-938E35747D2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0" name="Text Box 1">
          <a:extLst>
            <a:ext uri="{FF2B5EF4-FFF2-40B4-BE49-F238E27FC236}">
              <a16:creationId xmlns:a16="http://schemas.microsoft.com/office/drawing/2014/main" id="{221AA4DA-F37C-4A4E-94D3-00CB7163F7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1" name="Text Box 1">
          <a:extLst>
            <a:ext uri="{FF2B5EF4-FFF2-40B4-BE49-F238E27FC236}">
              <a16:creationId xmlns:a16="http://schemas.microsoft.com/office/drawing/2014/main" id="{5EBE5049-F6D1-418D-8B34-A4CC22B0067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2" name="Text Box 1">
          <a:extLst>
            <a:ext uri="{FF2B5EF4-FFF2-40B4-BE49-F238E27FC236}">
              <a16:creationId xmlns:a16="http://schemas.microsoft.com/office/drawing/2014/main" id="{06CA491D-D685-4655-A480-F27A9707B1D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3" name="Text Box 1">
          <a:extLst>
            <a:ext uri="{FF2B5EF4-FFF2-40B4-BE49-F238E27FC236}">
              <a16:creationId xmlns:a16="http://schemas.microsoft.com/office/drawing/2014/main" id="{6021A5CA-CC7E-49C1-8B30-B97A1DC83F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4" name="Text Box 1">
          <a:extLst>
            <a:ext uri="{FF2B5EF4-FFF2-40B4-BE49-F238E27FC236}">
              <a16:creationId xmlns:a16="http://schemas.microsoft.com/office/drawing/2014/main" id="{FB4D49CF-81B3-4CFC-A9CB-7E32B6D5E6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5" name="Text Box 1">
          <a:extLst>
            <a:ext uri="{FF2B5EF4-FFF2-40B4-BE49-F238E27FC236}">
              <a16:creationId xmlns:a16="http://schemas.microsoft.com/office/drawing/2014/main" id="{DCFCE99A-237B-40D8-B4E7-84DEDDDA5C6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6" name="Text Box 1">
          <a:extLst>
            <a:ext uri="{FF2B5EF4-FFF2-40B4-BE49-F238E27FC236}">
              <a16:creationId xmlns:a16="http://schemas.microsoft.com/office/drawing/2014/main" id="{102315ED-B8DD-4870-BC43-C3A3BC9C3A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7" name="Text Box 1">
          <a:extLst>
            <a:ext uri="{FF2B5EF4-FFF2-40B4-BE49-F238E27FC236}">
              <a16:creationId xmlns:a16="http://schemas.microsoft.com/office/drawing/2014/main" id="{E4C2B8C0-5C3E-4AEC-9095-A1562B3440E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8" name="Text Box 1">
          <a:extLst>
            <a:ext uri="{FF2B5EF4-FFF2-40B4-BE49-F238E27FC236}">
              <a16:creationId xmlns:a16="http://schemas.microsoft.com/office/drawing/2014/main" id="{055D37FE-72D6-4D2D-8A40-405DC410F0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9" name="Text Box 1">
          <a:extLst>
            <a:ext uri="{FF2B5EF4-FFF2-40B4-BE49-F238E27FC236}">
              <a16:creationId xmlns:a16="http://schemas.microsoft.com/office/drawing/2014/main" id="{F0412FAB-966F-43F3-AA91-D1E545A8A9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20" name="Text Box 1">
          <a:extLst>
            <a:ext uri="{FF2B5EF4-FFF2-40B4-BE49-F238E27FC236}">
              <a16:creationId xmlns:a16="http://schemas.microsoft.com/office/drawing/2014/main" id="{28CBB966-B7A9-4643-838A-9DC969AF8A9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1" name="Text Box 1">
          <a:extLst>
            <a:ext uri="{FF2B5EF4-FFF2-40B4-BE49-F238E27FC236}">
              <a16:creationId xmlns:a16="http://schemas.microsoft.com/office/drawing/2014/main" id="{CF589467-8D76-4EF6-A7EF-BBAC860F6C5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2" name="Text Box 1">
          <a:extLst>
            <a:ext uri="{FF2B5EF4-FFF2-40B4-BE49-F238E27FC236}">
              <a16:creationId xmlns:a16="http://schemas.microsoft.com/office/drawing/2014/main" id="{A5E4FB85-D966-4697-9A7C-9B4871DD7EB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3" name="Text Box 1">
          <a:extLst>
            <a:ext uri="{FF2B5EF4-FFF2-40B4-BE49-F238E27FC236}">
              <a16:creationId xmlns:a16="http://schemas.microsoft.com/office/drawing/2014/main" id="{4E4345C2-EDB0-4E70-91D0-6A5C5C208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4" name="Text Box 1">
          <a:extLst>
            <a:ext uri="{FF2B5EF4-FFF2-40B4-BE49-F238E27FC236}">
              <a16:creationId xmlns:a16="http://schemas.microsoft.com/office/drawing/2014/main" id="{F43F122D-F3E6-4242-B1F7-C47E8434D77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5" name="Text Box 1">
          <a:extLst>
            <a:ext uri="{FF2B5EF4-FFF2-40B4-BE49-F238E27FC236}">
              <a16:creationId xmlns:a16="http://schemas.microsoft.com/office/drawing/2014/main" id="{BB256767-8D66-49D5-A1D5-26FDD0BFDFA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6" name="Text Box 1">
          <a:extLst>
            <a:ext uri="{FF2B5EF4-FFF2-40B4-BE49-F238E27FC236}">
              <a16:creationId xmlns:a16="http://schemas.microsoft.com/office/drawing/2014/main" id="{D057A318-F67A-4F54-A23D-52D7592A1E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7" name="Text Box 1">
          <a:extLst>
            <a:ext uri="{FF2B5EF4-FFF2-40B4-BE49-F238E27FC236}">
              <a16:creationId xmlns:a16="http://schemas.microsoft.com/office/drawing/2014/main" id="{5421701C-E2CD-4022-9E12-20C4DC7286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8" name="Text Box 1">
          <a:extLst>
            <a:ext uri="{FF2B5EF4-FFF2-40B4-BE49-F238E27FC236}">
              <a16:creationId xmlns:a16="http://schemas.microsoft.com/office/drawing/2014/main" id="{E108FA83-397A-4CF3-89A0-114E0E3581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29" name="Text Box 1">
          <a:extLst>
            <a:ext uri="{FF2B5EF4-FFF2-40B4-BE49-F238E27FC236}">
              <a16:creationId xmlns:a16="http://schemas.microsoft.com/office/drawing/2014/main" id="{81DB4218-7494-4852-BA85-A73D470A56A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0" name="Text Box 1">
          <a:extLst>
            <a:ext uri="{FF2B5EF4-FFF2-40B4-BE49-F238E27FC236}">
              <a16:creationId xmlns:a16="http://schemas.microsoft.com/office/drawing/2014/main" id="{A78FCBB0-F456-41BC-AA56-B73EECC894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1" name="Text Box 1">
          <a:extLst>
            <a:ext uri="{FF2B5EF4-FFF2-40B4-BE49-F238E27FC236}">
              <a16:creationId xmlns:a16="http://schemas.microsoft.com/office/drawing/2014/main" id="{F3DE890F-1399-4EF8-8D87-847A29B3F7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2" name="Text Box 1">
          <a:extLst>
            <a:ext uri="{FF2B5EF4-FFF2-40B4-BE49-F238E27FC236}">
              <a16:creationId xmlns:a16="http://schemas.microsoft.com/office/drawing/2014/main" id="{8F6E4DEA-57A9-4D3D-938E-4C37AF7AF6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3" name="Text Box 1">
          <a:extLst>
            <a:ext uri="{FF2B5EF4-FFF2-40B4-BE49-F238E27FC236}">
              <a16:creationId xmlns:a16="http://schemas.microsoft.com/office/drawing/2014/main" id="{81C91A53-3AEE-47A1-8277-2F8A226B06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4" name="Text Box 1">
          <a:extLst>
            <a:ext uri="{FF2B5EF4-FFF2-40B4-BE49-F238E27FC236}">
              <a16:creationId xmlns:a16="http://schemas.microsoft.com/office/drawing/2014/main" id="{59D4359C-6632-4F3D-8D58-9111A6DF14A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5" name="Text Box 1">
          <a:extLst>
            <a:ext uri="{FF2B5EF4-FFF2-40B4-BE49-F238E27FC236}">
              <a16:creationId xmlns:a16="http://schemas.microsoft.com/office/drawing/2014/main" id="{7BB46E80-2F8C-4C99-BF4E-D31C93F6C3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6" name="Text Box 1">
          <a:extLst>
            <a:ext uri="{FF2B5EF4-FFF2-40B4-BE49-F238E27FC236}">
              <a16:creationId xmlns:a16="http://schemas.microsoft.com/office/drawing/2014/main" id="{CC1B5A02-67B1-4629-8340-DDFEF2E705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7" name="Text Box 1">
          <a:extLst>
            <a:ext uri="{FF2B5EF4-FFF2-40B4-BE49-F238E27FC236}">
              <a16:creationId xmlns:a16="http://schemas.microsoft.com/office/drawing/2014/main" id="{BF6A07D6-91AE-4906-9805-FF4E9DFA53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8" name="Text Box 1">
          <a:extLst>
            <a:ext uri="{FF2B5EF4-FFF2-40B4-BE49-F238E27FC236}">
              <a16:creationId xmlns:a16="http://schemas.microsoft.com/office/drawing/2014/main" id="{09CC9380-4DC4-4B18-9194-660C0E20AF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9" name="Text Box 1">
          <a:extLst>
            <a:ext uri="{FF2B5EF4-FFF2-40B4-BE49-F238E27FC236}">
              <a16:creationId xmlns:a16="http://schemas.microsoft.com/office/drawing/2014/main" id="{C4CC87B7-0009-4BFC-8AED-E7DBC97F9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0" name="Text Box 1">
          <a:extLst>
            <a:ext uri="{FF2B5EF4-FFF2-40B4-BE49-F238E27FC236}">
              <a16:creationId xmlns:a16="http://schemas.microsoft.com/office/drawing/2014/main" id="{027998F7-1478-4688-A069-FCBA317E6F4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1" name="Text Box 1">
          <a:extLst>
            <a:ext uri="{FF2B5EF4-FFF2-40B4-BE49-F238E27FC236}">
              <a16:creationId xmlns:a16="http://schemas.microsoft.com/office/drawing/2014/main" id="{87027EF3-4FA1-4A18-9FB8-F5D07DDD56E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2" name="Text Box 1">
          <a:extLst>
            <a:ext uri="{FF2B5EF4-FFF2-40B4-BE49-F238E27FC236}">
              <a16:creationId xmlns:a16="http://schemas.microsoft.com/office/drawing/2014/main" id="{651FC80D-2D10-4F43-ADA2-558E398F19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3" name="Text Box 1">
          <a:extLst>
            <a:ext uri="{FF2B5EF4-FFF2-40B4-BE49-F238E27FC236}">
              <a16:creationId xmlns:a16="http://schemas.microsoft.com/office/drawing/2014/main" id="{5BD06799-2C6D-402E-BB4B-C99C853B103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4" name="Text Box 1">
          <a:extLst>
            <a:ext uri="{FF2B5EF4-FFF2-40B4-BE49-F238E27FC236}">
              <a16:creationId xmlns:a16="http://schemas.microsoft.com/office/drawing/2014/main" id="{B49827F0-828A-4A79-AC6D-DAB9326316B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5" name="Text Box 1">
          <a:extLst>
            <a:ext uri="{FF2B5EF4-FFF2-40B4-BE49-F238E27FC236}">
              <a16:creationId xmlns:a16="http://schemas.microsoft.com/office/drawing/2014/main" id="{99D88318-97C0-4B34-9653-6B2FB37C73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6" name="Text Box 1">
          <a:extLst>
            <a:ext uri="{FF2B5EF4-FFF2-40B4-BE49-F238E27FC236}">
              <a16:creationId xmlns:a16="http://schemas.microsoft.com/office/drawing/2014/main" id="{D1B0EF47-83B7-4FDC-A66C-4C41C6B644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7" name="Text Box 1">
          <a:extLst>
            <a:ext uri="{FF2B5EF4-FFF2-40B4-BE49-F238E27FC236}">
              <a16:creationId xmlns:a16="http://schemas.microsoft.com/office/drawing/2014/main" id="{B60D6860-480B-4568-B7E1-90F0FBF9F3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8" name="Text Box 1">
          <a:extLst>
            <a:ext uri="{FF2B5EF4-FFF2-40B4-BE49-F238E27FC236}">
              <a16:creationId xmlns:a16="http://schemas.microsoft.com/office/drawing/2014/main" id="{28D7BB12-6AE1-4AF7-BD5D-53A19F9F29A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9" name="Text Box 1">
          <a:extLst>
            <a:ext uri="{FF2B5EF4-FFF2-40B4-BE49-F238E27FC236}">
              <a16:creationId xmlns:a16="http://schemas.microsoft.com/office/drawing/2014/main" id="{5D39D820-23F1-43B7-8282-F6804FCD331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0" name="Text Box 1">
          <a:extLst>
            <a:ext uri="{FF2B5EF4-FFF2-40B4-BE49-F238E27FC236}">
              <a16:creationId xmlns:a16="http://schemas.microsoft.com/office/drawing/2014/main" id="{BBF3BEFE-D337-4683-90D7-8B72147ABF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1" name="Text Box 1">
          <a:extLst>
            <a:ext uri="{FF2B5EF4-FFF2-40B4-BE49-F238E27FC236}">
              <a16:creationId xmlns:a16="http://schemas.microsoft.com/office/drawing/2014/main" id="{71A39971-D6BE-4CE7-BE17-B2828D8E8D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2" name="Text Box 1">
          <a:extLst>
            <a:ext uri="{FF2B5EF4-FFF2-40B4-BE49-F238E27FC236}">
              <a16:creationId xmlns:a16="http://schemas.microsoft.com/office/drawing/2014/main" id="{2F34E94A-A9A4-4FED-A7F5-AD17CF93EE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3" name="Text Box 1">
          <a:extLst>
            <a:ext uri="{FF2B5EF4-FFF2-40B4-BE49-F238E27FC236}">
              <a16:creationId xmlns:a16="http://schemas.microsoft.com/office/drawing/2014/main" id="{80042B6C-CA01-4BA6-8650-574EF754C09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4" name="Text Box 1">
          <a:extLst>
            <a:ext uri="{FF2B5EF4-FFF2-40B4-BE49-F238E27FC236}">
              <a16:creationId xmlns:a16="http://schemas.microsoft.com/office/drawing/2014/main" id="{82934EAB-8E66-4147-96B9-BD1C4BD89CB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5" name="Text Box 1">
          <a:extLst>
            <a:ext uri="{FF2B5EF4-FFF2-40B4-BE49-F238E27FC236}">
              <a16:creationId xmlns:a16="http://schemas.microsoft.com/office/drawing/2014/main" id="{1DCE9711-B19E-4C18-AD77-4E8E189C171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6" name="Text Box 1">
          <a:extLst>
            <a:ext uri="{FF2B5EF4-FFF2-40B4-BE49-F238E27FC236}">
              <a16:creationId xmlns:a16="http://schemas.microsoft.com/office/drawing/2014/main" id="{EA07753A-C008-4111-BC4C-C0200AE318F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7" name="Text Box 1">
          <a:extLst>
            <a:ext uri="{FF2B5EF4-FFF2-40B4-BE49-F238E27FC236}">
              <a16:creationId xmlns:a16="http://schemas.microsoft.com/office/drawing/2014/main" id="{A46DC484-0C45-4EE9-9A38-5CB82348D8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0" name="Text Box 1">
          <a:extLst>
            <a:ext uri="{FF2B5EF4-FFF2-40B4-BE49-F238E27FC236}">
              <a16:creationId xmlns:a16="http://schemas.microsoft.com/office/drawing/2014/main" id="{6885304F-5A3B-462E-AB50-2B01D9B8D5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1" name="Text Box 1">
          <a:extLst>
            <a:ext uri="{FF2B5EF4-FFF2-40B4-BE49-F238E27FC236}">
              <a16:creationId xmlns:a16="http://schemas.microsoft.com/office/drawing/2014/main" id="{F0184F2A-87AA-4703-B8A8-191CD88B77F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2" name="Text Box 1">
          <a:extLst>
            <a:ext uri="{FF2B5EF4-FFF2-40B4-BE49-F238E27FC236}">
              <a16:creationId xmlns:a16="http://schemas.microsoft.com/office/drawing/2014/main" id="{F31ACCC9-C2E6-47F2-948C-F85463C18BB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3" name="Text Box 1">
          <a:extLst>
            <a:ext uri="{FF2B5EF4-FFF2-40B4-BE49-F238E27FC236}">
              <a16:creationId xmlns:a16="http://schemas.microsoft.com/office/drawing/2014/main" id="{4EC5D348-711E-4833-8AF8-A5E1462439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4" name="Text Box 1">
          <a:extLst>
            <a:ext uri="{FF2B5EF4-FFF2-40B4-BE49-F238E27FC236}">
              <a16:creationId xmlns:a16="http://schemas.microsoft.com/office/drawing/2014/main" id="{82493B6A-01A4-4BD7-A0BB-97E9E9D31D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5" name="Text Box 1">
          <a:extLst>
            <a:ext uri="{FF2B5EF4-FFF2-40B4-BE49-F238E27FC236}">
              <a16:creationId xmlns:a16="http://schemas.microsoft.com/office/drawing/2014/main" id="{422A1BB0-489B-4C48-AC09-BE75511D9C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6" name="Text Box 1">
          <a:extLst>
            <a:ext uri="{FF2B5EF4-FFF2-40B4-BE49-F238E27FC236}">
              <a16:creationId xmlns:a16="http://schemas.microsoft.com/office/drawing/2014/main" id="{C0456A0E-9763-4A74-8628-57731E62515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7" name="Text Box 1">
          <a:extLst>
            <a:ext uri="{FF2B5EF4-FFF2-40B4-BE49-F238E27FC236}">
              <a16:creationId xmlns:a16="http://schemas.microsoft.com/office/drawing/2014/main" id="{772376D1-9C42-47E5-B7BE-6827F3FE9E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8" name="Text Box 1">
          <a:extLst>
            <a:ext uri="{FF2B5EF4-FFF2-40B4-BE49-F238E27FC236}">
              <a16:creationId xmlns:a16="http://schemas.microsoft.com/office/drawing/2014/main" id="{FC26E3FA-C2D8-4987-9ED1-297778E14B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9" name="Text Box 1">
          <a:extLst>
            <a:ext uri="{FF2B5EF4-FFF2-40B4-BE49-F238E27FC236}">
              <a16:creationId xmlns:a16="http://schemas.microsoft.com/office/drawing/2014/main" id="{2CA2FB17-E75F-4397-A4B8-CE0895D9F8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0" name="Text Box 1">
          <a:extLst>
            <a:ext uri="{FF2B5EF4-FFF2-40B4-BE49-F238E27FC236}">
              <a16:creationId xmlns:a16="http://schemas.microsoft.com/office/drawing/2014/main" id="{9A16DA54-7B30-48DF-BA59-2D746CBA2C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1" name="Text Box 1">
          <a:extLst>
            <a:ext uri="{FF2B5EF4-FFF2-40B4-BE49-F238E27FC236}">
              <a16:creationId xmlns:a16="http://schemas.microsoft.com/office/drawing/2014/main" id="{DCD59A4C-E3DA-4C49-9432-D7E6D104BE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2" name="Text Box 1">
          <a:extLst>
            <a:ext uri="{FF2B5EF4-FFF2-40B4-BE49-F238E27FC236}">
              <a16:creationId xmlns:a16="http://schemas.microsoft.com/office/drawing/2014/main" id="{EEC5D65C-68E1-445F-9784-097DDEFA27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3" name="Text Box 1">
          <a:extLst>
            <a:ext uri="{FF2B5EF4-FFF2-40B4-BE49-F238E27FC236}">
              <a16:creationId xmlns:a16="http://schemas.microsoft.com/office/drawing/2014/main" id="{8BAA0572-9841-4AB3-9191-0CD45EE78D9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4" name="Text Box 1">
          <a:extLst>
            <a:ext uri="{FF2B5EF4-FFF2-40B4-BE49-F238E27FC236}">
              <a16:creationId xmlns:a16="http://schemas.microsoft.com/office/drawing/2014/main" id="{E5AC1C00-ABBD-4032-999A-434B1BB979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5" name="Text Box 1">
          <a:extLst>
            <a:ext uri="{FF2B5EF4-FFF2-40B4-BE49-F238E27FC236}">
              <a16:creationId xmlns:a16="http://schemas.microsoft.com/office/drawing/2014/main" id="{5BD5B7E6-28B4-46B3-8884-579D466C608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6" name="Text Box 1">
          <a:extLst>
            <a:ext uri="{FF2B5EF4-FFF2-40B4-BE49-F238E27FC236}">
              <a16:creationId xmlns:a16="http://schemas.microsoft.com/office/drawing/2014/main" id="{617873BC-E5E8-4778-A2D6-54E76A4E81D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7" name="Text Box 1">
          <a:extLst>
            <a:ext uri="{FF2B5EF4-FFF2-40B4-BE49-F238E27FC236}">
              <a16:creationId xmlns:a16="http://schemas.microsoft.com/office/drawing/2014/main" id="{F749EC15-F09B-44B6-B7F7-2815A3D24C2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8" name="Text Box 1">
          <a:extLst>
            <a:ext uri="{FF2B5EF4-FFF2-40B4-BE49-F238E27FC236}">
              <a16:creationId xmlns:a16="http://schemas.microsoft.com/office/drawing/2014/main" id="{F58E6358-1FD0-45BE-BFAA-5FD02D372F0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9" name="Text Box 1">
          <a:extLst>
            <a:ext uri="{FF2B5EF4-FFF2-40B4-BE49-F238E27FC236}">
              <a16:creationId xmlns:a16="http://schemas.microsoft.com/office/drawing/2014/main" id="{328916FA-134E-4B59-A94D-C7B444E6048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0" name="Text Box 1">
          <a:extLst>
            <a:ext uri="{FF2B5EF4-FFF2-40B4-BE49-F238E27FC236}">
              <a16:creationId xmlns:a16="http://schemas.microsoft.com/office/drawing/2014/main" id="{0DFBFF52-B50B-4659-82BB-361F0BEB5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1" name="Text Box 1">
          <a:extLst>
            <a:ext uri="{FF2B5EF4-FFF2-40B4-BE49-F238E27FC236}">
              <a16:creationId xmlns:a16="http://schemas.microsoft.com/office/drawing/2014/main" id="{6FC4624C-F4F8-42EE-8AEF-D27FDE6DDCB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2" name="Text Box 1">
          <a:extLst>
            <a:ext uri="{FF2B5EF4-FFF2-40B4-BE49-F238E27FC236}">
              <a16:creationId xmlns:a16="http://schemas.microsoft.com/office/drawing/2014/main" id="{D3F7B676-EC44-479C-8E81-3278D1FA25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3" name="Text Box 1">
          <a:extLst>
            <a:ext uri="{FF2B5EF4-FFF2-40B4-BE49-F238E27FC236}">
              <a16:creationId xmlns:a16="http://schemas.microsoft.com/office/drawing/2014/main" id="{704C4709-60F6-4984-A9DD-05C1A48F88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4" name="Text Box 1">
          <a:extLst>
            <a:ext uri="{FF2B5EF4-FFF2-40B4-BE49-F238E27FC236}">
              <a16:creationId xmlns:a16="http://schemas.microsoft.com/office/drawing/2014/main" id="{B39362FE-D746-4167-99BA-38EA790816C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5" name="Text Box 1">
          <a:extLst>
            <a:ext uri="{FF2B5EF4-FFF2-40B4-BE49-F238E27FC236}">
              <a16:creationId xmlns:a16="http://schemas.microsoft.com/office/drawing/2014/main" id="{50155895-7437-4DBC-914C-2E068EF0421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6" name="Text Box 1">
          <a:extLst>
            <a:ext uri="{FF2B5EF4-FFF2-40B4-BE49-F238E27FC236}">
              <a16:creationId xmlns:a16="http://schemas.microsoft.com/office/drawing/2014/main" id="{B7C5D2DC-642A-4F99-A9F2-90D68DA828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7" name="Text Box 1">
          <a:extLst>
            <a:ext uri="{FF2B5EF4-FFF2-40B4-BE49-F238E27FC236}">
              <a16:creationId xmlns:a16="http://schemas.microsoft.com/office/drawing/2014/main" id="{A31E008A-0330-4906-B1B2-0E57C86F71B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8" name="Text Box 1">
          <a:extLst>
            <a:ext uri="{FF2B5EF4-FFF2-40B4-BE49-F238E27FC236}">
              <a16:creationId xmlns:a16="http://schemas.microsoft.com/office/drawing/2014/main" id="{8D6C705C-3CD1-409B-BDD1-E8F96B75A4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9" name="Text Box 1">
          <a:extLst>
            <a:ext uri="{FF2B5EF4-FFF2-40B4-BE49-F238E27FC236}">
              <a16:creationId xmlns:a16="http://schemas.microsoft.com/office/drawing/2014/main" id="{0BD480E0-FAD8-4237-B2AD-1703D95266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0" name="Text Box 1">
          <a:extLst>
            <a:ext uri="{FF2B5EF4-FFF2-40B4-BE49-F238E27FC236}">
              <a16:creationId xmlns:a16="http://schemas.microsoft.com/office/drawing/2014/main" id="{D513C19A-A47C-4219-874C-3D88A2E7F9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1" name="Text Box 1">
          <a:extLst>
            <a:ext uri="{FF2B5EF4-FFF2-40B4-BE49-F238E27FC236}">
              <a16:creationId xmlns:a16="http://schemas.microsoft.com/office/drawing/2014/main" id="{9B31E1B5-06A9-45E2-AB4F-241A9D9841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2" name="Text Box 1">
          <a:extLst>
            <a:ext uri="{FF2B5EF4-FFF2-40B4-BE49-F238E27FC236}">
              <a16:creationId xmlns:a16="http://schemas.microsoft.com/office/drawing/2014/main" id="{E7807163-672F-4357-835F-E530D667DF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3" name="Text Box 1">
          <a:extLst>
            <a:ext uri="{FF2B5EF4-FFF2-40B4-BE49-F238E27FC236}">
              <a16:creationId xmlns:a16="http://schemas.microsoft.com/office/drawing/2014/main" id="{90D65D96-E91E-45A1-B289-290E41134D1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4" name="Text Box 1">
          <a:extLst>
            <a:ext uri="{FF2B5EF4-FFF2-40B4-BE49-F238E27FC236}">
              <a16:creationId xmlns:a16="http://schemas.microsoft.com/office/drawing/2014/main" id="{4DAE89C4-AC71-42AB-8A20-AD9B3E44268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5" name="Text Box 1">
          <a:extLst>
            <a:ext uri="{FF2B5EF4-FFF2-40B4-BE49-F238E27FC236}">
              <a16:creationId xmlns:a16="http://schemas.microsoft.com/office/drawing/2014/main" id="{B3995EE8-6BF5-427A-A0E8-8111421D824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6" name="Text Box 1">
          <a:extLst>
            <a:ext uri="{FF2B5EF4-FFF2-40B4-BE49-F238E27FC236}">
              <a16:creationId xmlns:a16="http://schemas.microsoft.com/office/drawing/2014/main" id="{92A0C876-B412-4949-B458-6068AAE77D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097" name="Text Box 1">
          <a:extLst>
            <a:ext uri="{FF2B5EF4-FFF2-40B4-BE49-F238E27FC236}">
              <a16:creationId xmlns:a16="http://schemas.microsoft.com/office/drawing/2014/main" id="{3739A30F-8B4E-49C8-A894-38CA5E27A4D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8" name="Text Box 1">
          <a:extLst>
            <a:ext uri="{FF2B5EF4-FFF2-40B4-BE49-F238E27FC236}">
              <a16:creationId xmlns:a16="http://schemas.microsoft.com/office/drawing/2014/main" id="{A0E97E2E-DF4A-486A-815B-23ACEB62AF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9" name="Text Box 1">
          <a:extLst>
            <a:ext uri="{FF2B5EF4-FFF2-40B4-BE49-F238E27FC236}">
              <a16:creationId xmlns:a16="http://schemas.microsoft.com/office/drawing/2014/main" id="{46211B81-9B9A-4D0C-916A-3D4A322B6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0" name="Text Box 1">
          <a:extLst>
            <a:ext uri="{FF2B5EF4-FFF2-40B4-BE49-F238E27FC236}">
              <a16:creationId xmlns:a16="http://schemas.microsoft.com/office/drawing/2014/main" id="{3EFE348A-4097-492A-8613-2622315B466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1" name="Text Box 1">
          <a:extLst>
            <a:ext uri="{FF2B5EF4-FFF2-40B4-BE49-F238E27FC236}">
              <a16:creationId xmlns:a16="http://schemas.microsoft.com/office/drawing/2014/main" id="{698855E8-6D8C-402D-9A57-54E49515AA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2" name="Text Box 1">
          <a:extLst>
            <a:ext uri="{FF2B5EF4-FFF2-40B4-BE49-F238E27FC236}">
              <a16:creationId xmlns:a16="http://schemas.microsoft.com/office/drawing/2014/main" id="{306BB18C-459D-4174-9F78-9A1961845E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3" name="Text Box 1">
          <a:extLst>
            <a:ext uri="{FF2B5EF4-FFF2-40B4-BE49-F238E27FC236}">
              <a16:creationId xmlns:a16="http://schemas.microsoft.com/office/drawing/2014/main" id="{91968AA4-1DA6-4FB1-95A8-288A7EB0230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4" name="Text Box 1">
          <a:extLst>
            <a:ext uri="{FF2B5EF4-FFF2-40B4-BE49-F238E27FC236}">
              <a16:creationId xmlns:a16="http://schemas.microsoft.com/office/drawing/2014/main" id="{3709D300-811F-4C4A-B005-B9F0B9FE64D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5" name="Text Box 1">
          <a:extLst>
            <a:ext uri="{FF2B5EF4-FFF2-40B4-BE49-F238E27FC236}">
              <a16:creationId xmlns:a16="http://schemas.microsoft.com/office/drawing/2014/main" id="{45142D0E-1FBD-43F1-800D-2D38A3EDE7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6" name="Text Box 1">
          <a:extLst>
            <a:ext uri="{FF2B5EF4-FFF2-40B4-BE49-F238E27FC236}">
              <a16:creationId xmlns:a16="http://schemas.microsoft.com/office/drawing/2014/main" id="{07A41248-D63B-46CA-B650-C9C46A46DB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7" name="Text Box 1">
          <a:extLst>
            <a:ext uri="{FF2B5EF4-FFF2-40B4-BE49-F238E27FC236}">
              <a16:creationId xmlns:a16="http://schemas.microsoft.com/office/drawing/2014/main" id="{71F10F06-F536-4A61-BA46-C743652872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8" name="Text Box 1">
          <a:extLst>
            <a:ext uri="{FF2B5EF4-FFF2-40B4-BE49-F238E27FC236}">
              <a16:creationId xmlns:a16="http://schemas.microsoft.com/office/drawing/2014/main" id="{64A7181F-12CD-4090-8738-E282CAEFAD2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9" name="Text Box 1">
          <a:extLst>
            <a:ext uri="{FF2B5EF4-FFF2-40B4-BE49-F238E27FC236}">
              <a16:creationId xmlns:a16="http://schemas.microsoft.com/office/drawing/2014/main" id="{8F9B487B-0651-43A1-898A-EBAD28AFF5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0" name="Text Box 1">
          <a:extLst>
            <a:ext uri="{FF2B5EF4-FFF2-40B4-BE49-F238E27FC236}">
              <a16:creationId xmlns:a16="http://schemas.microsoft.com/office/drawing/2014/main" id="{F2E1129E-1017-474A-A7D0-0227513367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1" name="Text Box 1">
          <a:extLst>
            <a:ext uri="{FF2B5EF4-FFF2-40B4-BE49-F238E27FC236}">
              <a16:creationId xmlns:a16="http://schemas.microsoft.com/office/drawing/2014/main" id="{1666146C-C8F9-445B-8B4F-D0E095BC233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2" name="Text Box 1">
          <a:extLst>
            <a:ext uri="{FF2B5EF4-FFF2-40B4-BE49-F238E27FC236}">
              <a16:creationId xmlns:a16="http://schemas.microsoft.com/office/drawing/2014/main" id="{9785CF71-1F39-45E3-BF91-1C8B3BCF486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3" name="Text Box 1">
          <a:extLst>
            <a:ext uri="{FF2B5EF4-FFF2-40B4-BE49-F238E27FC236}">
              <a16:creationId xmlns:a16="http://schemas.microsoft.com/office/drawing/2014/main" id="{72F15A45-E2C8-4F8B-A12E-67BEB8BBE15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4" name="Text Box 1">
          <a:extLst>
            <a:ext uri="{FF2B5EF4-FFF2-40B4-BE49-F238E27FC236}">
              <a16:creationId xmlns:a16="http://schemas.microsoft.com/office/drawing/2014/main" id="{E53A513E-143B-42C3-93F7-288997F724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5" name="Text Box 1">
          <a:extLst>
            <a:ext uri="{FF2B5EF4-FFF2-40B4-BE49-F238E27FC236}">
              <a16:creationId xmlns:a16="http://schemas.microsoft.com/office/drawing/2014/main" id="{F84BB2F1-0F54-4AD5-971B-65B90FAC285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6" name="Text Box 1">
          <a:extLst>
            <a:ext uri="{FF2B5EF4-FFF2-40B4-BE49-F238E27FC236}">
              <a16:creationId xmlns:a16="http://schemas.microsoft.com/office/drawing/2014/main" id="{333B7D10-A0C7-4A4C-BCE3-1205C25D10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7" name="Text Box 1">
          <a:extLst>
            <a:ext uri="{FF2B5EF4-FFF2-40B4-BE49-F238E27FC236}">
              <a16:creationId xmlns:a16="http://schemas.microsoft.com/office/drawing/2014/main" id="{02453521-A801-46BD-A891-4EF4B31FB0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8" name="Text Box 1">
          <a:extLst>
            <a:ext uri="{FF2B5EF4-FFF2-40B4-BE49-F238E27FC236}">
              <a16:creationId xmlns:a16="http://schemas.microsoft.com/office/drawing/2014/main" id="{AA239C69-2958-4D2B-AEA2-04E9E41995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9" name="Text Box 1">
          <a:extLst>
            <a:ext uri="{FF2B5EF4-FFF2-40B4-BE49-F238E27FC236}">
              <a16:creationId xmlns:a16="http://schemas.microsoft.com/office/drawing/2014/main" id="{764228F6-F955-4853-AAB5-22FA097C7AA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0" name="Text Box 1">
          <a:extLst>
            <a:ext uri="{FF2B5EF4-FFF2-40B4-BE49-F238E27FC236}">
              <a16:creationId xmlns:a16="http://schemas.microsoft.com/office/drawing/2014/main" id="{E31F266C-54E6-4F52-9FA3-4D11E5B135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1" name="Text Box 1">
          <a:extLst>
            <a:ext uri="{FF2B5EF4-FFF2-40B4-BE49-F238E27FC236}">
              <a16:creationId xmlns:a16="http://schemas.microsoft.com/office/drawing/2014/main" id="{F4D0AB17-F037-45C2-BB3E-47F584349A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2" name="Text Box 1">
          <a:extLst>
            <a:ext uri="{FF2B5EF4-FFF2-40B4-BE49-F238E27FC236}">
              <a16:creationId xmlns:a16="http://schemas.microsoft.com/office/drawing/2014/main" id="{08BEFE28-81D0-4EA2-B15E-407BB8C514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3" name="Text Box 1">
          <a:extLst>
            <a:ext uri="{FF2B5EF4-FFF2-40B4-BE49-F238E27FC236}">
              <a16:creationId xmlns:a16="http://schemas.microsoft.com/office/drawing/2014/main" id="{C57DB52B-6059-4C07-B623-7976567C63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4" name="Text Box 1">
          <a:extLst>
            <a:ext uri="{FF2B5EF4-FFF2-40B4-BE49-F238E27FC236}">
              <a16:creationId xmlns:a16="http://schemas.microsoft.com/office/drawing/2014/main" id="{421E0B82-8D98-46AB-9C3D-57F874BC3D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5" name="Text Box 1">
          <a:extLst>
            <a:ext uri="{FF2B5EF4-FFF2-40B4-BE49-F238E27FC236}">
              <a16:creationId xmlns:a16="http://schemas.microsoft.com/office/drawing/2014/main" id="{81A9F105-3054-4926-A4DD-4D606D0B22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6" name="Text Box 1">
          <a:extLst>
            <a:ext uri="{FF2B5EF4-FFF2-40B4-BE49-F238E27FC236}">
              <a16:creationId xmlns:a16="http://schemas.microsoft.com/office/drawing/2014/main" id="{490C8872-17EB-4E88-8FB0-9AE11AC2143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7" name="Text Box 1">
          <a:extLst>
            <a:ext uri="{FF2B5EF4-FFF2-40B4-BE49-F238E27FC236}">
              <a16:creationId xmlns:a16="http://schemas.microsoft.com/office/drawing/2014/main" id="{781DBA30-DFC2-476F-89F3-F090CDBD63A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8" name="Text Box 1">
          <a:extLst>
            <a:ext uri="{FF2B5EF4-FFF2-40B4-BE49-F238E27FC236}">
              <a16:creationId xmlns:a16="http://schemas.microsoft.com/office/drawing/2014/main" id="{A0BF2A5B-EC28-4823-9B42-D858CFAAC7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9" name="Text Box 1">
          <a:extLst>
            <a:ext uri="{FF2B5EF4-FFF2-40B4-BE49-F238E27FC236}">
              <a16:creationId xmlns:a16="http://schemas.microsoft.com/office/drawing/2014/main" id="{B9371C55-6F86-4B43-A57A-78E21616727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0" name="Text Box 1">
          <a:extLst>
            <a:ext uri="{FF2B5EF4-FFF2-40B4-BE49-F238E27FC236}">
              <a16:creationId xmlns:a16="http://schemas.microsoft.com/office/drawing/2014/main" id="{2B7E9B30-DF91-4484-AD69-82B102EF0A0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1" name="Text Box 1">
          <a:extLst>
            <a:ext uri="{FF2B5EF4-FFF2-40B4-BE49-F238E27FC236}">
              <a16:creationId xmlns:a16="http://schemas.microsoft.com/office/drawing/2014/main" id="{F842AC05-389C-4D2A-82E3-688D9B3C3FB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2" name="Text Box 1">
          <a:extLst>
            <a:ext uri="{FF2B5EF4-FFF2-40B4-BE49-F238E27FC236}">
              <a16:creationId xmlns:a16="http://schemas.microsoft.com/office/drawing/2014/main" id="{7F3271B8-3082-450C-8F5C-8906F14B422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3" name="Text Box 1">
          <a:extLst>
            <a:ext uri="{FF2B5EF4-FFF2-40B4-BE49-F238E27FC236}">
              <a16:creationId xmlns:a16="http://schemas.microsoft.com/office/drawing/2014/main" id="{FCFC3E57-D26F-48B7-962B-FD9B8CBA08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4" name="Text Box 1">
          <a:extLst>
            <a:ext uri="{FF2B5EF4-FFF2-40B4-BE49-F238E27FC236}">
              <a16:creationId xmlns:a16="http://schemas.microsoft.com/office/drawing/2014/main" id="{666D60F6-2618-4702-8D6E-47B453F988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5" name="Text Box 1">
          <a:extLst>
            <a:ext uri="{FF2B5EF4-FFF2-40B4-BE49-F238E27FC236}">
              <a16:creationId xmlns:a16="http://schemas.microsoft.com/office/drawing/2014/main" id="{42148A1D-938E-42BC-B4A9-5AFA0D984B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6" name="Text Box 1">
          <a:extLst>
            <a:ext uri="{FF2B5EF4-FFF2-40B4-BE49-F238E27FC236}">
              <a16:creationId xmlns:a16="http://schemas.microsoft.com/office/drawing/2014/main" id="{265A4543-A5FE-4B6A-8EAE-F72ACAC140F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7" name="Text Box 1">
          <a:extLst>
            <a:ext uri="{FF2B5EF4-FFF2-40B4-BE49-F238E27FC236}">
              <a16:creationId xmlns:a16="http://schemas.microsoft.com/office/drawing/2014/main" id="{79331A83-E8FF-44D4-AF57-E3FC93C47F4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8" name="Text Box 1">
          <a:extLst>
            <a:ext uri="{FF2B5EF4-FFF2-40B4-BE49-F238E27FC236}">
              <a16:creationId xmlns:a16="http://schemas.microsoft.com/office/drawing/2014/main" id="{77F18332-9F3B-4ED7-9C57-B5C1B8DFB1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9" name="Text Box 1">
          <a:extLst>
            <a:ext uri="{FF2B5EF4-FFF2-40B4-BE49-F238E27FC236}">
              <a16:creationId xmlns:a16="http://schemas.microsoft.com/office/drawing/2014/main" id="{42BE882A-DC89-4CC5-9DEC-4E9B42CF17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0" name="Text Box 1">
          <a:extLst>
            <a:ext uri="{FF2B5EF4-FFF2-40B4-BE49-F238E27FC236}">
              <a16:creationId xmlns:a16="http://schemas.microsoft.com/office/drawing/2014/main" id="{8BB8E529-9630-4213-B8FD-3454F966FC9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1" name="Text Box 1">
          <a:extLst>
            <a:ext uri="{FF2B5EF4-FFF2-40B4-BE49-F238E27FC236}">
              <a16:creationId xmlns:a16="http://schemas.microsoft.com/office/drawing/2014/main" id="{AD37B170-23EC-4DED-8781-253159132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2" name="Text Box 1">
          <a:extLst>
            <a:ext uri="{FF2B5EF4-FFF2-40B4-BE49-F238E27FC236}">
              <a16:creationId xmlns:a16="http://schemas.microsoft.com/office/drawing/2014/main" id="{EB2FDE7D-20F1-48DD-900C-7B75E4767A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3" name="Text Box 1">
          <a:extLst>
            <a:ext uri="{FF2B5EF4-FFF2-40B4-BE49-F238E27FC236}">
              <a16:creationId xmlns:a16="http://schemas.microsoft.com/office/drawing/2014/main" id="{69C626DC-B7D3-4B68-8160-66DB7CAE5D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4" name="Text Box 1">
          <a:extLst>
            <a:ext uri="{FF2B5EF4-FFF2-40B4-BE49-F238E27FC236}">
              <a16:creationId xmlns:a16="http://schemas.microsoft.com/office/drawing/2014/main" id="{C21413FD-DF5F-409B-9E42-1F58E1E6DC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5" name="Text Box 1">
          <a:extLst>
            <a:ext uri="{FF2B5EF4-FFF2-40B4-BE49-F238E27FC236}">
              <a16:creationId xmlns:a16="http://schemas.microsoft.com/office/drawing/2014/main" id="{2EC3D907-FC29-4875-9640-B8DCD7BFDF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6" name="Text Box 1">
          <a:extLst>
            <a:ext uri="{FF2B5EF4-FFF2-40B4-BE49-F238E27FC236}">
              <a16:creationId xmlns:a16="http://schemas.microsoft.com/office/drawing/2014/main" id="{C4646EC9-8255-48C2-A4DC-E99827DEEF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7" name="Text Box 1">
          <a:extLst>
            <a:ext uri="{FF2B5EF4-FFF2-40B4-BE49-F238E27FC236}">
              <a16:creationId xmlns:a16="http://schemas.microsoft.com/office/drawing/2014/main" id="{7FA90B7A-9D66-4A06-B55D-4E690FE4D6E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8" name="Text Box 1">
          <a:extLst>
            <a:ext uri="{FF2B5EF4-FFF2-40B4-BE49-F238E27FC236}">
              <a16:creationId xmlns:a16="http://schemas.microsoft.com/office/drawing/2014/main" id="{D63125FF-7E81-4B59-BD98-A20EDAA96F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9" name="Text Box 1">
          <a:extLst>
            <a:ext uri="{FF2B5EF4-FFF2-40B4-BE49-F238E27FC236}">
              <a16:creationId xmlns:a16="http://schemas.microsoft.com/office/drawing/2014/main" id="{5CDBEBAB-4F96-49C7-ACB0-5EA7AC8D9E4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0" name="Text Box 1">
          <a:extLst>
            <a:ext uri="{FF2B5EF4-FFF2-40B4-BE49-F238E27FC236}">
              <a16:creationId xmlns:a16="http://schemas.microsoft.com/office/drawing/2014/main" id="{903AEF53-CD3E-433C-8D08-C248C72C0A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1" name="Text Box 1">
          <a:extLst>
            <a:ext uri="{FF2B5EF4-FFF2-40B4-BE49-F238E27FC236}">
              <a16:creationId xmlns:a16="http://schemas.microsoft.com/office/drawing/2014/main" id="{5991F581-0F30-4DDB-B8E3-5729C9D4EAC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2" name="Text Box 1">
          <a:extLst>
            <a:ext uri="{FF2B5EF4-FFF2-40B4-BE49-F238E27FC236}">
              <a16:creationId xmlns:a16="http://schemas.microsoft.com/office/drawing/2014/main" id="{6D5E06D4-A6C0-4004-A6C3-F66ED7F41E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3" name="Text Box 1">
          <a:extLst>
            <a:ext uri="{FF2B5EF4-FFF2-40B4-BE49-F238E27FC236}">
              <a16:creationId xmlns:a16="http://schemas.microsoft.com/office/drawing/2014/main" id="{AC4A4615-5DB9-40EF-9C3E-958ADDD99F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4" name="Text Box 1">
          <a:extLst>
            <a:ext uri="{FF2B5EF4-FFF2-40B4-BE49-F238E27FC236}">
              <a16:creationId xmlns:a16="http://schemas.microsoft.com/office/drawing/2014/main" id="{08B787AE-103D-403D-943D-183C44E7EFD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5" name="Text Box 1">
          <a:extLst>
            <a:ext uri="{FF2B5EF4-FFF2-40B4-BE49-F238E27FC236}">
              <a16:creationId xmlns:a16="http://schemas.microsoft.com/office/drawing/2014/main" id="{918E8D3D-1090-4199-94D5-4C1299FD80D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6" name="Text Box 1">
          <a:extLst>
            <a:ext uri="{FF2B5EF4-FFF2-40B4-BE49-F238E27FC236}">
              <a16:creationId xmlns:a16="http://schemas.microsoft.com/office/drawing/2014/main" id="{77663639-CDF0-45BC-98E6-994A1A1A64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7" name="Text Box 1">
          <a:extLst>
            <a:ext uri="{FF2B5EF4-FFF2-40B4-BE49-F238E27FC236}">
              <a16:creationId xmlns:a16="http://schemas.microsoft.com/office/drawing/2014/main" id="{4CD44BC6-7A76-4778-9156-0FB668C55C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8" name="Text Box 1">
          <a:extLst>
            <a:ext uri="{FF2B5EF4-FFF2-40B4-BE49-F238E27FC236}">
              <a16:creationId xmlns:a16="http://schemas.microsoft.com/office/drawing/2014/main" id="{7E035569-AD54-48AD-9268-5A6A8A57AFC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9" name="Text Box 1">
          <a:extLst>
            <a:ext uri="{FF2B5EF4-FFF2-40B4-BE49-F238E27FC236}">
              <a16:creationId xmlns:a16="http://schemas.microsoft.com/office/drawing/2014/main" id="{BC3F94BF-F23F-45CB-930D-1CDF5E2AD4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0" name="Text Box 1">
          <a:extLst>
            <a:ext uri="{FF2B5EF4-FFF2-40B4-BE49-F238E27FC236}">
              <a16:creationId xmlns:a16="http://schemas.microsoft.com/office/drawing/2014/main" id="{F0550FE7-CF07-4754-9674-829B8EBCFD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1" name="Text Box 1">
          <a:extLst>
            <a:ext uri="{FF2B5EF4-FFF2-40B4-BE49-F238E27FC236}">
              <a16:creationId xmlns:a16="http://schemas.microsoft.com/office/drawing/2014/main" id="{B503BF22-18A8-40AA-939B-9247B881D2F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2" name="Text Box 1">
          <a:extLst>
            <a:ext uri="{FF2B5EF4-FFF2-40B4-BE49-F238E27FC236}">
              <a16:creationId xmlns:a16="http://schemas.microsoft.com/office/drawing/2014/main" id="{B341E069-7AEC-4DE8-8549-5512CDEFA2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3" name="Text Box 1">
          <a:extLst>
            <a:ext uri="{FF2B5EF4-FFF2-40B4-BE49-F238E27FC236}">
              <a16:creationId xmlns:a16="http://schemas.microsoft.com/office/drawing/2014/main" id="{3E613B2E-B564-4226-B211-0F04AC61ECF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4" name="Text Box 1">
          <a:extLst>
            <a:ext uri="{FF2B5EF4-FFF2-40B4-BE49-F238E27FC236}">
              <a16:creationId xmlns:a16="http://schemas.microsoft.com/office/drawing/2014/main" id="{07944E1C-AEED-4D7B-BA84-A49740A22F0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5" name="Text Box 1">
          <a:extLst>
            <a:ext uri="{FF2B5EF4-FFF2-40B4-BE49-F238E27FC236}">
              <a16:creationId xmlns:a16="http://schemas.microsoft.com/office/drawing/2014/main" id="{29500FA2-5BB9-4FCD-B0B4-F54B2A6FA9E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6" name="Text Box 1">
          <a:extLst>
            <a:ext uri="{FF2B5EF4-FFF2-40B4-BE49-F238E27FC236}">
              <a16:creationId xmlns:a16="http://schemas.microsoft.com/office/drawing/2014/main" id="{FA955F32-24FF-4098-9F9F-CABEC72AB6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7" name="Text Box 1">
          <a:extLst>
            <a:ext uri="{FF2B5EF4-FFF2-40B4-BE49-F238E27FC236}">
              <a16:creationId xmlns:a16="http://schemas.microsoft.com/office/drawing/2014/main" id="{9D8D6FB9-92AB-474F-8DFA-120B1391F8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8" name="Text Box 1">
          <a:extLst>
            <a:ext uri="{FF2B5EF4-FFF2-40B4-BE49-F238E27FC236}">
              <a16:creationId xmlns:a16="http://schemas.microsoft.com/office/drawing/2014/main" id="{C407E5FC-481C-4C0D-BB8D-8E6D1EFFE06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9" name="Text Box 1">
          <a:extLst>
            <a:ext uri="{FF2B5EF4-FFF2-40B4-BE49-F238E27FC236}">
              <a16:creationId xmlns:a16="http://schemas.microsoft.com/office/drawing/2014/main" id="{94C64287-0D1F-4D1C-A7B6-BC862995792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0" name="Text Box 1">
          <a:extLst>
            <a:ext uri="{FF2B5EF4-FFF2-40B4-BE49-F238E27FC236}">
              <a16:creationId xmlns:a16="http://schemas.microsoft.com/office/drawing/2014/main" id="{F44E5793-F3CE-4D26-98CA-70B18410C95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1" name="Text Box 1">
          <a:extLst>
            <a:ext uri="{FF2B5EF4-FFF2-40B4-BE49-F238E27FC236}">
              <a16:creationId xmlns:a16="http://schemas.microsoft.com/office/drawing/2014/main" id="{1EE579E1-298B-4760-A867-F6C35B03E2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2" name="Text Box 1">
          <a:extLst>
            <a:ext uri="{FF2B5EF4-FFF2-40B4-BE49-F238E27FC236}">
              <a16:creationId xmlns:a16="http://schemas.microsoft.com/office/drawing/2014/main" id="{9F1AC75B-4B59-4C4A-9679-A5C7B94AD89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3" name="Text Box 1">
          <a:extLst>
            <a:ext uri="{FF2B5EF4-FFF2-40B4-BE49-F238E27FC236}">
              <a16:creationId xmlns:a16="http://schemas.microsoft.com/office/drawing/2014/main" id="{D1D138E1-049A-4C3A-81DD-1AFFDAF3B4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4" name="Text Box 1">
          <a:extLst>
            <a:ext uri="{FF2B5EF4-FFF2-40B4-BE49-F238E27FC236}">
              <a16:creationId xmlns:a16="http://schemas.microsoft.com/office/drawing/2014/main" id="{19515DA6-108F-434E-B174-D173064A877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5" name="Text Box 1">
          <a:extLst>
            <a:ext uri="{FF2B5EF4-FFF2-40B4-BE49-F238E27FC236}">
              <a16:creationId xmlns:a16="http://schemas.microsoft.com/office/drawing/2014/main" id="{5741464C-8C60-4C1A-AE75-13390ACBFFA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6" name="Text Box 1">
          <a:extLst>
            <a:ext uri="{FF2B5EF4-FFF2-40B4-BE49-F238E27FC236}">
              <a16:creationId xmlns:a16="http://schemas.microsoft.com/office/drawing/2014/main" id="{F5196F12-F070-48A0-A0E0-B3030EDF5FF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7" name="Text Box 1">
          <a:extLst>
            <a:ext uri="{FF2B5EF4-FFF2-40B4-BE49-F238E27FC236}">
              <a16:creationId xmlns:a16="http://schemas.microsoft.com/office/drawing/2014/main" id="{CD7C7111-DAE6-4632-AA67-B00DF3CD8A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8" name="Text Box 1">
          <a:extLst>
            <a:ext uri="{FF2B5EF4-FFF2-40B4-BE49-F238E27FC236}">
              <a16:creationId xmlns:a16="http://schemas.microsoft.com/office/drawing/2014/main" id="{C50095FA-CADD-497E-AE4F-8DC0CDC9B3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9" name="Text Box 1">
          <a:extLst>
            <a:ext uri="{FF2B5EF4-FFF2-40B4-BE49-F238E27FC236}">
              <a16:creationId xmlns:a16="http://schemas.microsoft.com/office/drawing/2014/main" id="{E594B4B5-6128-49E6-B82C-CDCFCB8B6AC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0" name="Text Box 1">
          <a:extLst>
            <a:ext uri="{FF2B5EF4-FFF2-40B4-BE49-F238E27FC236}">
              <a16:creationId xmlns:a16="http://schemas.microsoft.com/office/drawing/2014/main" id="{C1FF1904-8022-4E65-A298-F9AB229F1C1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1" name="Text Box 1">
          <a:extLst>
            <a:ext uri="{FF2B5EF4-FFF2-40B4-BE49-F238E27FC236}">
              <a16:creationId xmlns:a16="http://schemas.microsoft.com/office/drawing/2014/main" id="{2284BB22-7BEE-4F37-8B40-FFE255D51A8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2" name="Text Box 1">
          <a:extLst>
            <a:ext uri="{FF2B5EF4-FFF2-40B4-BE49-F238E27FC236}">
              <a16:creationId xmlns:a16="http://schemas.microsoft.com/office/drawing/2014/main" id="{BFA17A54-D517-459E-8470-FF6366DFFF0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3" name="Text Box 1">
          <a:extLst>
            <a:ext uri="{FF2B5EF4-FFF2-40B4-BE49-F238E27FC236}">
              <a16:creationId xmlns:a16="http://schemas.microsoft.com/office/drawing/2014/main" id="{7A863A78-2DFF-445C-88E8-F685A18B27C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4" name="Text Box 1">
          <a:extLst>
            <a:ext uri="{FF2B5EF4-FFF2-40B4-BE49-F238E27FC236}">
              <a16:creationId xmlns:a16="http://schemas.microsoft.com/office/drawing/2014/main" id="{F7257B60-75A4-46BC-A3F3-1A50DEF2B5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5" name="Text Box 1">
          <a:extLst>
            <a:ext uri="{FF2B5EF4-FFF2-40B4-BE49-F238E27FC236}">
              <a16:creationId xmlns:a16="http://schemas.microsoft.com/office/drawing/2014/main" id="{A1A3CA2B-2837-4BB3-B7C6-042E641380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6" name="Text Box 1">
          <a:extLst>
            <a:ext uri="{FF2B5EF4-FFF2-40B4-BE49-F238E27FC236}">
              <a16:creationId xmlns:a16="http://schemas.microsoft.com/office/drawing/2014/main" id="{E3223539-545F-486E-983C-F25A1A4B055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7" name="Text Box 1">
          <a:extLst>
            <a:ext uri="{FF2B5EF4-FFF2-40B4-BE49-F238E27FC236}">
              <a16:creationId xmlns:a16="http://schemas.microsoft.com/office/drawing/2014/main" id="{DFA88B28-71C1-4B48-9EA5-31710A567A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8" name="Text Box 1">
          <a:extLst>
            <a:ext uri="{FF2B5EF4-FFF2-40B4-BE49-F238E27FC236}">
              <a16:creationId xmlns:a16="http://schemas.microsoft.com/office/drawing/2014/main" id="{9627EF33-FEA9-4BB7-856A-1A0645BAFF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9" name="Text Box 1">
          <a:extLst>
            <a:ext uri="{FF2B5EF4-FFF2-40B4-BE49-F238E27FC236}">
              <a16:creationId xmlns:a16="http://schemas.microsoft.com/office/drawing/2014/main" id="{DB7CAEBB-4E90-4187-85A2-318ECC7A72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90" name="Text Box 1">
          <a:extLst>
            <a:ext uri="{FF2B5EF4-FFF2-40B4-BE49-F238E27FC236}">
              <a16:creationId xmlns:a16="http://schemas.microsoft.com/office/drawing/2014/main" id="{B4FB555D-DF66-4105-B63F-87C29F91D4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1" name="Text Box 1">
          <a:extLst>
            <a:ext uri="{FF2B5EF4-FFF2-40B4-BE49-F238E27FC236}">
              <a16:creationId xmlns:a16="http://schemas.microsoft.com/office/drawing/2014/main" id="{C31C434B-C1C5-4582-BADC-67691C3B4EF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2" name="Text Box 1">
          <a:extLst>
            <a:ext uri="{FF2B5EF4-FFF2-40B4-BE49-F238E27FC236}">
              <a16:creationId xmlns:a16="http://schemas.microsoft.com/office/drawing/2014/main" id="{99A4689B-4946-464C-8A6F-572FB09ED5D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3" name="Text Box 1">
          <a:extLst>
            <a:ext uri="{FF2B5EF4-FFF2-40B4-BE49-F238E27FC236}">
              <a16:creationId xmlns:a16="http://schemas.microsoft.com/office/drawing/2014/main" id="{974D62F7-180B-4538-AEF9-36721795B4E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4" name="Text Box 1">
          <a:extLst>
            <a:ext uri="{FF2B5EF4-FFF2-40B4-BE49-F238E27FC236}">
              <a16:creationId xmlns:a16="http://schemas.microsoft.com/office/drawing/2014/main" id="{2F56EB2E-DC7D-4083-A965-F1585021226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5" name="Text Box 1">
          <a:extLst>
            <a:ext uri="{FF2B5EF4-FFF2-40B4-BE49-F238E27FC236}">
              <a16:creationId xmlns:a16="http://schemas.microsoft.com/office/drawing/2014/main" id="{DDB4A160-DF91-4ACF-811C-DFA79928C1A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6" name="Text Box 1">
          <a:extLst>
            <a:ext uri="{FF2B5EF4-FFF2-40B4-BE49-F238E27FC236}">
              <a16:creationId xmlns:a16="http://schemas.microsoft.com/office/drawing/2014/main" id="{F02FB1E6-9398-4C56-A00C-3EAEB30ACEB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7" name="Text Box 1">
          <a:extLst>
            <a:ext uri="{FF2B5EF4-FFF2-40B4-BE49-F238E27FC236}">
              <a16:creationId xmlns:a16="http://schemas.microsoft.com/office/drawing/2014/main" id="{B3F5E491-1E1C-404B-B21D-6EF9A72914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8" name="Text Box 1">
          <a:extLst>
            <a:ext uri="{FF2B5EF4-FFF2-40B4-BE49-F238E27FC236}">
              <a16:creationId xmlns:a16="http://schemas.microsoft.com/office/drawing/2014/main" id="{D80DA933-971B-470E-9E04-0B2EF11A247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9" name="Text Box 1">
          <a:extLst>
            <a:ext uri="{FF2B5EF4-FFF2-40B4-BE49-F238E27FC236}">
              <a16:creationId xmlns:a16="http://schemas.microsoft.com/office/drawing/2014/main" id="{1A94A2ED-604F-4113-99AB-41B761B38F4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0" name="Text Box 1">
          <a:extLst>
            <a:ext uri="{FF2B5EF4-FFF2-40B4-BE49-F238E27FC236}">
              <a16:creationId xmlns:a16="http://schemas.microsoft.com/office/drawing/2014/main" id="{BDA184AA-FE41-41D8-9890-6F7BA080BE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1" name="Text Box 1">
          <a:extLst>
            <a:ext uri="{FF2B5EF4-FFF2-40B4-BE49-F238E27FC236}">
              <a16:creationId xmlns:a16="http://schemas.microsoft.com/office/drawing/2014/main" id="{EACC40C3-C72F-4E59-B9D0-6F114A34EDF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2" name="Text Box 1">
          <a:extLst>
            <a:ext uri="{FF2B5EF4-FFF2-40B4-BE49-F238E27FC236}">
              <a16:creationId xmlns:a16="http://schemas.microsoft.com/office/drawing/2014/main" id="{A1D8797D-80D2-4E53-9E27-20444EB70BB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3" name="Text Box 1">
          <a:extLst>
            <a:ext uri="{FF2B5EF4-FFF2-40B4-BE49-F238E27FC236}">
              <a16:creationId xmlns:a16="http://schemas.microsoft.com/office/drawing/2014/main" id="{6B4AFE83-6C74-4E51-8393-FA6291A45B5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4" name="Text Box 1">
          <a:extLst>
            <a:ext uri="{FF2B5EF4-FFF2-40B4-BE49-F238E27FC236}">
              <a16:creationId xmlns:a16="http://schemas.microsoft.com/office/drawing/2014/main" id="{CD218659-C143-4F11-B48E-0EF7DC66FAC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5" name="Text Box 1">
          <a:extLst>
            <a:ext uri="{FF2B5EF4-FFF2-40B4-BE49-F238E27FC236}">
              <a16:creationId xmlns:a16="http://schemas.microsoft.com/office/drawing/2014/main" id="{5CDC3DDB-F988-4E78-9F1E-3EEC13E6941C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6" name="Text Box 1">
          <a:extLst>
            <a:ext uri="{FF2B5EF4-FFF2-40B4-BE49-F238E27FC236}">
              <a16:creationId xmlns:a16="http://schemas.microsoft.com/office/drawing/2014/main" id="{5F183E5E-5340-416D-947D-A435FF78C4F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7" name="Text Box 1">
          <a:extLst>
            <a:ext uri="{FF2B5EF4-FFF2-40B4-BE49-F238E27FC236}">
              <a16:creationId xmlns:a16="http://schemas.microsoft.com/office/drawing/2014/main" id="{B5AD87F9-2051-45E6-BF94-A4B971392230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8" name="Text Box 1">
          <a:extLst>
            <a:ext uri="{FF2B5EF4-FFF2-40B4-BE49-F238E27FC236}">
              <a16:creationId xmlns:a16="http://schemas.microsoft.com/office/drawing/2014/main" id="{0E67C9CA-0182-455F-B045-64219BCC354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9" name="Text Box 1">
          <a:extLst>
            <a:ext uri="{FF2B5EF4-FFF2-40B4-BE49-F238E27FC236}">
              <a16:creationId xmlns:a16="http://schemas.microsoft.com/office/drawing/2014/main" id="{C64002CB-ABA3-4D67-98D8-301614CD755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0" name="Text Box 1">
          <a:extLst>
            <a:ext uri="{FF2B5EF4-FFF2-40B4-BE49-F238E27FC236}">
              <a16:creationId xmlns:a16="http://schemas.microsoft.com/office/drawing/2014/main" id="{A2F9200B-7D6A-490E-8BD6-27029CA1C9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1" name="Text Box 1">
          <a:extLst>
            <a:ext uri="{FF2B5EF4-FFF2-40B4-BE49-F238E27FC236}">
              <a16:creationId xmlns:a16="http://schemas.microsoft.com/office/drawing/2014/main" id="{00813A12-B3C3-40A8-AD94-39F76E0D6AF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2" name="Text Box 1">
          <a:extLst>
            <a:ext uri="{FF2B5EF4-FFF2-40B4-BE49-F238E27FC236}">
              <a16:creationId xmlns:a16="http://schemas.microsoft.com/office/drawing/2014/main" id="{05D996DB-D536-4FD8-A621-D96D156B240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3" name="Text Box 1">
          <a:extLst>
            <a:ext uri="{FF2B5EF4-FFF2-40B4-BE49-F238E27FC236}">
              <a16:creationId xmlns:a16="http://schemas.microsoft.com/office/drawing/2014/main" id="{02A176DF-BFD7-4099-863E-17E5B11FF91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4" name="Text Box 1">
          <a:extLst>
            <a:ext uri="{FF2B5EF4-FFF2-40B4-BE49-F238E27FC236}">
              <a16:creationId xmlns:a16="http://schemas.microsoft.com/office/drawing/2014/main" id="{DAC9EC27-3254-4FA4-A496-42BBDC32662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5" name="Text Box 1">
          <a:extLst>
            <a:ext uri="{FF2B5EF4-FFF2-40B4-BE49-F238E27FC236}">
              <a16:creationId xmlns:a16="http://schemas.microsoft.com/office/drawing/2014/main" id="{F40DB553-D4F2-4058-8C49-C9C00D4EFE9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6" name="Text Box 1">
          <a:extLst>
            <a:ext uri="{FF2B5EF4-FFF2-40B4-BE49-F238E27FC236}">
              <a16:creationId xmlns:a16="http://schemas.microsoft.com/office/drawing/2014/main" id="{8BF638BA-D3E9-424E-8F71-EAB7E8FB0C6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7" name="Text Box 1">
          <a:extLst>
            <a:ext uri="{FF2B5EF4-FFF2-40B4-BE49-F238E27FC236}">
              <a16:creationId xmlns:a16="http://schemas.microsoft.com/office/drawing/2014/main" id="{C68F17F6-1562-4FDF-AC09-1A63DC738D4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8" name="Text Box 1">
          <a:extLst>
            <a:ext uri="{FF2B5EF4-FFF2-40B4-BE49-F238E27FC236}">
              <a16:creationId xmlns:a16="http://schemas.microsoft.com/office/drawing/2014/main" id="{DA21FE2D-0045-463B-9A42-D9CD0C05C0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9" name="Text Box 1">
          <a:extLst>
            <a:ext uri="{FF2B5EF4-FFF2-40B4-BE49-F238E27FC236}">
              <a16:creationId xmlns:a16="http://schemas.microsoft.com/office/drawing/2014/main" id="{A9243CB7-40DE-48E9-9831-82850C5261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0" name="Text Box 1">
          <a:extLst>
            <a:ext uri="{FF2B5EF4-FFF2-40B4-BE49-F238E27FC236}">
              <a16:creationId xmlns:a16="http://schemas.microsoft.com/office/drawing/2014/main" id="{5D9EA88D-DF2B-4524-9BDE-43C897ADAEA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1" name="Text Box 1">
          <a:extLst>
            <a:ext uri="{FF2B5EF4-FFF2-40B4-BE49-F238E27FC236}">
              <a16:creationId xmlns:a16="http://schemas.microsoft.com/office/drawing/2014/main" id="{3DF39FBB-D782-4307-8896-01A863A3BC9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2" name="Text Box 1">
          <a:extLst>
            <a:ext uri="{FF2B5EF4-FFF2-40B4-BE49-F238E27FC236}">
              <a16:creationId xmlns:a16="http://schemas.microsoft.com/office/drawing/2014/main" id="{84D62D1C-DFA1-43F6-A7F1-254461BE863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3" name="Text Box 1">
          <a:extLst>
            <a:ext uri="{FF2B5EF4-FFF2-40B4-BE49-F238E27FC236}">
              <a16:creationId xmlns:a16="http://schemas.microsoft.com/office/drawing/2014/main" id="{BC7853D3-58A9-437C-AB95-4FFA813A65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4" name="Text Box 1">
          <a:extLst>
            <a:ext uri="{FF2B5EF4-FFF2-40B4-BE49-F238E27FC236}">
              <a16:creationId xmlns:a16="http://schemas.microsoft.com/office/drawing/2014/main" id="{BFCA2E1F-3237-4747-81CA-8EF2BF8D0EB1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5" name="Text Box 1">
          <a:extLst>
            <a:ext uri="{FF2B5EF4-FFF2-40B4-BE49-F238E27FC236}">
              <a16:creationId xmlns:a16="http://schemas.microsoft.com/office/drawing/2014/main" id="{92EB7B74-0302-464B-89C6-5B6ED27DAD8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6" name="Text Box 1">
          <a:extLst>
            <a:ext uri="{FF2B5EF4-FFF2-40B4-BE49-F238E27FC236}">
              <a16:creationId xmlns:a16="http://schemas.microsoft.com/office/drawing/2014/main" id="{5BB34C6B-13AD-489D-ADF2-36F1A3A0D56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7" name="Text Box 1">
          <a:extLst>
            <a:ext uri="{FF2B5EF4-FFF2-40B4-BE49-F238E27FC236}">
              <a16:creationId xmlns:a16="http://schemas.microsoft.com/office/drawing/2014/main" id="{2199B90B-407B-4A2A-A20F-5A7DAC5A735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8" name="Text Box 1">
          <a:extLst>
            <a:ext uri="{FF2B5EF4-FFF2-40B4-BE49-F238E27FC236}">
              <a16:creationId xmlns:a16="http://schemas.microsoft.com/office/drawing/2014/main" id="{34464C73-237D-49D1-9302-A051270AF1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9" name="Text Box 1">
          <a:extLst>
            <a:ext uri="{FF2B5EF4-FFF2-40B4-BE49-F238E27FC236}">
              <a16:creationId xmlns:a16="http://schemas.microsoft.com/office/drawing/2014/main" id="{29B170A8-1B5A-49A3-9EEB-211BE3C6D09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0" name="Text Box 1">
          <a:extLst>
            <a:ext uri="{FF2B5EF4-FFF2-40B4-BE49-F238E27FC236}">
              <a16:creationId xmlns:a16="http://schemas.microsoft.com/office/drawing/2014/main" id="{97FF3D9D-FB38-4A6C-9CE5-E61FBAD70F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1" name="Text Box 1">
          <a:extLst>
            <a:ext uri="{FF2B5EF4-FFF2-40B4-BE49-F238E27FC236}">
              <a16:creationId xmlns:a16="http://schemas.microsoft.com/office/drawing/2014/main" id="{043535E1-87B6-4645-A453-C08BBA7196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2" name="Text Box 1">
          <a:extLst>
            <a:ext uri="{FF2B5EF4-FFF2-40B4-BE49-F238E27FC236}">
              <a16:creationId xmlns:a16="http://schemas.microsoft.com/office/drawing/2014/main" id="{C42E6EB9-85E2-44BD-B4F5-8FCAC3E554C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3" name="Text Box 1">
          <a:extLst>
            <a:ext uri="{FF2B5EF4-FFF2-40B4-BE49-F238E27FC236}">
              <a16:creationId xmlns:a16="http://schemas.microsoft.com/office/drawing/2014/main" id="{87A435FA-D555-4278-A262-6F8D59203E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4" name="Text Box 1">
          <a:extLst>
            <a:ext uri="{FF2B5EF4-FFF2-40B4-BE49-F238E27FC236}">
              <a16:creationId xmlns:a16="http://schemas.microsoft.com/office/drawing/2014/main" id="{E5B555AF-9439-4730-AF48-9421F7F21E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5" name="Text Box 1">
          <a:extLst>
            <a:ext uri="{FF2B5EF4-FFF2-40B4-BE49-F238E27FC236}">
              <a16:creationId xmlns:a16="http://schemas.microsoft.com/office/drawing/2014/main" id="{BDD233F7-5053-4791-96DB-01BC9C3BE08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6" name="Text Box 1">
          <a:extLst>
            <a:ext uri="{FF2B5EF4-FFF2-40B4-BE49-F238E27FC236}">
              <a16:creationId xmlns:a16="http://schemas.microsoft.com/office/drawing/2014/main" id="{4A11FEBB-CA75-4ADE-ABC4-72A451ED08F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7" name="Text Box 1">
          <a:extLst>
            <a:ext uri="{FF2B5EF4-FFF2-40B4-BE49-F238E27FC236}">
              <a16:creationId xmlns:a16="http://schemas.microsoft.com/office/drawing/2014/main" id="{FAF44176-80CD-4AC9-B450-1ABEDCA60E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8" name="Text Box 1">
          <a:extLst>
            <a:ext uri="{FF2B5EF4-FFF2-40B4-BE49-F238E27FC236}">
              <a16:creationId xmlns:a16="http://schemas.microsoft.com/office/drawing/2014/main" id="{23E7A85F-9F9B-4B86-984A-6E131512EEF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9" name="Text Box 1">
          <a:extLst>
            <a:ext uri="{FF2B5EF4-FFF2-40B4-BE49-F238E27FC236}">
              <a16:creationId xmlns:a16="http://schemas.microsoft.com/office/drawing/2014/main" id="{C30BA1BD-EB75-42F5-863F-9D4D0E06865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0" name="Text Box 1">
          <a:extLst>
            <a:ext uri="{FF2B5EF4-FFF2-40B4-BE49-F238E27FC236}">
              <a16:creationId xmlns:a16="http://schemas.microsoft.com/office/drawing/2014/main" id="{802C3278-471D-48DA-B28D-C7426CCA45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1" name="Text Box 1">
          <a:extLst>
            <a:ext uri="{FF2B5EF4-FFF2-40B4-BE49-F238E27FC236}">
              <a16:creationId xmlns:a16="http://schemas.microsoft.com/office/drawing/2014/main" id="{3C599E80-EE66-4F33-BDDA-269D2A5782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45387</xdr:rowOff>
    </xdr:from>
    <xdr:ext cx="76200" cy="202981"/>
    <xdr:sp macro="" textlink="">
      <xdr:nvSpPr>
        <xdr:cNvPr id="15242" name="Text Box 1">
          <a:extLst>
            <a:ext uri="{FF2B5EF4-FFF2-40B4-BE49-F238E27FC236}">
              <a16:creationId xmlns:a16="http://schemas.microsoft.com/office/drawing/2014/main" id="{8598B7D8-28B4-4F6B-B2A3-90CC1056934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3" name="Text Box 1">
          <a:extLst>
            <a:ext uri="{FF2B5EF4-FFF2-40B4-BE49-F238E27FC236}">
              <a16:creationId xmlns:a16="http://schemas.microsoft.com/office/drawing/2014/main" id="{685A2E78-02F0-4F28-92C2-5A40CC14AD5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4" name="Text Box 1">
          <a:extLst>
            <a:ext uri="{FF2B5EF4-FFF2-40B4-BE49-F238E27FC236}">
              <a16:creationId xmlns:a16="http://schemas.microsoft.com/office/drawing/2014/main" id="{62BD2DB6-A40C-48A3-B8FC-70A73C4F1C5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5" name="Text Box 1">
          <a:extLst>
            <a:ext uri="{FF2B5EF4-FFF2-40B4-BE49-F238E27FC236}">
              <a16:creationId xmlns:a16="http://schemas.microsoft.com/office/drawing/2014/main" id="{EBC80E13-D0A2-40EA-9688-019FBFB47F7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6" name="Text Box 1">
          <a:extLst>
            <a:ext uri="{FF2B5EF4-FFF2-40B4-BE49-F238E27FC236}">
              <a16:creationId xmlns:a16="http://schemas.microsoft.com/office/drawing/2014/main" id="{E5C54214-8229-4486-A501-84638FB96B2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7" name="Text Box 1">
          <a:extLst>
            <a:ext uri="{FF2B5EF4-FFF2-40B4-BE49-F238E27FC236}">
              <a16:creationId xmlns:a16="http://schemas.microsoft.com/office/drawing/2014/main" id="{9B095D42-31C5-4EC7-9759-9582882419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8" name="Text Box 1">
          <a:extLst>
            <a:ext uri="{FF2B5EF4-FFF2-40B4-BE49-F238E27FC236}">
              <a16:creationId xmlns:a16="http://schemas.microsoft.com/office/drawing/2014/main" id="{A8259857-6EBC-46F6-82C2-CFB87BA6E9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9" name="Text Box 1">
          <a:extLst>
            <a:ext uri="{FF2B5EF4-FFF2-40B4-BE49-F238E27FC236}">
              <a16:creationId xmlns:a16="http://schemas.microsoft.com/office/drawing/2014/main" id="{686D0317-2D64-44B5-A0CA-47CA68DE42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0" name="Text Box 1">
          <a:extLst>
            <a:ext uri="{FF2B5EF4-FFF2-40B4-BE49-F238E27FC236}">
              <a16:creationId xmlns:a16="http://schemas.microsoft.com/office/drawing/2014/main" id="{3758CC7F-032C-4775-9BC9-73237953B5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1" name="Text Box 1">
          <a:extLst>
            <a:ext uri="{FF2B5EF4-FFF2-40B4-BE49-F238E27FC236}">
              <a16:creationId xmlns:a16="http://schemas.microsoft.com/office/drawing/2014/main" id="{8E99A225-7E3D-45E5-BEA6-532943EF0C6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2" name="Text Box 1">
          <a:extLst>
            <a:ext uri="{FF2B5EF4-FFF2-40B4-BE49-F238E27FC236}">
              <a16:creationId xmlns:a16="http://schemas.microsoft.com/office/drawing/2014/main" id="{275CA871-E210-4DF9-A954-EC1CDE3534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3" name="Text Box 1">
          <a:extLst>
            <a:ext uri="{FF2B5EF4-FFF2-40B4-BE49-F238E27FC236}">
              <a16:creationId xmlns:a16="http://schemas.microsoft.com/office/drawing/2014/main" id="{4C7D3661-3EC1-44F3-8EEE-D5FEFEA9A0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4" name="Text Box 1">
          <a:extLst>
            <a:ext uri="{FF2B5EF4-FFF2-40B4-BE49-F238E27FC236}">
              <a16:creationId xmlns:a16="http://schemas.microsoft.com/office/drawing/2014/main" id="{326C6C48-23E4-4E32-846B-FFA4726C339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5" name="Text Box 1">
          <a:extLst>
            <a:ext uri="{FF2B5EF4-FFF2-40B4-BE49-F238E27FC236}">
              <a16:creationId xmlns:a16="http://schemas.microsoft.com/office/drawing/2014/main" id="{832F0791-754D-4E4C-9BFC-C030DF08038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6" name="Text Box 1">
          <a:extLst>
            <a:ext uri="{FF2B5EF4-FFF2-40B4-BE49-F238E27FC236}">
              <a16:creationId xmlns:a16="http://schemas.microsoft.com/office/drawing/2014/main" id="{A412CCD3-A00C-41B2-B31B-B6D384C969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7" name="Text Box 1">
          <a:extLst>
            <a:ext uri="{FF2B5EF4-FFF2-40B4-BE49-F238E27FC236}">
              <a16:creationId xmlns:a16="http://schemas.microsoft.com/office/drawing/2014/main" id="{B7F949EE-42AD-480E-86BD-FAC021DD160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8" name="Text Box 1">
          <a:extLst>
            <a:ext uri="{FF2B5EF4-FFF2-40B4-BE49-F238E27FC236}">
              <a16:creationId xmlns:a16="http://schemas.microsoft.com/office/drawing/2014/main" id="{24ED3943-FE53-41F1-B291-6D0D4F6D9F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9" name="Text Box 1">
          <a:extLst>
            <a:ext uri="{FF2B5EF4-FFF2-40B4-BE49-F238E27FC236}">
              <a16:creationId xmlns:a16="http://schemas.microsoft.com/office/drawing/2014/main" id="{92C2C834-330C-4054-B2B1-BD91ADD51C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0" name="Text Box 1">
          <a:extLst>
            <a:ext uri="{FF2B5EF4-FFF2-40B4-BE49-F238E27FC236}">
              <a16:creationId xmlns:a16="http://schemas.microsoft.com/office/drawing/2014/main" id="{A185A080-DB44-4B12-AEF0-5A6DBE6BDE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1" name="Text Box 1">
          <a:extLst>
            <a:ext uri="{FF2B5EF4-FFF2-40B4-BE49-F238E27FC236}">
              <a16:creationId xmlns:a16="http://schemas.microsoft.com/office/drawing/2014/main" id="{7E0D28BB-D4DA-4690-BB0E-50BCFE8BA0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2" name="Text Box 1">
          <a:extLst>
            <a:ext uri="{FF2B5EF4-FFF2-40B4-BE49-F238E27FC236}">
              <a16:creationId xmlns:a16="http://schemas.microsoft.com/office/drawing/2014/main" id="{4C204EF2-D45B-444F-8B32-7064AAE8429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3" name="Text Box 1">
          <a:extLst>
            <a:ext uri="{FF2B5EF4-FFF2-40B4-BE49-F238E27FC236}">
              <a16:creationId xmlns:a16="http://schemas.microsoft.com/office/drawing/2014/main" id="{B43F0F99-3F90-480E-97EF-A6CF425556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4" name="Text Box 1">
          <a:extLst>
            <a:ext uri="{FF2B5EF4-FFF2-40B4-BE49-F238E27FC236}">
              <a16:creationId xmlns:a16="http://schemas.microsoft.com/office/drawing/2014/main" id="{F803EAD9-C303-478E-BD37-D17692F7E4F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5" name="Text Box 1">
          <a:extLst>
            <a:ext uri="{FF2B5EF4-FFF2-40B4-BE49-F238E27FC236}">
              <a16:creationId xmlns:a16="http://schemas.microsoft.com/office/drawing/2014/main" id="{70308563-06CB-47A7-99D0-460762A280E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6" name="Text Box 1">
          <a:extLst>
            <a:ext uri="{FF2B5EF4-FFF2-40B4-BE49-F238E27FC236}">
              <a16:creationId xmlns:a16="http://schemas.microsoft.com/office/drawing/2014/main" id="{CED06499-A9E0-4960-9329-1613B2DA388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7" name="Text Box 1">
          <a:extLst>
            <a:ext uri="{FF2B5EF4-FFF2-40B4-BE49-F238E27FC236}">
              <a16:creationId xmlns:a16="http://schemas.microsoft.com/office/drawing/2014/main" id="{76AFED7A-BE36-4501-B21D-55C0D64B86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45387</xdr:rowOff>
    </xdr:from>
    <xdr:ext cx="76200" cy="202981"/>
    <xdr:sp macro="" textlink="">
      <xdr:nvSpPr>
        <xdr:cNvPr id="15268" name="Text Box 1">
          <a:extLst>
            <a:ext uri="{FF2B5EF4-FFF2-40B4-BE49-F238E27FC236}">
              <a16:creationId xmlns:a16="http://schemas.microsoft.com/office/drawing/2014/main" id="{21A34836-C0CE-4C6A-82AA-D3C6970478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9" name="Text Box 1">
          <a:extLst>
            <a:ext uri="{FF2B5EF4-FFF2-40B4-BE49-F238E27FC236}">
              <a16:creationId xmlns:a16="http://schemas.microsoft.com/office/drawing/2014/main" id="{34FDD8E1-2CEB-4C45-8C13-27FD801826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0" name="Text Box 1">
          <a:extLst>
            <a:ext uri="{FF2B5EF4-FFF2-40B4-BE49-F238E27FC236}">
              <a16:creationId xmlns:a16="http://schemas.microsoft.com/office/drawing/2014/main" id="{35DC0FDA-3F98-4AEB-84CE-697CE9E5DD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1" name="Text Box 1">
          <a:extLst>
            <a:ext uri="{FF2B5EF4-FFF2-40B4-BE49-F238E27FC236}">
              <a16:creationId xmlns:a16="http://schemas.microsoft.com/office/drawing/2014/main" id="{EF278AA5-9A01-443A-82B7-83908F1AFE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2" name="Text Box 1">
          <a:extLst>
            <a:ext uri="{FF2B5EF4-FFF2-40B4-BE49-F238E27FC236}">
              <a16:creationId xmlns:a16="http://schemas.microsoft.com/office/drawing/2014/main" id="{88603C2C-7AF9-4D68-A3E3-864AD5918C5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3" name="Text Box 1">
          <a:extLst>
            <a:ext uri="{FF2B5EF4-FFF2-40B4-BE49-F238E27FC236}">
              <a16:creationId xmlns:a16="http://schemas.microsoft.com/office/drawing/2014/main" id="{6144DD6D-D2BE-48D8-8E8C-9940B2C272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4" name="Text Box 1">
          <a:extLst>
            <a:ext uri="{FF2B5EF4-FFF2-40B4-BE49-F238E27FC236}">
              <a16:creationId xmlns:a16="http://schemas.microsoft.com/office/drawing/2014/main" id="{0AB35838-DE68-44D1-9448-6A7BEC7F9E5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5" name="Text Box 1">
          <a:extLst>
            <a:ext uri="{FF2B5EF4-FFF2-40B4-BE49-F238E27FC236}">
              <a16:creationId xmlns:a16="http://schemas.microsoft.com/office/drawing/2014/main" id="{B691C91D-E5F3-446F-909F-84DCDA9E32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6" name="Text Box 1">
          <a:extLst>
            <a:ext uri="{FF2B5EF4-FFF2-40B4-BE49-F238E27FC236}">
              <a16:creationId xmlns:a16="http://schemas.microsoft.com/office/drawing/2014/main" id="{1F30A75B-A618-43F6-9B6D-603A6D0716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7" name="Text Box 1">
          <a:extLst>
            <a:ext uri="{FF2B5EF4-FFF2-40B4-BE49-F238E27FC236}">
              <a16:creationId xmlns:a16="http://schemas.microsoft.com/office/drawing/2014/main" id="{EA1D92AD-15EB-4A1A-8A5E-A17DBDFB443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8" name="Text Box 1">
          <a:extLst>
            <a:ext uri="{FF2B5EF4-FFF2-40B4-BE49-F238E27FC236}">
              <a16:creationId xmlns:a16="http://schemas.microsoft.com/office/drawing/2014/main" id="{BEA73869-E088-474F-8E7D-844D2A8314D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9" name="Text Box 1">
          <a:extLst>
            <a:ext uri="{FF2B5EF4-FFF2-40B4-BE49-F238E27FC236}">
              <a16:creationId xmlns:a16="http://schemas.microsoft.com/office/drawing/2014/main" id="{43FC6623-20DC-4021-89F9-ECA1E8CDBE9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0" name="Text Box 1">
          <a:extLst>
            <a:ext uri="{FF2B5EF4-FFF2-40B4-BE49-F238E27FC236}">
              <a16:creationId xmlns:a16="http://schemas.microsoft.com/office/drawing/2014/main" id="{17A79763-2C25-40E8-AEA1-98B9B748FFF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1" name="Text Box 1">
          <a:extLst>
            <a:ext uri="{FF2B5EF4-FFF2-40B4-BE49-F238E27FC236}">
              <a16:creationId xmlns:a16="http://schemas.microsoft.com/office/drawing/2014/main" id="{F763FACA-30D2-474F-8DE4-1AF961103E8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2" name="Text Box 1">
          <a:extLst>
            <a:ext uri="{FF2B5EF4-FFF2-40B4-BE49-F238E27FC236}">
              <a16:creationId xmlns:a16="http://schemas.microsoft.com/office/drawing/2014/main" id="{94F1C076-8DE1-42D0-B215-B18D320BD0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3" name="Text Box 1">
          <a:extLst>
            <a:ext uri="{FF2B5EF4-FFF2-40B4-BE49-F238E27FC236}">
              <a16:creationId xmlns:a16="http://schemas.microsoft.com/office/drawing/2014/main" id="{4B1AF449-BEFC-4B09-BBBC-0A91F2F271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4" name="Text Box 1">
          <a:extLst>
            <a:ext uri="{FF2B5EF4-FFF2-40B4-BE49-F238E27FC236}">
              <a16:creationId xmlns:a16="http://schemas.microsoft.com/office/drawing/2014/main" id="{FC0EC60D-B62E-4CC3-AA74-F0DD9260422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5" name="Text Box 1">
          <a:extLst>
            <a:ext uri="{FF2B5EF4-FFF2-40B4-BE49-F238E27FC236}">
              <a16:creationId xmlns:a16="http://schemas.microsoft.com/office/drawing/2014/main" id="{C6893B33-C356-4B2B-B2CF-47CC0540DD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6" name="Text Box 1">
          <a:extLst>
            <a:ext uri="{FF2B5EF4-FFF2-40B4-BE49-F238E27FC236}">
              <a16:creationId xmlns:a16="http://schemas.microsoft.com/office/drawing/2014/main" id="{11B24857-6828-460E-9421-42AF49C7904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7" name="Text Box 1">
          <a:extLst>
            <a:ext uri="{FF2B5EF4-FFF2-40B4-BE49-F238E27FC236}">
              <a16:creationId xmlns:a16="http://schemas.microsoft.com/office/drawing/2014/main" id="{5ED81D3B-E774-4D1E-B107-2DECC15D6C1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8" name="Text Box 1">
          <a:extLst>
            <a:ext uri="{FF2B5EF4-FFF2-40B4-BE49-F238E27FC236}">
              <a16:creationId xmlns:a16="http://schemas.microsoft.com/office/drawing/2014/main" id="{A02E8A7F-7B3E-466B-B583-0D6E0DC1F8C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9" name="Text Box 1">
          <a:extLst>
            <a:ext uri="{FF2B5EF4-FFF2-40B4-BE49-F238E27FC236}">
              <a16:creationId xmlns:a16="http://schemas.microsoft.com/office/drawing/2014/main" id="{C621E3C8-597E-4009-9C01-6A5C13C9D5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0" name="Text Box 1">
          <a:extLst>
            <a:ext uri="{FF2B5EF4-FFF2-40B4-BE49-F238E27FC236}">
              <a16:creationId xmlns:a16="http://schemas.microsoft.com/office/drawing/2014/main" id="{4D1429CA-A745-4EE6-9587-C5022B01CD9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1" name="Text Box 1">
          <a:extLst>
            <a:ext uri="{FF2B5EF4-FFF2-40B4-BE49-F238E27FC236}">
              <a16:creationId xmlns:a16="http://schemas.microsoft.com/office/drawing/2014/main" id="{6E07A21D-1053-4DDB-B730-02072E465F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2" name="Text Box 1">
          <a:extLst>
            <a:ext uri="{FF2B5EF4-FFF2-40B4-BE49-F238E27FC236}">
              <a16:creationId xmlns:a16="http://schemas.microsoft.com/office/drawing/2014/main" id="{659F92CC-8E43-4428-AE11-00D33404F71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3" name="Text Box 1">
          <a:extLst>
            <a:ext uri="{FF2B5EF4-FFF2-40B4-BE49-F238E27FC236}">
              <a16:creationId xmlns:a16="http://schemas.microsoft.com/office/drawing/2014/main" id="{3B071BF6-7EEF-4212-B09F-16779C1277F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45387</xdr:rowOff>
    </xdr:from>
    <xdr:ext cx="76200" cy="202981"/>
    <xdr:sp macro="" textlink="">
      <xdr:nvSpPr>
        <xdr:cNvPr id="15294" name="Text Box 1">
          <a:extLst>
            <a:ext uri="{FF2B5EF4-FFF2-40B4-BE49-F238E27FC236}">
              <a16:creationId xmlns:a16="http://schemas.microsoft.com/office/drawing/2014/main" id="{5F2FEDB9-F25A-49A4-AE3D-BF10757CE7F0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5" name="Text Box 1">
          <a:extLst>
            <a:ext uri="{FF2B5EF4-FFF2-40B4-BE49-F238E27FC236}">
              <a16:creationId xmlns:a16="http://schemas.microsoft.com/office/drawing/2014/main" id="{CCF49A35-95B3-4301-A990-CABC1F3A93A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6" name="Text Box 1">
          <a:extLst>
            <a:ext uri="{FF2B5EF4-FFF2-40B4-BE49-F238E27FC236}">
              <a16:creationId xmlns:a16="http://schemas.microsoft.com/office/drawing/2014/main" id="{97AAF58C-B55F-4AA5-B87A-6FCDFECEDCF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7" name="Text Box 1">
          <a:extLst>
            <a:ext uri="{FF2B5EF4-FFF2-40B4-BE49-F238E27FC236}">
              <a16:creationId xmlns:a16="http://schemas.microsoft.com/office/drawing/2014/main" id="{435B9103-C978-4384-91BC-3E4584682F1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8" name="Text Box 1">
          <a:extLst>
            <a:ext uri="{FF2B5EF4-FFF2-40B4-BE49-F238E27FC236}">
              <a16:creationId xmlns:a16="http://schemas.microsoft.com/office/drawing/2014/main" id="{A336ED03-E3DF-45C3-B3ED-D0F685F0B79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9" name="Text Box 1">
          <a:extLst>
            <a:ext uri="{FF2B5EF4-FFF2-40B4-BE49-F238E27FC236}">
              <a16:creationId xmlns:a16="http://schemas.microsoft.com/office/drawing/2014/main" id="{12EE71C3-D57D-445B-81A1-80B12CFBB5A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0" name="Text Box 1">
          <a:extLst>
            <a:ext uri="{FF2B5EF4-FFF2-40B4-BE49-F238E27FC236}">
              <a16:creationId xmlns:a16="http://schemas.microsoft.com/office/drawing/2014/main" id="{94277C2E-340F-4185-9B97-4D18EB7C5C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1" name="Text Box 1">
          <a:extLst>
            <a:ext uri="{FF2B5EF4-FFF2-40B4-BE49-F238E27FC236}">
              <a16:creationId xmlns:a16="http://schemas.microsoft.com/office/drawing/2014/main" id="{646E5186-D554-4DD4-8B56-9F1F9F3E6E4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2" name="Text Box 1">
          <a:extLst>
            <a:ext uri="{FF2B5EF4-FFF2-40B4-BE49-F238E27FC236}">
              <a16:creationId xmlns:a16="http://schemas.microsoft.com/office/drawing/2014/main" id="{98C83EBB-7388-416A-A319-6EAD21319A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3" name="Text Box 1">
          <a:extLst>
            <a:ext uri="{FF2B5EF4-FFF2-40B4-BE49-F238E27FC236}">
              <a16:creationId xmlns:a16="http://schemas.microsoft.com/office/drawing/2014/main" id="{1D4B67EB-ADD4-474A-87FC-BE0A1E6787F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4" name="Text Box 1">
          <a:extLst>
            <a:ext uri="{FF2B5EF4-FFF2-40B4-BE49-F238E27FC236}">
              <a16:creationId xmlns:a16="http://schemas.microsoft.com/office/drawing/2014/main" id="{7796908D-E95C-4EDC-AA86-08238BB25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5" name="Text Box 1">
          <a:extLst>
            <a:ext uri="{FF2B5EF4-FFF2-40B4-BE49-F238E27FC236}">
              <a16:creationId xmlns:a16="http://schemas.microsoft.com/office/drawing/2014/main" id="{1C919D12-0679-409B-A167-BFC717D0B5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6" name="Text Box 1">
          <a:extLst>
            <a:ext uri="{FF2B5EF4-FFF2-40B4-BE49-F238E27FC236}">
              <a16:creationId xmlns:a16="http://schemas.microsoft.com/office/drawing/2014/main" id="{309C2DC4-EF3E-476E-99C0-F7BCD4D47D0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7" name="Text Box 1">
          <a:extLst>
            <a:ext uri="{FF2B5EF4-FFF2-40B4-BE49-F238E27FC236}">
              <a16:creationId xmlns:a16="http://schemas.microsoft.com/office/drawing/2014/main" id="{3EF24DE9-5847-43D3-97A2-F10DFC203E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8" name="Text Box 1">
          <a:extLst>
            <a:ext uri="{FF2B5EF4-FFF2-40B4-BE49-F238E27FC236}">
              <a16:creationId xmlns:a16="http://schemas.microsoft.com/office/drawing/2014/main" id="{9B3CAA85-6141-4F2F-83CD-1B5497E59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9" name="Text Box 1">
          <a:extLst>
            <a:ext uri="{FF2B5EF4-FFF2-40B4-BE49-F238E27FC236}">
              <a16:creationId xmlns:a16="http://schemas.microsoft.com/office/drawing/2014/main" id="{B932890F-2238-475C-A48E-81BE4D483D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0" name="Text Box 1">
          <a:extLst>
            <a:ext uri="{FF2B5EF4-FFF2-40B4-BE49-F238E27FC236}">
              <a16:creationId xmlns:a16="http://schemas.microsoft.com/office/drawing/2014/main" id="{3B9CB33B-0572-4224-8394-DF6D6643FD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1" name="Text Box 1">
          <a:extLst>
            <a:ext uri="{FF2B5EF4-FFF2-40B4-BE49-F238E27FC236}">
              <a16:creationId xmlns:a16="http://schemas.microsoft.com/office/drawing/2014/main" id="{F71C7859-639F-46D2-A170-15A048175E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2" name="Text Box 1">
          <a:extLst>
            <a:ext uri="{FF2B5EF4-FFF2-40B4-BE49-F238E27FC236}">
              <a16:creationId xmlns:a16="http://schemas.microsoft.com/office/drawing/2014/main" id="{A4DB28A0-BC12-4AF1-A333-CFE1EAB8B0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3" name="Text Box 1">
          <a:extLst>
            <a:ext uri="{FF2B5EF4-FFF2-40B4-BE49-F238E27FC236}">
              <a16:creationId xmlns:a16="http://schemas.microsoft.com/office/drawing/2014/main" id="{9017AF05-5B9B-4ECE-AA4F-F89555088AA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4" name="Text Box 1">
          <a:extLst>
            <a:ext uri="{FF2B5EF4-FFF2-40B4-BE49-F238E27FC236}">
              <a16:creationId xmlns:a16="http://schemas.microsoft.com/office/drawing/2014/main" id="{9057ADB6-E85E-421D-8313-3C4E205341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5" name="Text Box 1">
          <a:extLst>
            <a:ext uri="{FF2B5EF4-FFF2-40B4-BE49-F238E27FC236}">
              <a16:creationId xmlns:a16="http://schemas.microsoft.com/office/drawing/2014/main" id="{3608B00C-7B63-458F-8819-96B424BF96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6" name="Text Box 1">
          <a:extLst>
            <a:ext uri="{FF2B5EF4-FFF2-40B4-BE49-F238E27FC236}">
              <a16:creationId xmlns:a16="http://schemas.microsoft.com/office/drawing/2014/main" id="{991D15A9-C536-46B6-9FC8-889AA53E41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7" name="Text Box 1">
          <a:extLst>
            <a:ext uri="{FF2B5EF4-FFF2-40B4-BE49-F238E27FC236}">
              <a16:creationId xmlns:a16="http://schemas.microsoft.com/office/drawing/2014/main" id="{645D51DF-C23D-4C59-B6D0-656EB34551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8" name="Text Box 1">
          <a:extLst>
            <a:ext uri="{FF2B5EF4-FFF2-40B4-BE49-F238E27FC236}">
              <a16:creationId xmlns:a16="http://schemas.microsoft.com/office/drawing/2014/main" id="{7479FE63-CEE4-403F-86E7-1627240F19D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9" name="Text Box 1">
          <a:extLst>
            <a:ext uri="{FF2B5EF4-FFF2-40B4-BE49-F238E27FC236}">
              <a16:creationId xmlns:a16="http://schemas.microsoft.com/office/drawing/2014/main" id="{F1477A2A-D4B8-474D-BF41-0FB603778E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45387</xdr:rowOff>
    </xdr:from>
    <xdr:ext cx="76200" cy="202981"/>
    <xdr:sp macro="" textlink="">
      <xdr:nvSpPr>
        <xdr:cNvPr id="15320" name="Text Box 1">
          <a:extLst>
            <a:ext uri="{FF2B5EF4-FFF2-40B4-BE49-F238E27FC236}">
              <a16:creationId xmlns:a16="http://schemas.microsoft.com/office/drawing/2014/main" id="{6498AB9E-7F29-4216-88D9-85902F51DFEA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1" name="Text Box 1">
          <a:extLst>
            <a:ext uri="{FF2B5EF4-FFF2-40B4-BE49-F238E27FC236}">
              <a16:creationId xmlns:a16="http://schemas.microsoft.com/office/drawing/2014/main" id="{7AE150F7-E42C-480F-8EBF-7BD1987EF25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2" name="Text Box 1">
          <a:extLst>
            <a:ext uri="{FF2B5EF4-FFF2-40B4-BE49-F238E27FC236}">
              <a16:creationId xmlns:a16="http://schemas.microsoft.com/office/drawing/2014/main" id="{C991C4F8-D16F-4353-BBD4-8874AEB2A61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3" name="Text Box 1">
          <a:extLst>
            <a:ext uri="{FF2B5EF4-FFF2-40B4-BE49-F238E27FC236}">
              <a16:creationId xmlns:a16="http://schemas.microsoft.com/office/drawing/2014/main" id="{14B5FF15-5762-4787-A2D5-6014F446863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4" name="Text Box 1">
          <a:extLst>
            <a:ext uri="{FF2B5EF4-FFF2-40B4-BE49-F238E27FC236}">
              <a16:creationId xmlns:a16="http://schemas.microsoft.com/office/drawing/2014/main" id="{29FD51DA-0835-4E55-9BBC-33F028A063D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5" name="Text Box 1">
          <a:extLst>
            <a:ext uri="{FF2B5EF4-FFF2-40B4-BE49-F238E27FC236}">
              <a16:creationId xmlns:a16="http://schemas.microsoft.com/office/drawing/2014/main" id="{44103687-3E52-4F2E-97F0-ECE7247CE5A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6" name="Text Box 1">
          <a:extLst>
            <a:ext uri="{FF2B5EF4-FFF2-40B4-BE49-F238E27FC236}">
              <a16:creationId xmlns:a16="http://schemas.microsoft.com/office/drawing/2014/main" id="{8E1D01CD-090F-4C04-9B85-8C144918D2A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7" name="Text Box 1">
          <a:extLst>
            <a:ext uri="{FF2B5EF4-FFF2-40B4-BE49-F238E27FC236}">
              <a16:creationId xmlns:a16="http://schemas.microsoft.com/office/drawing/2014/main" id="{06589670-1D95-4357-8A5B-855F387EC10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8" name="Text Box 1">
          <a:extLst>
            <a:ext uri="{FF2B5EF4-FFF2-40B4-BE49-F238E27FC236}">
              <a16:creationId xmlns:a16="http://schemas.microsoft.com/office/drawing/2014/main" id="{CC158385-0F1A-400C-8BCD-5305B140B9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9" name="Text Box 1">
          <a:extLst>
            <a:ext uri="{FF2B5EF4-FFF2-40B4-BE49-F238E27FC236}">
              <a16:creationId xmlns:a16="http://schemas.microsoft.com/office/drawing/2014/main" id="{DB16A3D7-41BE-4DAB-AE50-552B7ED992A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0" name="Text Box 1">
          <a:extLst>
            <a:ext uri="{FF2B5EF4-FFF2-40B4-BE49-F238E27FC236}">
              <a16:creationId xmlns:a16="http://schemas.microsoft.com/office/drawing/2014/main" id="{1B607E6A-6BD6-4600-9C5C-CA6D1BE799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1" name="Text Box 1">
          <a:extLst>
            <a:ext uri="{FF2B5EF4-FFF2-40B4-BE49-F238E27FC236}">
              <a16:creationId xmlns:a16="http://schemas.microsoft.com/office/drawing/2014/main" id="{CBAC84EA-D2A7-49A6-B0CE-397C6A61E47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2" name="Text Box 1">
          <a:extLst>
            <a:ext uri="{FF2B5EF4-FFF2-40B4-BE49-F238E27FC236}">
              <a16:creationId xmlns:a16="http://schemas.microsoft.com/office/drawing/2014/main" id="{CDBDB053-D542-4FA9-853A-31A85078863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3" name="Text Box 1">
          <a:extLst>
            <a:ext uri="{FF2B5EF4-FFF2-40B4-BE49-F238E27FC236}">
              <a16:creationId xmlns:a16="http://schemas.microsoft.com/office/drawing/2014/main" id="{9560801B-EE8D-4952-80DC-05601C66C0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4" name="Text Box 1">
          <a:extLst>
            <a:ext uri="{FF2B5EF4-FFF2-40B4-BE49-F238E27FC236}">
              <a16:creationId xmlns:a16="http://schemas.microsoft.com/office/drawing/2014/main" id="{5BA190C9-AF38-463B-A478-9AADCF75C8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5" name="Text Box 1">
          <a:extLst>
            <a:ext uri="{FF2B5EF4-FFF2-40B4-BE49-F238E27FC236}">
              <a16:creationId xmlns:a16="http://schemas.microsoft.com/office/drawing/2014/main" id="{9DD27A5F-8D2D-4AD2-9E5F-6AE7CE74158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6" name="Text Box 1">
          <a:extLst>
            <a:ext uri="{FF2B5EF4-FFF2-40B4-BE49-F238E27FC236}">
              <a16:creationId xmlns:a16="http://schemas.microsoft.com/office/drawing/2014/main" id="{C2587540-2973-4355-AA9C-AAFFA7CCA31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7" name="Text Box 1">
          <a:extLst>
            <a:ext uri="{FF2B5EF4-FFF2-40B4-BE49-F238E27FC236}">
              <a16:creationId xmlns:a16="http://schemas.microsoft.com/office/drawing/2014/main" id="{63E70599-3610-4061-93CA-BF77010401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8" name="Text Box 1">
          <a:extLst>
            <a:ext uri="{FF2B5EF4-FFF2-40B4-BE49-F238E27FC236}">
              <a16:creationId xmlns:a16="http://schemas.microsoft.com/office/drawing/2014/main" id="{108DA00F-6490-46AF-9DE6-09D743A13F4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9" name="Text Box 1">
          <a:extLst>
            <a:ext uri="{FF2B5EF4-FFF2-40B4-BE49-F238E27FC236}">
              <a16:creationId xmlns:a16="http://schemas.microsoft.com/office/drawing/2014/main" id="{B3D1A449-8720-4BA4-BD7E-F03BEF0CABB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0" name="Text Box 1">
          <a:extLst>
            <a:ext uri="{FF2B5EF4-FFF2-40B4-BE49-F238E27FC236}">
              <a16:creationId xmlns:a16="http://schemas.microsoft.com/office/drawing/2014/main" id="{73962CCE-6573-407D-8938-B9CE91B8D6F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1" name="Text Box 1">
          <a:extLst>
            <a:ext uri="{FF2B5EF4-FFF2-40B4-BE49-F238E27FC236}">
              <a16:creationId xmlns:a16="http://schemas.microsoft.com/office/drawing/2014/main" id="{406A8B8E-D72A-4B19-90B6-8F2FDCCA22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2" name="Text Box 1">
          <a:extLst>
            <a:ext uri="{FF2B5EF4-FFF2-40B4-BE49-F238E27FC236}">
              <a16:creationId xmlns:a16="http://schemas.microsoft.com/office/drawing/2014/main" id="{E30EAC54-BBE4-4E43-B6E8-EEDFA2CDAE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3" name="Text Box 1">
          <a:extLst>
            <a:ext uri="{FF2B5EF4-FFF2-40B4-BE49-F238E27FC236}">
              <a16:creationId xmlns:a16="http://schemas.microsoft.com/office/drawing/2014/main" id="{9BDA75BA-DA13-4800-BAC1-B002B5193A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4" name="Text Box 1">
          <a:extLst>
            <a:ext uri="{FF2B5EF4-FFF2-40B4-BE49-F238E27FC236}">
              <a16:creationId xmlns:a16="http://schemas.microsoft.com/office/drawing/2014/main" id="{96CD8EDF-F271-4D7E-A584-D4F9ADA43B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5" name="Text Box 1">
          <a:extLst>
            <a:ext uri="{FF2B5EF4-FFF2-40B4-BE49-F238E27FC236}">
              <a16:creationId xmlns:a16="http://schemas.microsoft.com/office/drawing/2014/main" id="{47A29FB0-CD3D-487B-ABEB-C8E2D137F4E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45387</xdr:rowOff>
    </xdr:from>
    <xdr:ext cx="76200" cy="202981"/>
    <xdr:sp macro="" textlink="">
      <xdr:nvSpPr>
        <xdr:cNvPr id="15346" name="Text Box 1">
          <a:extLst>
            <a:ext uri="{FF2B5EF4-FFF2-40B4-BE49-F238E27FC236}">
              <a16:creationId xmlns:a16="http://schemas.microsoft.com/office/drawing/2014/main" id="{F376BA36-9F7E-4546-9CD5-D35A018F40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7" name="Text Box 1">
          <a:extLst>
            <a:ext uri="{FF2B5EF4-FFF2-40B4-BE49-F238E27FC236}">
              <a16:creationId xmlns:a16="http://schemas.microsoft.com/office/drawing/2014/main" id="{3C7F97E5-A837-43B2-A2B6-0659FA901F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8" name="Text Box 1">
          <a:extLst>
            <a:ext uri="{FF2B5EF4-FFF2-40B4-BE49-F238E27FC236}">
              <a16:creationId xmlns:a16="http://schemas.microsoft.com/office/drawing/2014/main" id="{4DA530DE-FD9B-4BC9-B095-C949CAB264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9" name="Text Box 1">
          <a:extLst>
            <a:ext uri="{FF2B5EF4-FFF2-40B4-BE49-F238E27FC236}">
              <a16:creationId xmlns:a16="http://schemas.microsoft.com/office/drawing/2014/main" id="{ADCB5C3B-2E9D-4424-B4F3-A53BD080331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0" name="Text Box 1">
          <a:extLst>
            <a:ext uri="{FF2B5EF4-FFF2-40B4-BE49-F238E27FC236}">
              <a16:creationId xmlns:a16="http://schemas.microsoft.com/office/drawing/2014/main" id="{01C79229-A0E5-4282-977F-4D2815F7B1A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1" name="Text Box 1">
          <a:extLst>
            <a:ext uri="{FF2B5EF4-FFF2-40B4-BE49-F238E27FC236}">
              <a16:creationId xmlns:a16="http://schemas.microsoft.com/office/drawing/2014/main" id="{4455F7C3-70B3-45A2-A3CD-B292F161022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2" name="Text Box 1">
          <a:extLst>
            <a:ext uri="{FF2B5EF4-FFF2-40B4-BE49-F238E27FC236}">
              <a16:creationId xmlns:a16="http://schemas.microsoft.com/office/drawing/2014/main" id="{DC12C626-ACFC-4AFC-B1FA-5B3B8A91D6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3" name="Text Box 1">
          <a:extLst>
            <a:ext uri="{FF2B5EF4-FFF2-40B4-BE49-F238E27FC236}">
              <a16:creationId xmlns:a16="http://schemas.microsoft.com/office/drawing/2014/main" id="{B94E9509-E8E9-4431-A41A-608A0E2EEB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4" name="Text Box 1">
          <a:extLst>
            <a:ext uri="{FF2B5EF4-FFF2-40B4-BE49-F238E27FC236}">
              <a16:creationId xmlns:a16="http://schemas.microsoft.com/office/drawing/2014/main" id="{420A06F3-12C6-4974-8F0F-B5F87D5863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5" name="Text Box 1">
          <a:extLst>
            <a:ext uri="{FF2B5EF4-FFF2-40B4-BE49-F238E27FC236}">
              <a16:creationId xmlns:a16="http://schemas.microsoft.com/office/drawing/2014/main" id="{0557BA94-05F6-42AD-A7ED-2323A40965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6" name="Text Box 1">
          <a:extLst>
            <a:ext uri="{FF2B5EF4-FFF2-40B4-BE49-F238E27FC236}">
              <a16:creationId xmlns:a16="http://schemas.microsoft.com/office/drawing/2014/main" id="{A10CAB9B-4C56-420B-AE4C-89C9BA206C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7" name="Text Box 1">
          <a:extLst>
            <a:ext uri="{FF2B5EF4-FFF2-40B4-BE49-F238E27FC236}">
              <a16:creationId xmlns:a16="http://schemas.microsoft.com/office/drawing/2014/main" id="{C3FD0CF6-BB84-4BF6-A5C7-3BDFB977350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8" name="Text Box 1">
          <a:extLst>
            <a:ext uri="{FF2B5EF4-FFF2-40B4-BE49-F238E27FC236}">
              <a16:creationId xmlns:a16="http://schemas.microsoft.com/office/drawing/2014/main" id="{ED399278-8630-4506-A474-918BDA01EB6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9" name="Text Box 1">
          <a:extLst>
            <a:ext uri="{FF2B5EF4-FFF2-40B4-BE49-F238E27FC236}">
              <a16:creationId xmlns:a16="http://schemas.microsoft.com/office/drawing/2014/main" id="{052AE71C-C456-4748-9708-DB870196AA1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0" name="Text Box 1">
          <a:extLst>
            <a:ext uri="{FF2B5EF4-FFF2-40B4-BE49-F238E27FC236}">
              <a16:creationId xmlns:a16="http://schemas.microsoft.com/office/drawing/2014/main" id="{06BBBD73-D96C-4ABC-9FEB-7DBEBBFB28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1" name="Text Box 1">
          <a:extLst>
            <a:ext uri="{FF2B5EF4-FFF2-40B4-BE49-F238E27FC236}">
              <a16:creationId xmlns:a16="http://schemas.microsoft.com/office/drawing/2014/main" id="{010CD965-F4B1-43E1-AF86-A71A586F53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2" name="Text Box 1">
          <a:extLst>
            <a:ext uri="{FF2B5EF4-FFF2-40B4-BE49-F238E27FC236}">
              <a16:creationId xmlns:a16="http://schemas.microsoft.com/office/drawing/2014/main" id="{3E79F88B-A675-43B4-9DFE-DB755B57EF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3" name="Text Box 1">
          <a:extLst>
            <a:ext uri="{FF2B5EF4-FFF2-40B4-BE49-F238E27FC236}">
              <a16:creationId xmlns:a16="http://schemas.microsoft.com/office/drawing/2014/main" id="{4FD91D27-D5F9-4401-AD00-C127836A73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4" name="Text Box 1">
          <a:extLst>
            <a:ext uri="{FF2B5EF4-FFF2-40B4-BE49-F238E27FC236}">
              <a16:creationId xmlns:a16="http://schemas.microsoft.com/office/drawing/2014/main" id="{480D8EB2-EAB4-4B95-AF6F-7F0EEA5E44D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5" name="Text Box 1">
          <a:extLst>
            <a:ext uri="{FF2B5EF4-FFF2-40B4-BE49-F238E27FC236}">
              <a16:creationId xmlns:a16="http://schemas.microsoft.com/office/drawing/2014/main" id="{A6569BC5-0F96-441B-A6F9-5F27623C70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6" name="Text Box 1">
          <a:extLst>
            <a:ext uri="{FF2B5EF4-FFF2-40B4-BE49-F238E27FC236}">
              <a16:creationId xmlns:a16="http://schemas.microsoft.com/office/drawing/2014/main" id="{806E029A-B8BF-4393-8F27-AFD0142B312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7" name="Text Box 1">
          <a:extLst>
            <a:ext uri="{FF2B5EF4-FFF2-40B4-BE49-F238E27FC236}">
              <a16:creationId xmlns:a16="http://schemas.microsoft.com/office/drawing/2014/main" id="{A44586F5-ACBB-4B38-8706-AF6889A4CBC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8" name="Text Box 1">
          <a:extLst>
            <a:ext uri="{FF2B5EF4-FFF2-40B4-BE49-F238E27FC236}">
              <a16:creationId xmlns:a16="http://schemas.microsoft.com/office/drawing/2014/main" id="{F76509A7-FD02-4F00-A09D-901A0530C1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9" name="Text Box 1">
          <a:extLst>
            <a:ext uri="{FF2B5EF4-FFF2-40B4-BE49-F238E27FC236}">
              <a16:creationId xmlns:a16="http://schemas.microsoft.com/office/drawing/2014/main" id="{F2CEF34A-2E13-4161-B98B-791F3EDFC8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0" name="Text Box 1">
          <a:extLst>
            <a:ext uri="{FF2B5EF4-FFF2-40B4-BE49-F238E27FC236}">
              <a16:creationId xmlns:a16="http://schemas.microsoft.com/office/drawing/2014/main" id="{CACC2ADD-3AB2-4FCF-8996-44E572E9076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1" name="Text Box 1">
          <a:extLst>
            <a:ext uri="{FF2B5EF4-FFF2-40B4-BE49-F238E27FC236}">
              <a16:creationId xmlns:a16="http://schemas.microsoft.com/office/drawing/2014/main" id="{EA5EFCC3-80A6-4A55-8FDB-5E68CAE997D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45387</xdr:rowOff>
    </xdr:from>
    <xdr:ext cx="76200" cy="202981"/>
    <xdr:sp macro="" textlink="">
      <xdr:nvSpPr>
        <xdr:cNvPr id="15372" name="Text Box 1">
          <a:extLst>
            <a:ext uri="{FF2B5EF4-FFF2-40B4-BE49-F238E27FC236}">
              <a16:creationId xmlns:a16="http://schemas.microsoft.com/office/drawing/2014/main" id="{BF20EC7E-3E1A-4220-A9DE-DB44FEF4A529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3" name="Text Box 1">
          <a:extLst>
            <a:ext uri="{FF2B5EF4-FFF2-40B4-BE49-F238E27FC236}">
              <a16:creationId xmlns:a16="http://schemas.microsoft.com/office/drawing/2014/main" id="{EAFDB3E0-6550-4C56-B896-ED55F940621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4" name="Text Box 1">
          <a:extLst>
            <a:ext uri="{FF2B5EF4-FFF2-40B4-BE49-F238E27FC236}">
              <a16:creationId xmlns:a16="http://schemas.microsoft.com/office/drawing/2014/main" id="{FD1DA95F-1358-46B2-B51F-03CE9537006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5" name="Text Box 1">
          <a:extLst>
            <a:ext uri="{FF2B5EF4-FFF2-40B4-BE49-F238E27FC236}">
              <a16:creationId xmlns:a16="http://schemas.microsoft.com/office/drawing/2014/main" id="{64FB4719-D3BD-49E2-81AF-15E5E7148A6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6" name="Text Box 1">
          <a:extLst>
            <a:ext uri="{FF2B5EF4-FFF2-40B4-BE49-F238E27FC236}">
              <a16:creationId xmlns:a16="http://schemas.microsoft.com/office/drawing/2014/main" id="{078A3622-B47B-4C18-A9DB-68D723B460A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7" name="Text Box 1">
          <a:extLst>
            <a:ext uri="{FF2B5EF4-FFF2-40B4-BE49-F238E27FC236}">
              <a16:creationId xmlns:a16="http://schemas.microsoft.com/office/drawing/2014/main" id="{DC61013D-FEB2-443C-8B10-74758256D76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8" name="Text Box 1">
          <a:extLst>
            <a:ext uri="{FF2B5EF4-FFF2-40B4-BE49-F238E27FC236}">
              <a16:creationId xmlns:a16="http://schemas.microsoft.com/office/drawing/2014/main" id="{91655C51-FA84-4F66-9DE0-A4FAA42BB5D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9" name="Text Box 1">
          <a:extLst>
            <a:ext uri="{FF2B5EF4-FFF2-40B4-BE49-F238E27FC236}">
              <a16:creationId xmlns:a16="http://schemas.microsoft.com/office/drawing/2014/main" id="{DF7D31BB-6228-44DB-8693-0C16F3EFB6A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0" name="Text Box 1">
          <a:extLst>
            <a:ext uri="{FF2B5EF4-FFF2-40B4-BE49-F238E27FC236}">
              <a16:creationId xmlns:a16="http://schemas.microsoft.com/office/drawing/2014/main" id="{67372B8D-798B-489E-BBB5-1965A69C5E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1" name="Text Box 1">
          <a:extLst>
            <a:ext uri="{FF2B5EF4-FFF2-40B4-BE49-F238E27FC236}">
              <a16:creationId xmlns:a16="http://schemas.microsoft.com/office/drawing/2014/main" id="{592B37AC-FD74-4B05-AB32-3213CEC3F1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2" name="Text Box 1">
          <a:extLst>
            <a:ext uri="{FF2B5EF4-FFF2-40B4-BE49-F238E27FC236}">
              <a16:creationId xmlns:a16="http://schemas.microsoft.com/office/drawing/2014/main" id="{57860DC3-9055-40A6-9EBF-5DDAC1508B2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3" name="Text Box 1">
          <a:extLst>
            <a:ext uri="{FF2B5EF4-FFF2-40B4-BE49-F238E27FC236}">
              <a16:creationId xmlns:a16="http://schemas.microsoft.com/office/drawing/2014/main" id="{9B023A38-0458-46EC-BBD1-00E9DEEFCC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4" name="Text Box 1">
          <a:extLst>
            <a:ext uri="{FF2B5EF4-FFF2-40B4-BE49-F238E27FC236}">
              <a16:creationId xmlns:a16="http://schemas.microsoft.com/office/drawing/2014/main" id="{8FE18498-154E-40DF-9AA6-AFF9C65247B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5" name="Text Box 1">
          <a:extLst>
            <a:ext uri="{FF2B5EF4-FFF2-40B4-BE49-F238E27FC236}">
              <a16:creationId xmlns:a16="http://schemas.microsoft.com/office/drawing/2014/main" id="{9B8B359F-BB92-4EF3-8BD9-C93FF58022B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6" name="Text Box 1">
          <a:extLst>
            <a:ext uri="{FF2B5EF4-FFF2-40B4-BE49-F238E27FC236}">
              <a16:creationId xmlns:a16="http://schemas.microsoft.com/office/drawing/2014/main" id="{7A2C0456-705E-4DF1-935E-ABE0D7DA30B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7" name="Text Box 1">
          <a:extLst>
            <a:ext uri="{FF2B5EF4-FFF2-40B4-BE49-F238E27FC236}">
              <a16:creationId xmlns:a16="http://schemas.microsoft.com/office/drawing/2014/main" id="{1B2EEEFE-FC5A-4C79-BB76-F4C14A86B7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8" name="Text Box 1">
          <a:extLst>
            <a:ext uri="{FF2B5EF4-FFF2-40B4-BE49-F238E27FC236}">
              <a16:creationId xmlns:a16="http://schemas.microsoft.com/office/drawing/2014/main" id="{8D440F3D-C7FD-42F7-8935-0FC3332662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9" name="Text Box 1">
          <a:extLst>
            <a:ext uri="{FF2B5EF4-FFF2-40B4-BE49-F238E27FC236}">
              <a16:creationId xmlns:a16="http://schemas.microsoft.com/office/drawing/2014/main" id="{42704433-C05A-4B0C-9D0D-EC2391668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0" name="Text Box 1">
          <a:extLst>
            <a:ext uri="{FF2B5EF4-FFF2-40B4-BE49-F238E27FC236}">
              <a16:creationId xmlns:a16="http://schemas.microsoft.com/office/drawing/2014/main" id="{1726D111-1999-4CD2-8B42-AFF83D61F7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1" name="Text Box 1">
          <a:extLst>
            <a:ext uri="{FF2B5EF4-FFF2-40B4-BE49-F238E27FC236}">
              <a16:creationId xmlns:a16="http://schemas.microsoft.com/office/drawing/2014/main" id="{8302949C-078A-4A0E-B1DF-43D1A557981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2" name="Text Box 1">
          <a:extLst>
            <a:ext uri="{FF2B5EF4-FFF2-40B4-BE49-F238E27FC236}">
              <a16:creationId xmlns:a16="http://schemas.microsoft.com/office/drawing/2014/main" id="{4283DC9D-70F3-4C70-9281-7BF83E2CA8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3" name="Text Box 1">
          <a:extLst>
            <a:ext uri="{FF2B5EF4-FFF2-40B4-BE49-F238E27FC236}">
              <a16:creationId xmlns:a16="http://schemas.microsoft.com/office/drawing/2014/main" id="{678E430C-9348-47DE-A047-B4C126A54D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4" name="Text Box 1">
          <a:extLst>
            <a:ext uri="{FF2B5EF4-FFF2-40B4-BE49-F238E27FC236}">
              <a16:creationId xmlns:a16="http://schemas.microsoft.com/office/drawing/2014/main" id="{15D84DF9-6656-4DF1-8E41-5E9759CA7B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5" name="Text Box 1">
          <a:extLst>
            <a:ext uri="{FF2B5EF4-FFF2-40B4-BE49-F238E27FC236}">
              <a16:creationId xmlns:a16="http://schemas.microsoft.com/office/drawing/2014/main" id="{CDC5E31F-2AFF-47AF-92D8-452456D2F9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6" name="Text Box 1">
          <a:extLst>
            <a:ext uri="{FF2B5EF4-FFF2-40B4-BE49-F238E27FC236}">
              <a16:creationId xmlns:a16="http://schemas.microsoft.com/office/drawing/2014/main" id="{191F6979-FA95-4E05-8747-C0FDA09B95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7" name="Text Box 1">
          <a:extLst>
            <a:ext uri="{FF2B5EF4-FFF2-40B4-BE49-F238E27FC236}">
              <a16:creationId xmlns:a16="http://schemas.microsoft.com/office/drawing/2014/main" id="{31BD2EDA-EE3D-481F-B8E0-C8AC7B410A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45387</xdr:rowOff>
    </xdr:from>
    <xdr:ext cx="76200" cy="202981"/>
    <xdr:sp macro="" textlink="">
      <xdr:nvSpPr>
        <xdr:cNvPr id="15398" name="Text Box 1">
          <a:extLst>
            <a:ext uri="{FF2B5EF4-FFF2-40B4-BE49-F238E27FC236}">
              <a16:creationId xmlns:a16="http://schemas.microsoft.com/office/drawing/2014/main" id="{FFEE51CD-BBCC-41D7-BB34-6CE83562F7FD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9" name="Text Box 1">
          <a:extLst>
            <a:ext uri="{FF2B5EF4-FFF2-40B4-BE49-F238E27FC236}">
              <a16:creationId xmlns:a16="http://schemas.microsoft.com/office/drawing/2014/main" id="{DB47B8B9-9CB3-4EF9-A123-2566AE71908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0" name="Text Box 1">
          <a:extLst>
            <a:ext uri="{FF2B5EF4-FFF2-40B4-BE49-F238E27FC236}">
              <a16:creationId xmlns:a16="http://schemas.microsoft.com/office/drawing/2014/main" id="{BC6C7168-2A5A-4249-AEAA-6443188E820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1" name="Text Box 1">
          <a:extLst>
            <a:ext uri="{FF2B5EF4-FFF2-40B4-BE49-F238E27FC236}">
              <a16:creationId xmlns:a16="http://schemas.microsoft.com/office/drawing/2014/main" id="{01D0E669-63D5-4319-AEA8-61E37115182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2" name="Text Box 1">
          <a:extLst>
            <a:ext uri="{FF2B5EF4-FFF2-40B4-BE49-F238E27FC236}">
              <a16:creationId xmlns:a16="http://schemas.microsoft.com/office/drawing/2014/main" id="{033CF0B1-3D7C-491A-87AC-962C115EE91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3" name="Text Box 1">
          <a:extLst>
            <a:ext uri="{FF2B5EF4-FFF2-40B4-BE49-F238E27FC236}">
              <a16:creationId xmlns:a16="http://schemas.microsoft.com/office/drawing/2014/main" id="{1963F5A3-31A1-4DDC-9104-7695134D2B9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4" name="Text Box 1">
          <a:extLst>
            <a:ext uri="{FF2B5EF4-FFF2-40B4-BE49-F238E27FC236}">
              <a16:creationId xmlns:a16="http://schemas.microsoft.com/office/drawing/2014/main" id="{2D2831A3-933D-4955-A8FA-692B71125F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5" name="Text Box 1">
          <a:extLst>
            <a:ext uri="{FF2B5EF4-FFF2-40B4-BE49-F238E27FC236}">
              <a16:creationId xmlns:a16="http://schemas.microsoft.com/office/drawing/2014/main" id="{4788DAFF-32D3-4E3E-A3C9-C1F6FA5AE3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6" name="Text Box 1">
          <a:extLst>
            <a:ext uri="{FF2B5EF4-FFF2-40B4-BE49-F238E27FC236}">
              <a16:creationId xmlns:a16="http://schemas.microsoft.com/office/drawing/2014/main" id="{F0B6E15C-A532-4658-9C6E-62E49D189C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7" name="Text Box 1">
          <a:extLst>
            <a:ext uri="{FF2B5EF4-FFF2-40B4-BE49-F238E27FC236}">
              <a16:creationId xmlns:a16="http://schemas.microsoft.com/office/drawing/2014/main" id="{E703EAB8-64C1-4585-9FD7-4BE445E72F3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8" name="Text Box 1">
          <a:extLst>
            <a:ext uri="{FF2B5EF4-FFF2-40B4-BE49-F238E27FC236}">
              <a16:creationId xmlns:a16="http://schemas.microsoft.com/office/drawing/2014/main" id="{3A3EAEA8-5597-41C8-AC73-769D5A94EC6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9" name="Text Box 1">
          <a:extLst>
            <a:ext uri="{FF2B5EF4-FFF2-40B4-BE49-F238E27FC236}">
              <a16:creationId xmlns:a16="http://schemas.microsoft.com/office/drawing/2014/main" id="{C94FDAD1-C0B7-4337-BC4A-89FA76662F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0" name="Text Box 1">
          <a:extLst>
            <a:ext uri="{FF2B5EF4-FFF2-40B4-BE49-F238E27FC236}">
              <a16:creationId xmlns:a16="http://schemas.microsoft.com/office/drawing/2014/main" id="{8D36E201-2F32-4E45-A75D-38FBC0494AD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1" name="Text Box 1">
          <a:extLst>
            <a:ext uri="{FF2B5EF4-FFF2-40B4-BE49-F238E27FC236}">
              <a16:creationId xmlns:a16="http://schemas.microsoft.com/office/drawing/2014/main" id="{83D6C52D-8BC7-42CF-BB4E-6A77448059E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2" name="Text Box 1">
          <a:extLst>
            <a:ext uri="{FF2B5EF4-FFF2-40B4-BE49-F238E27FC236}">
              <a16:creationId xmlns:a16="http://schemas.microsoft.com/office/drawing/2014/main" id="{4283629B-4B0D-411A-A0D6-1E1EDDC80D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3" name="Text Box 1">
          <a:extLst>
            <a:ext uri="{FF2B5EF4-FFF2-40B4-BE49-F238E27FC236}">
              <a16:creationId xmlns:a16="http://schemas.microsoft.com/office/drawing/2014/main" id="{135A942D-1E85-4CA7-9CB8-66420D23D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4" name="Text Box 1">
          <a:extLst>
            <a:ext uri="{FF2B5EF4-FFF2-40B4-BE49-F238E27FC236}">
              <a16:creationId xmlns:a16="http://schemas.microsoft.com/office/drawing/2014/main" id="{3FB1F2D5-17BE-422C-8371-CE4DFCB82A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5" name="Text Box 1">
          <a:extLst>
            <a:ext uri="{FF2B5EF4-FFF2-40B4-BE49-F238E27FC236}">
              <a16:creationId xmlns:a16="http://schemas.microsoft.com/office/drawing/2014/main" id="{11AFC04F-E40D-4990-891C-18B91901166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6" name="Text Box 1">
          <a:extLst>
            <a:ext uri="{FF2B5EF4-FFF2-40B4-BE49-F238E27FC236}">
              <a16:creationId xmlns:a16="http://schemas.microsoft.com/office/drawing/2014/main" id="{A8F999B6-EAF8-4D4C-BFDC-1806BDBA81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7" name="Text Box 1">
          <a:extLst>
            <a:ext uri="{FF2B5EF4-FFF2-40B4-BE49-F238E27FC236}">
              <a16:creationId xmlns:a16="http://schemas.microsoft.com/office/drawing/2014/main" id="{029AF00B-16B7-4621-888F-A008CDB9EA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8" name="Text Box 1">
          <a:extLst>
            <a:ext uri="{FF2B5EF4-FFF2-40B4-BE49-F238E27FC236}">
              <a16:creationId xmlns:a16="http://schemas.microsoft.com/office/drawing/2014/main" id="{4984A2D8-6590-4497-ABB7-DBABC17CA69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9" name="Text Box 1">
          <a:extLst>
            <a:ext uri="{FF2B5EF4-FFF2-40B4-BE49-F238E27FC236}">
              <a16:creationId xmlns:a16="http://schemas.microsoft.com/office/drawing/2014/main" id="{AD099848-8E48-4632-879E-3EE77BAFD21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0" name="Text Box 1">
          <a:extLst>
            <a:ext uri="{FF2B5EF4-FFF2-40B4-BE49-F238E27FC236}">
              <a16:creationId xmlns:a16="http://schemas.microsoft.com/office/drawing/2014/main" id="{61D0753A-1332-4166-A092-A4C17F953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1" name="Text Box 1">
          <a:extLst>
            <a:ext uri="{FF2B5EF4-FFF2-40B4-BE49-F238E27FC236}">
              <a16:creationId xmlns:a16="http://schemas.microsoft.com/office/drawing/2014/main" id="{B280036F-EC29-4F4A-B9D9-8F252F76D9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2" name="Text Box 1">
          <a:extLst>
            <a:ext uri="{FF2B5EF4-FFF2-40B4-BE49-F238E27FC236}">
              <a16:creationId xmlns:a16="http://schemas.microsoft.com/office/drawing/2014/main" id="{760E265C-1469-4C3C-8490-CFC99082A5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3" name="Text Box 1">
          <a:extLst>
            <a:ext uri="{FF2B5EF4-FFF2-40B4-BE49-F238E27FC236}">
              <a16:creationId xmlns:a16="http://schemas.microsoft.com/office/drawing/2014/main" id="{AEA6EF93-8038-4C52-8D58-366329E823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45387</xdr:rowOff>
    </xdr:from>
    <xdr:ext cx="76200" cy="202981"/>
    <xdr:sp macro="" textlink="">
      <xdr:nvSpPr>
        <xdr:cNvPr id="15424" name="Text Box 1">
          <a:extLst>
            <a:ext uri="{FF2B5EF4-FFF2-40B4-BE49-F238E27FC236}">
              <a16:creationId xmlns:a16="http://schemas.microsoft.com/office/drawing/2014/main" id="{6DB0C4B4-05AD-407E-A98D-154FC68AF1B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5" name="Text Box 1">
          <a:extLst>
            <a:ext uri="{FF2B5EF4-FFF2-40B4-BE49-F238E27FC236}">
              <a16:creationId xmlns:a16="http://schemas.microsoft.com/office/drawing/2014/main" id="{AF02804A-F2E8-4876-A220-9EF202652C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6" name="Text Box 1">
          <a:extLst>
            <a:ext uri="{FF2B5EF4-FFF2-40B4-BE49-F238E27FC236}">
              <a16:creationId xmlns:a16="http://schemas.microsoft.com/office/drawing/2014/main" id="{11527943-ABA0-4D63-8804-5505B4B65B3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7" name="Text Box 1">
          <a:extLst>
            <a:ext uri="{FF2B5EF4-FFF2-40B4-BE49-F238E27FC236}">
              <a16:creationId xmlns:a16="http://schemas.microsoft.com/office/drawing/2014/main" id="{8BA5C54E-2B4F-4B45-8602-9A19B0FC49A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8" name="Text Box 1">
          <a:extLst>
            <a:ext uri="{FF2B5EF4-FFF2-40B4-BE49-F238E27FC236}">
              <a16:creationId xmlns:a16="http://schemas.microsoft.com/office/drawing/2014/main" id="{10092D22-4F3B-4176-8CE7-6F1B7BF3393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9" name="Text Box 1">
          <a:extLst>
            <a:ext uri="{FF2B5EF4-FFF2-40B4-BE49-F238E27FC236}">
              <a16:creationId xmlns:a16="http://schemas.microsoft.com/office/drawing/2014/main" id="{88B0FDDF-3CDA-4CAA-BCA0-30027B5E2E5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0" name="Text Box 1">
          <a:extLst>
            <a:ext uri="{FF2B5EF4-FFF2-40B4-BE49-F238E27FC236}">
              <a16:creationId xmlns:a16="http://schemas.microsoft.com/office/drawing/2014/main" id="{DF18921B-99EF-4D68-B37F-9A20A9A4F1E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1" name="Text Box 1">
          <a:extLst>
            <a:ext uri="{FF2B5EF4-FFF2-40B4-BE49-F238E27FC236}">
              <a16:creationId xmlns:a16="http://schemas.microsoft.com/office/drawing/2014/main" id="{D587F2E7-5347-4102-9655-2A32FD27A22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2" name="Text Box 1">
          <a:extLst>
            <a:ext uri="{FF2B5EF4-FFF2-40B4-BE49-F238E27FC236}">
              <a16:creationId xmlns:a16="http://schemas.microsoft.com/office/drawing/2014/main" id="{743313F4-9A02-437B-AF1A-2012B0079B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3" name="Text Box 1">
          <a:extLst>
            <a:ext uri="{FF2B5EF4-FFF2-40B4-BE49-F238E27FC236}">
              <a16:creationId xmlns:a16="http://schemas.microsoft.com/office/drawing/2014/main" id="{EAA77103-11FB-434A-A86D-6EFEB6AB4B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4" name="Text Box 1">
          <a:extLst>
            <a:ext uri="{FF2B5EF4-FFF2-40B4-BE49-F238E27FC236}">
              <a16:creationId xmlns:a16="http://schemas.microsoft.com/office/drawing/2014/main" id="{E7571E99-BA30-453D-A277-B80A6052A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5" name="Text Box 1">
          <a:extLst>
            <a:ext uri="{FF2B5EF4-FFF2-40B4-BE49-F238E27FC236}">
              <a16:creationId xmlns:a16="http://schemas.microsoft.com/office/drawing/2014/main" id="{D50DDECD-FE32-42E5-8E89-EC030E9749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8" name="Text Box 1">
          <a:extLst>
            <a:ext uri="{FF2B5EF4-FFF2-40B4-BE49-F238E27FC236}">
              <a16:creationId xmlns:a16="http://schemas.microsoft.com/office/drawing/2014/main" id="{629E46E0-5582-4301-B698-EA174F01C06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9" name="Text Box 1">
          <a:extLst>
            <a:ext uri="{FF2B5EF4-FFF2-40B4-BE49-F238E27FC236}">
              <a16:creationId xmlns:a16="http://schemas.microsoft.com/office/drawing/2014/main" id="{75B03231-C0E4-4B4E-9BAD-126221730A4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6" name="Text Box 1">
          <a:extLst>
            <a:ext uri="{FF2B5EF4-FFF2-40B4-BE49-F238E27FC236}">
              <a16:creationId xmlns:a16="http://schemas.microsoft.com/office/drawing/2014/main" id="{D364AB26-CB7F-493E-A119-A464733A88E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7" name="Text Box 1">
          <a:extLst>
            <a:ext uri="{FF2B5EF4-FFF2-40B4-BE49-F238E27FC236}">
              <a16:creationId xmlns:a16="http://schemas.microsoft.com/office/drawing/2014/main" id="{01F73834-CEA6-428E-B8DB-677E446E59C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8" name="Text Box 1">
          <a:extLst>
            <a:ext uri="{FF2B5EF4-FFF2-40B4-BE49-F238E27FC236}">
              <a16:creationId xmlns:a16="http://schemas.microsoft.com/office/drawing/2014/main" id="{766FA59B-34EF-4703-B024-FC2FC2493C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9" name="Text Box 1">
          <a:extLst>
            <a:ext uri="{FF2B5EF4-FFF2-40B4-BE49-F238E27FC236}">
              <a16:creationId xmlns:a16="http://schemas.microsoft.com/office/drawing/2014/main" id="{0447AE8D-3483-47F6-9A45-EDF90089733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0" name="Text Box 1">
          <a:extLst>
            <a:ext uri="{FF2B5EF4-FFF2-40B4-BE49-F238E27FC236}">
              <a16:creationId xmlns:a16="http://schemas.microsoft.com/office/drawing/2014/main" id="{C587F975-4774-4C3E-84F4-3B1F9301040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1" name="Text Box 1">
          <a:extLst>
            <a:ext uri="{FF2B5EF4-FFF2-40B4-BE49-F238E27FC236}">
              <a16:creationId xmlns:a16="http://schemas.microsoft.com/office/drawing/2014/main" id="{17DCD8AE-404B-4F3C-8945-A6E28CC34A2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2" name="Text Box 1">
          <a:extLst>
            <a:ext uri="{FF2B5EF4-FFF2-40B4-BE49-F238E27FC236}">
              <a16:creationId xmlns:a16="http://schemas.microsoft.com/office/drawing/2014/main" id="{EBCA795D-FF95-4605-B199-759F7BC06A7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3" name="Text Box 1">
          <a:extLst>
            <a:ext uri="{FF2B5EF4-FFF2-40B4-BE49-F238E27FC236}">
              <a16:creationId xmlns:a16="http://schemas.microsoft.com/office/drawing/2014/main" id="{02B2FEFE-706C-47E8-A44D-825BE82A134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4" name="Text Box 1">
          <a:extLst>
            <a:ext uri="{FF2B5EF4-FFF2-40B4-BE49-F238E27FC236}">
              <a16:creationId xmlns:a16="http://schemas.microsoft.com/office/drawing/2014/main" id="{A4093663-EA27-481C-9AD3-06A4AFD1527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5" name="Text Box 1">
          <a:extLst>
            <a:ext uri="{FF2B5EF4-FFF2-40B4-BE49-F238E27FC236}">
              <a16:creationId xmlns:a16="http://schemas.microsoft.com/office/drawing/2014/main" id="{5CA438AA-C1A9-47FC-9BDD-7711A619B29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6" name="Text Box 1">
          <a:extLst>
            <a:ext uri="{FF2B5EF4-FFF2-40B4-BE49-F238E27FC236}">
              <a16:creationId xmlns:a16="http://schemas.microsoft.com/office/drawing/2014/main" id="{53D6E210-4E42-4A67-910C-8436637B98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7" name="Text Box 1">
          <a:extLst>
            <a:ext uri="{FF2B5EF4-FFF2-40B4-BE49-F238E27FC236}">
              <a16:creationId xmlns:a16="http://schemas.microsoft.com/office/drawing/2014/main" id="{30605F02-C448-44D0-B801-940F1051B68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8" name="Text Box 1">
          <a:extLst>
            <a:ext uri="{FF2B5EF4-FFF2-40B4-BE49-F238E27FC236}">
              <a16:creationId xmlns:a16="http://schemas.microsoft.com/office/drawing/2014/main" id="{97913F48-803F-4759-B009-8B79FB06222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9" name="Text Box 1">
          <a:extLst>
            <a:ext uri="{FF2B5EF4-FFF2-40B4-BE49-F238E27FC236}">
              <a16:creationId xmlns:a16="http://schemas.microsoft.com/office/drawing/2014/main" id="{60429B17-00E0-4CD8-897F-F10CC83D94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0" name="Text Box 1">
          <a:extLst>
            <a:ext uri="{FF2B5EF4-FFF2-40B4-BE49-F238E27FC236}">
              <a16:creationId xmlns:a16="http://schemas.microsoft.com/office/drawing/2014/main" id="{810DEC92-724C-49D4-902F-6975FE8225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1" name="Text Box 1">
          <a:extLst>
            <a:ext uri="{FF2B5EF4-FFF2-40B4-BE49-F238E27FC236}">
              <a16:creationId xmlns:a16="http://schemas.microsoft.com/office/drawing/2014/main" id="{C91408F5-BCC0-4077-BCB0-7652B21EF3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2" name="Text Box 1">
          <a:extLst>
            <a:ext uri="{FF2B5EF4-FFF2-40B4-BE49-F238E27FC236}">
              <a16:creationId xmlns:a16="http://schemas.microsoft.com/office/drawing/2014/main" id="{9E00D055-284F-4ACB-BE37-FC007B62956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3" name="Text Box 1">
          <a:extLst>
            <a:ext uri="{FF2B5EF4-FFF2-40B4-BE49-F238E27FC236}">
              <a16:creationId xmlns:a16="http://schemas.microsoft.com/office/drawing/2014/main" id="{CDCAC061-4439-4CFB-87FA-DB747943FAF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4" name="Text Box 1">
          <a:extLst>
            <a:ext uri="{FF2B5EF4-FFF2-40B4-BE49-F238E27FC236}">
              <a16:creationId xmlns:a16="http://schemas.microsoft.com/office/drawing/2014/main" id="{8BDAB02E-FBCB-4CEB-BD7D-D6388018DC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5" name="Text Box 1">
          <a:extLst>
            <a:ext uri="{FF2B5EF4-FFF2-40B4-BE49-F238E27FC236}">
              <a16:creationId xmlns:a16="http://schemas.microsoft.com/office/drawing/2014/main" id="{896B8C5B-BB5B-4E64-B66E-639BF670044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6" name="Text Box 1">
          <a:extLst>
            <a:ext uri="{FF2B5EF4-FFF2-40B4-BE49-F238E27FC236}">
              <a16:creationId xmlns:a16="http://schemas.microsoft.com/office/drawing/2014/main" id="{1A5682FD-6B1C-47CF-843F-9F24E464385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7" name="Text Box 1">
          <a:extLst>
            <a:ext uri="{FF2B5EF4-FFF2-40B4-BE49-F238E27FC236}">
              <a16:creationId xmlns:a16="http://schemas.microsoft.com/office/drawing/2014/main" id="{1FE900F0-07C2-4F5F-9C58-5A82C75A72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8" name="Text Box 1">
          <a:extLst>
            <a:ext uri="{FF2B5EF4-FFF2-40B4-BE49-F238E27FC236}">
              <a16:creationId xmlns:a16="http://schemas.microsoft.com/office/drawing/2014/main" id="{9B40BD4C-48EB-4B03-A8AC-4B29CF20AEE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9" name="Text Box 1">
          <a:extLst>
            <a:ext uri="{FF2B5EF4-FFF2-40B4-BE49-F238E27FC236}">
              <a16:creationId xmlns:a16="http://schemas.microsoft.com/office/drawing/2014/main" id="{4DCABC88-A8BF-453D-81F5-E976E34EB5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0" name="Text Box 1">
          <a:extLst>
            <a:ext uri="{FF2B5EF4-FFF2-40B4-BE49-F238E27FC236}">
              <a16:creationId xmlns:a16="http://schemas.microsoft.com/office/drawing/2014/main" id="{CAEBBFC0-A4A7-43DF-A9FD-B5B41035863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1" name="Text Box 1">
          <a:extLst>
            <a:ext uri="{FF2B5EF4-FFF2-40B4-BE49-F238E27FC236}">
              <a16:creationId xmlns:a16="http://schemas.microsoft.com/office/drawing/2014/main" id="{1E120B52-9A35-47AB-A657-96E8309246A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2" name="Text Box 1">
          <a:extLst>
            <a:ext uri="{FF2B5EF4-FFF2-40B4-BE49-F238E27FC236}">
              <a16:creationId xmlns:a16="http://schemas.microsoft.com/office/drawing/2014/main" id="{987FCF30-273C-48FA-ABEB-6054BF87E38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3" name="Text Box 1">
          <a:extLst>
            <a:ext uri="{FF2B5EF4-FFF2-40B4-BE49-F238E27FC236}">
              <a16:creationId xmlns:a16="http://schemas.microsoft.com/office/drawing/2014/main" id="{E1CEA8F1-BC4D-4FA7-BD43-439A2A550A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4" name="Text Box 1">
          <a:extLst>
            <a:ext uri="{FF2B5EF4-FFF2-40B4-BE49-F238E27FC236}">
              <a16:creationId xmlns:a16="http://schemas.microsoft.com/office/drawing/2014/main" id="{9C07E116-93CD-4307-B49C-7027658900B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5" name="Text Box 1">
          <a:extLst>
            <a:ext uri="{FF2B5EF4-FFF2-40B4-BE49-F238E27FC236}">
              <a16:creationId xmlns:a16="http://schemas.microsoft.com/office/drawing/2014/main" id="{060ACB05-A410-4BC7-89F8-4F1DA71BB7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6" name="Text Box 1">
          <a:extLst>
            <a:ext uri="{FF2B5EF4-FFF2-40B4-BE49-F238E27FC236}">
              <a16:creationId xmlns:a16="http://schemas.microsoft.com/office/drawing/2014/main" id="{0E2BDD20-8ADF-4646-9229-F9EC156E9CC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7" name="Text Box 1">
          <a:extLst>
            <a:ext uri="{FF2B5EF4-FFF2-40B4-BE49-F238E27FC236}">
              <a16:creationId xmlns:a16="http://schemas.microsoft.com/office/drawing/2014/main" id="{ABC54F96-2482-4D6B-BDA1-D8EDDDB3B2F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8" name="Text Box 1">
          <a:extLst>
            <a:ext uri="{FF2B5EF4-FFF2-40B4-BE49-F238E27FC236}">
              <a16:creationId xmlns:a16="http://schemas.microsoft.com/office/drawing/2014/main" id="{AEAC8E3D-D899-4BB2-9417-CBF96081115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9" name="Text Box 1">
          <a:extLst>
            <a:ext uri="{FF2B5EF4-FFF2-40B4-BE49-F238E27FC236}">
              <a16:creationId xmlns:a16="http://schemas.microsoft.com/office/drawing/2014/main" id="{7EAB8B9F-8FA3-4CCF-8CC7-7B02EC7B71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0" name="Text Box 1">
          <a:extLst>
            <a:ext uri="{FF2B5EF4-FFF2-40B4-BE49-F238E27FC236}">
              <a16:creationId xmlns:a16="http://schemas.microsoft.com/office/drawing/2014/main" id="{A3FC3E15-09D7-41A8-BE84-354FD64AA7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1" name="Text Box 1">
          <a:extLst>
            <a:ext uri="{FF2B5EF4-FFF2-40B4-BE49-F238E27FC236}">
              <a16:creationId xmlns:a16="http://schemas.microsoft.com/office/drawing/2014/main" id="{6482DB30-3455-47DE-8211-52C768CE2B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2" name="Text Box 1">
          <a:extLst>
            <a:ext uri="{FF2B5EF4-FFF2-40B4-BE49-F238E27FC236}">
              <a16:creationId xmlns:a16="http://schemas.microsoft.com/office/drawing/2014/main" id="{9C217AD0-FDF5-420C-A809-B6BCAE020F8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3" name="Text Box 1">
          <a:extLst>
            <a:ext uri="{FF2B5EF4-FFF2-40B4-BE49-F238E27FC236}">
              <a16:creationId xmlns:a16="http://schemas.microsoft.com/office/drawing/2014/main" id="{2B908C34-A5D2-4B84-B3EC-705ACBFE8BD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4" name="Text Box 1">
          <a:extLst>
            <a:ext uri="{FF2B5EF4-FFF2-40B4-BE49-F238E27FC236}">
              <a16:creationId xmlns:a16="http://schemas.microsoft.com/office/drawing/2014/main" id="{B9C25858-1AC0-49C9-94CB-9F1BF46BFA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5" name="Text Box 1">
          <a:extLst>
            <a:ext uri="{FF2B5EF4-FFF2-40B4-BE49-F238E27FC236}">
              <a16:creationId xmlns:a16="http://schemas.microsoft.com/office/drawing/2014/main" id="{4064EBDF-B507-4C3F-9F74-1B2EC58359E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6" name="Text Box 1">
          <a:extLst>
            <a:ext uri="{FF2B5EF4-FFF2-40B4-BE49-F238E27FC236}">
              <a16:creationId xmlns:a16="http://schemas.microsoft.com/office/drawing/2014/main" id="{A011ACAF-F528-4527-92A5-975D9A6C78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7" name="Text Box 1">
          <a:extLst>
            <a:ext uri="{FF2B5EF4-FFF2-40B4-BE49-F238E27FC236}">
              <a16:creationId xmlns:a16="http://schemas.microsoft.com/office/drawing/2014/main" id="{8BAD5C2E-5E5A-46B8-8071-225B609772E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8" name="Text Box 1">
          <a:extLst>
            <a:ext uri="{FF2B5EF4-FFF2-40B4-BE49-F238E27FC236}">
              <a16:creationId xmlns:a16="http://schemas.microsoft.com/office/drawing/2014/main" id="{E79125BF-B5C6-4FE4-AC75-888048AE0B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9" name="Text Box 1">
          <a:extLst>
            <a:ext uri="{FF2B5EF4-FFF2-40B4-BE49-F238E27FC236}">
              <a16:creationId xmlns:a16="http://schemas.microsoft.com/office/drawing/2014/main" id="{47C157B3-52E0-4D7B-844A-4E6B97BEC3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0" name="Text Box 1">
          <a:extLst>
            <a:ext uri="{FF2B5EF4-FFF2-40B4-BE49-F238E27FC236}">
              <a16:creationId xmlns:a16="http://schemas.microsoft.com/office/drawing/2014/main" id="{643421FF-B4D3-49EA-AAF6-F234032A4C0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1" name="Text Box 1">
          <a:extLst>
            <a:ext uri="{FF2B5EF4-FFF2-40B4-BE49-F238E27FC236}">
              <a16:creationId xmlns:a16="http://schemas.microsoft.com/office/drawing/2014/main" id="{D7E64136-4D82-4A10-BB08-AC646AAA434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2" name="Text Box 1">
          <a:extLst>
            <a:ext uri="{FF2B5EF4-FFF2-40B4-BE49-F238E27FC236}">
              <a16:creationId xmlns:a16="http://schemas.microsoft.com/office/drawing/2014/main" id="{0F90D6DB-F6E6-4294-AA9F-47A88432ED5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3" name="Text Box 1">
          <a:extLst>
            <a:ext uri="{FF2B5EF4-FFF2-40B4-BE49-F238E27FC236}">
              <a16:creationId xmlns:a16="http://schemas.microsoft.com/office/drawing/2014/main" id="{5F69C1A5-4A2F-44EA-BA8E-AEA3B27D93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4" name="Text Box 1">
          <a:extLst>
            <a:ext uri="{FF2B5EF4-FFF2-40B4-BE49-F238E27FC236}">
              <a16:creationId xmlns:a16="http://schemas.microsoft.com/office/drawing/2014/main" id="{760A2A5D-FCA8-4C43-BCD1-881011C4CF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5" name="Text Box 1">
          <a:extLst>
            <a:ext uri="{FF2B5EF4-FFF2-40B4-BE49-F238E27FC236}">
              <a16:creationId xmlns:a16="http://schemas.microsoft.com/office/drawing/2014/main" id="{BAC92931-7435-40C0-A0F6-21B36CEF6C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6" name="Text Box 1">
          <a:extLst>
            <a:ext uri="{FF2B5EF4-FFF2-40B4-BE49-F238E27FC236}">
              <a16:creationId xmlns:a16="http://schemas.microsoft.com/office/drawing/2014/main" id="{49A4C127-029A-4019-B351-A49210ED22F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7" name="Text Box 1">
          <a:extLst>
            <a:ext uri="{FF2B5EF4-FFF2-40B4-BE49-F238E27FC236}">
              <a16:creationId xmlns:a16="http://schemas.microsoft.com/office/drawing/2014/main" id="{14867C53-CD38-4C20-956C-A745552BFC6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79EC2ABE-6836-47C1-965D-8A9A6D9C0A0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0C7C9BF6-0E93-496B-AD02-EF3C78786A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3151B9A5-05CC-40A6-BEB6-8467B64270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E12E83CB-5C7C-4B2D-8BCE-1B211E7613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EED640E-5D29-4E3E-B91C-3B6BCDE760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5CD168A-1D6D-455D-BED7-4FBB1A02190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ED5BB25C-568D-4A6E-8A31-3364A34A62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E235053C-17F6-4E44-B426-A233141060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9E891DC9-A74B-4F2F-8CA7-BFBBA3E430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8" name="Text Box 1">
          <a:extLst>
            <a:ext uri="{FF2B5EF4-FFF2-40B4-BE49-F238E27FC236}">
              <a16:creationId xmlns:a16="http://schemas.microsoft.com/office/drawing/2014/main" id="{CCABF3DC-0FF0-4806-AD09-7956AACE6A1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9" name="Text Box 1">
          <a:extLst>
            <a:ext uri="{FF2B5EF4-FFF2-40B4-BE49-F238E27FC236}">
              <a16:creationId xmlns:a16="http://schemas.microsoft.com/office/drawing/2014/main" id="{467548BA-1681-47DF-8CF0-4A298FD09E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0" name="Text Box 1">
          <a:extLst>
            <a:ext uri="{FF2B5EF4-FFF2-40B4-BE49-F238E27FC236}">
              <a16:creationId xmlns:a16="http://schemas.microsoft.com/office/drawing/2014/main" id="{AD28290F-6874-471B-9BAF-A0DA9BD7D6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1" name="Text Box 1">
          <a:extLst>
            <a:ext uri="{FF2B5EF4-FFF2-40B4-BE49-F238E27FC236}">
              <a16:creationId xmlns:a16="http://schemas.microsoft.com/office/drawing/2014/main" id="{733E5C3B-D074-489C-844C-C18534DF01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2" name="Text Box 1">
          <a:extLst>
            <a:ext uri="{FF2B5EF4-FFF2-40B4-BE49-F238E27FC236}">
              <a16:creationId xmlns:a16="http://schemas.microsoft.com/office/drawing/2014/main" id="{205EA930-77F8-48C0-9260-608DE33647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3" name="Text Box 1">
          <a:extLst>
            <a:ext uri="{FF2B5EF4-FFF2-40B4-BE49-F238E27FC236}">
              <a16:creationId xmlns:a16="http://schemas.microsoft.com/office/drawing/2014/main" id="{5FBA8E0E-EFC8-4362-B109-71C0E3C2F4A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4" name="Text Box 1">
          <a:extLst>
            <a:ext uri="{FF2B5EF4-FFF2-40B4-BE49-F238E27FC236}">
              <a16:creationId xmlns:a16="http://schemas.microsoft.com/office/drawing/2014/main" id="{31985A16-FFA4-49FD-8EF4-8F44FEB109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5" name="Text Box 1">
          <a:extLst>
            <a:ext uri="{FF2B5EF4-FFF2-40B4-BE49-F238E27FC236}">
              <a16:creationId xmlns:a16="http://schemas.microsoft.com/office/drawing/2014/main" id="{8DA074C0-E2ED-49C7-BBA1-1DA0FE6B88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6" name="Text Box 1">
          <a:extLst>
            <a:ext uri="{FF2B5EF4-FFF2-40B4-BE49-F238E27FC236}">
              <a16:creationId xmlns:a16="http://schemas.microsoft.com/office/drawing/2014/main" id="{E2B70FC0-DCA0-40E1-8629-170175DBB4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7" name="Text Box 1">
          <a:extLst>
            <a:ext uri="{FF2B5EF4-FFF2-40B4-BE49-F238E27FC236}">
              <a16:creationId xmlns:a16="http://schemas.microsoft.com/office/drawing/2014/main" id="{CFC22CC0-B18A-47B3-9267-1B6DD0F1BA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8" name="Text Box 1">
          <a:extLst>
            <a:ext uri="{FF2B5EF4-FFF2-40B4-BE49-F238E27FC236}">
              <a16:creationId xmlns:a16="http://schemas.microsoft.com/office/drawing/2014/main" id="{551735E0-C31C-4B1A-A724-3A1BE154B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9" name="Text Box 1">
          <a:extLst>
            <a:ext uri="{FF2B5EF4-FFF2-40B4-BE49-F238E27FC236}">
              <a16:creationId xmlns:a16="http://schemas.microsoft.com/office/drawing/2014/main" id="{97EA7102-943A-4DDD-B49D-7C8E1440D5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0" name="Text Box 1">
          <a:extLst>
            <a:ext uri="{FF2B5EF4-FFF2-40B4-BE49-F238E27FC236}">
              <a16:creationId xmlns:a16="http://schemas.microsoft.com/office/drawing/2014/main" id="{9688D38D-BF72-44B4-A54C-A38C430B4A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1" name="Text Box 1">
          <a:extLst>
            <a:ext uri="{FF2B5EF4-FFF2-40B4-BE49-F238E27FC236}">
              <a16:creationId xmlns:a16="http://schemas.microsoft.com/office/drawing/2014/main" id="{76962E12-C537-41B5-A652-3DD6E7C5A4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2" name="Text Box 1">
          <a:extLst>
            <a:ext uri="{FF2B5EF4-FFF2-40B4-BE49-F238E27FC236}">
              <a16:creationId xmlns:a16="http://schemas.microsoft.com/office/drawing/2014/main" id="{06363C4A-4E35-4662-B900-10A511C8AF6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3" name="Text Box 1">
          <a:extLst>
            <a:ext uri="{FF2B5EF4-FFF2-40B4-BE49-F238E27FC236}">
              <a16:creationId xmlns:a16="http://schemas.microsoft.com/office/drawing/2014/main" id="{8DAFDA00-5227-4C3A-8ABA-073FEA836C7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4" name="Text Box 1">
          <a:extLst>
            <a:ext uri="{FF2B5EF4-FFF2-40B4-BE49-F238E27FC236}">
              <a16:creationId xmlns:a16="http://schemas.microsoft.com/office/drawing/2014/main" id="{0E8F1931-BBFD-408E-A0C7-E72A1EAB00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5" name="Text Box 1">
          <a:extLst>
            <a:ext uri="{FF2B5EF4-FFF2-40B4-BE49-F238E27FC236}">
              <a16:creationId xmlns:a16="http://schemas.microsoft.com/office/drawing/2014/main" id="{C8A56DEC-E364-4154-88E7-45E40C1FC3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6" name="Text Box 1">
          <a:extLst>
            <a:ext uri="{FF2B5EF4-FFF2-40B4-BE49-F238E27FC236}">
              <a16:creationId xmlns:a16="http://schemas.microsoft.com/office/drawing/2014/main" id="{C04ABFC0-2883-4C7D-9A67-9E9700752D5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7" name="Text Box 1">
          <a:extLst>
            <a:ext uri="{FF2B5EF4-FFF2-40B4-BE49-F238E27FC236}">
              <a16:creationId xmlns:a16="http://schemas.microsoft.com/office/drawing/2014/main" id="{421A199F-922E-4807-B22D-6C5A6CBE09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8" name="Text Box 1">
          <a:extLst>
            <a:ext uri="{FF2B5EF4-FFF2-40B4-BE49-F238E27FC236}">
              <a16:creationId xmlns:a16="http://schemas.microsoft.com/office/drawing/2014/main" id="{DE525B07-FB80-4045-8329-F765C308AD2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9" name="Text Box 1">
          <a:extLst>
            <a:ext uri="{FF2B5EF4-FFF2-40B4-BE49-F238E27FC236}">
              <a16:creationId xmlns:a16="http://schemas.microsoft.com/office/drawing/2014/main" id="{A03D30E8-EEFA-49EA-B1F8-877771047B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0" name="Text Box 1">
          <a:extLst>
            <a:ext uri="{FF2B5EF4-FFF2-40B4-BE49-F238E27FC236}">
              <a16:creationId xmlns:a16="http://schemas.microsoft.com/office/drawing/2014/main" id="{6EF1D011-1303-4E35-A17A-C0543CF74E4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1" name="Text Box 1">
          <a:extLst>
            <a:ext uri="{FF2B5EF4-FFF2-40B4-BE49-F238E27FC236}">
              <a16:creationId xmlns:a16="http://schemas.microsoft.com/office/drawing/2014/main" id="{3A5ACD8B-AE66-49FD-82C4-AA4C54E39A6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2" name="Text Box 1">
          <a:extLst>
            <a:ext uri="{FF2B5EF4-FFF2-40B4-BE49-F238E27FC236}">
              <a16:creationId xmlns:a16="http://schemas.microsoft.com/office/drawing/2014/main" id="{A34E6276-8663-4388-BC42-95F4962929D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3" name="Text Box 1">
          <a:extLst>
            <a:ext uri="{FF2B5EF4-FFF2-40B4-BE49-F238E27FC236}">
              <a16:creationId xmlns:a16="http://schemas.microsoft.com/office/drawing/2014/main" id="{D43A3C63-2DE6-4F54-BD70-39E2A17DA5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4" name="Text Box 1">
          <a:extLst>
            <a:ext uri="{FF2B5EF4-FFF2-40B4-BE49-F238E27FC236}">
              <a16:creationId xmlns:a16="http://schemas.microsoft.com/office/drawing/2014/main" id="{DEEA7805-CCB5-42D9-9FD5-64D1BD3EEC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5" name="Text Box 1">
          <a:extLst>
            <a:ext uri="{FF2B5EF4-FFF2-40B4-BE49-F238E27FC236}">
              <a16:creationId xmlns:a16="http://schemas.microsoft.com/office/drawing/2014/main" id="{36069580-28B0-4E4E-81F0-E4E6EAE274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6" name="Text Box 1">
          <a:extLst>
            <a:ext uri="{FF2B5EF4-FFF2-40B4-BE49-F238E27FC236}">
              <a16:creationId xmlns:a16="http://schemas.microsoft.com/office/drawing/2014/main" id="{33C43299-5A99-42A9-8E3D-E118F9D9279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7" name="Text Box 1">
          <a:extLst>
            <a:ext uri="{FF2B5EF4-FFF2-40B4-BE49-F238E27FC236}">
              <a16:creationId xmlns:a16="http://schemas.microsoft.com/office/drawing/2014/main" id="{99CC5D2A-06A5-4BF4-9DCE-220D75E83FC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8" name="Text Box 1">
          <a:extLst>
            <a:ext uri="{FF2B5EF4-FFF2-40B4-BE49-F238E27FC236}">
              <a16:creationId xmlns:a16="http://schemas.microsoft.com/office/drawing/2014/main" id="{14E1804D-7BBD-472E-8D90-FE08035BB2E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9" name="Text Box 1">
          <a:extLst>
            <a:ext uri="{FF2B5EF4-FFF2-40B4-BE49-F238E27FC236}">
              <a16:creationId xmlns:a16="http://schemas.microsoft.com/office/drawing/2014/main" id="{30AD283B-6D58-4324-B2F4-4079F57B326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20" name="Text Box 1">
          <a:extLst>
            <a:ext uri="{FF2B5EF4-FFF2-40B4-BE49-F238E27FC236}">
              <a16:creationId xmlns:a16="http://schemas.microsoft.com/office/drawing/2014/main" id="{CD3CF9B9-1873-4975-AEEF-EEA9D25D3B9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1" name="Text Box 1">
          <a:extLst>
            <a:ext uri="{FF2B5EF4-FFF2-40B4-BE49-F238E27FC236}">
              <a16:creationId xmlns:a16="http://schemas.microsoft.com/office/drawing/2014/main" id="{E76790BD-A24A-4A73-8E51-22903FF20ED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2" name="Text Box 1">
          <a:extLst>
            <a:ext uri="{FF2B5EF4-FFF2-40B4-BE49-F238E27FC236}">
              <a16:creationId xmlns:a16="http://schemas.microsoft.com/office/drawing/2014/main" id="{9CC16444-9071-4077-8109-E6CFDCD5D83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3" name="Text Box 1">
          <a:extLst>
            <a:ext uri="{FF2B5EF4-FFF2-40B4-BE49-F238E27FC236}">
              <a16:creationId xmlns:a16="http://schemas.microsoft.com/office/drawing/2014/main" id="{FC7AA99D-AC18-414F-888B-5EB7552769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4" name="Text Box 1">
          <a:extLst>
            <a:ext uri="{FF2B5EF4-FFF2-40B4-BE49-F238E27FC236}">
              <a16:creationId xmlns:a16="http://schemas.microsoft.com/office/drawing/2014/main" id="{2276A4EA-75D5-42AA-925B-5FED202CF8A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5" name="Text Box 1">
          <a:extLst>
            <a:ext uri="{FF2B5EF4-FFF2-40B4-BE49-F238E27FC236}">
              <a16:creationId xmlns:a16="http://schemas.microsoft.com/office/drawing/2014/main" id="{D04B0000-96CD-4009-896A-E5B468E5B81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6" name="Text Box 1">
          <a:extLst>
            <a:ext uri="{FF2B5EF4-FFF2-40B4-BE49-F238E27FC236}">
              <a16:creationId xmlns:a16="http://schemas.microsoft.com/office/drawing/2014/main" id="{56F48F54-5D97-4F1B-89ED-998649B49FF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7" name="Text Box 1">
          <a:extLst>
            <a:ext uri="{FF2B5EF4-FFF2-40B4-BE49-F238E27FC236}">
              <a16:creationId xmlns:a16="http://schemas.microsoft.com/office/drawing/2014/main" id="{D4374A68-B684-40AE-A49A-F6E842D01F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8" name="Text Box 1">
          <a:extLst>
            <a:ext uri="{FF2B5EF4-FFF2-40B4-BE49-F238E27FC236}">
              <a16:creationId xmlns:a16="http://schemas.microsoft.com/office/drawing/2014/main" id="{737C117D-D26D-40D0-B23A-5FED11FE44C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9" name="Text Box 1">
          <a:extLst>
            <a:ext uri="{FF2B5EF4-FFF2-40B4-BE49-F238E27FC236}">
              <a16:creationId xmlns:a16="http://schemas.microsoft.com/office/drawing/2014/main" id="{6EA60BE6-B41F-43E5-BDAB-2CA7CAF0AE4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0" name="Text Box 1">
          <a:extLst>
            <a:ext uri="{FF2B5EF4-FFF2-40B4-BE49-F238E27FC236}">
              <a16:creationId xmlns:a16="http://schemas.microsoft.com/office/drawing/2014/main" id="{E80CBD8C-018C-42FA-BB6A-3596BAB23CA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1" name="Text Box 1">
          <a:extLst>
            <a:ext uri="{FF2B5EF4-FFF2-40B4-BE49-F238E27FC236}">
              <a16:creationId xmlns:a16="http://schemas.microsoft.com/office/drawing/2014/main" id="{BD8CD60A-2237-4513-8058-A96B6250A67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2" name="Text Box 1">
          <a:extLst>
            <a:ext uri="{FF2B5EF4-FFF2-40B4-BE49-F238E27FC236}">
              <a16:creationId xmlns:a16="http://schemas.microsoft.com/office/drawing/2014/main" id="{93A4133A-12F0-4CA8-973A-13003D769E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3" name="Text Box 1">
          <a:extLst>
            <a:ext uri="{FF2B5EF4-FFF2-40B4-BE49-F238E27FC236}">
              <a16:creationId xmlns:a16="http://schemas.microsoft.com/office/drawing/2014/main" id="{35EE2F6B-D074-41CB-8C31-C3CF7E80DF3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4" name="Text Box 1">
          <a:extLst>
            <a:ext uri="{FF2B5EF4-FFF2-40B4-BE49-F238E27FC236}">
              <a16:creationId xmlns:a16="http://schemas.microsoft.com/office/drawing/2014/main" id="{CF13F3A0-6AD0-42E2-A615-B5C57D5DDA3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5" name="Text Box 1">
          <a:extLst>
            <a:ext uri="{FF2B5EF4-FFF2-40B4-BE49-F238E27FC236}">
              <a16:creationId xmlns:a16="http://schemas.microsoft.com/office/drawing/2014/main" id="{1FD02AAE-FE49-43CE-93B3-100CD30E4C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6" name="Text Box 1">
          <a:extLst>
            <a:ext uri="{FF2B5EF4-FFF2-40B4-BE49-F238E27FC236}">
              <a16:creationId xmlns:a16="http://schemas.microsoft.com/office/drawing/2014/main" id="{8F1B14C4-2FEB-4D0C-95D8-71A6FD4408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7" name="Text Box 1">
          <a:extLst>
            <a:ext uri="{FF2B5EF4-FFF2-40B4-BE49-F238E27FC236}">
              <a16:creationId xmlns:a16="http://schemas.microsoft.com/office/drawing/2014/main" id="{9E1742CA-0956-483A-8ADB-810A7555EA6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8" name="Text Box 1">
          <a:extLst>
            <a:ext uri="{FF2B5EF4-FFF2-40B4-BE49-F238E27FC236}">
              <a16:creationId xmlns:a16="http://schemas.microsoft.com/office/drawing/2014/main" id="{338351F3-09DB-42B7-81F0-09C57C2776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9" name="Text Box 1">
          <a:extLst>
            <a:ext uri="{FF2B5EF4-FFF2-40B4-BE49-F238E27FC236}">
              <a16:creationId xmlns:a16="http://schemas.microsoft.com/office/drawing/2014/main" id="{B2C11204-7EC3-4E1A-BA27-E249AC7950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0" name="Text Box 1">
          <a:extLst>
            <a:ext uri="{FF2B5EF4-FFF2-40B4-BE49-F238E27FC236}">
              <a16:creationId xmlns:a16="http://schemas.microsoft.com/office/drawing/2014/main" id="{33D98D13-245E-4C96-8EBB-381C1D96BC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1" name="Text Box 1">
          <a:extLst>
            <a:ext uri="{FF2B5EF4-FFF2-40B4-BE49-F238E27FC236}">
              <a16:creationId xmlns:a16="http://schemas.microsoft.com/office/drawing/2014/main" id="{BC1C87AC-1C71-44BC-BC35-5079E7336F5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2" name="Text Box 1">
          <a:extLst>
            <a:ext uri="{FF2B5EF4-FFF2-40B4-BE49-F238E27FC236}">
              <a16:creationId xmlns:a16="http://schemas.microsoft.com/office/drawing/2014/main" id="{DA148BC8-5BF9-4997-9F69-11DE53AF1FC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3" name="Text Box 1">
          <a:extLst>
            <a:ext uri="{FF2B5EF4-FFF2-40B4-BE49-F238E27FC236}">
              <a16:creationId xmlns:a16="http://schemas.microsoft.com/office/drawing/2014/main" id="{76F2E7C8-7675-4D4A-85CA-FF6059F1D83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4" name="Text Box 1">
          <a:extLst>
            <a:ext uri="{FF2B5EF4-FFF2-40B4-BE49-F238E27FC236}">
              <a16:creationId xmlns:a16="http://schemas.microsoft.com/office/drawing/2014/main" id="{EB52AFB1-983B-48BB-A696-8E4517CFB27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5" name="Text Box 1">
          <a:extLst>
            <a:ext uri="{FF2B5EF4-FFF2-40B4-BE49-F238E27FC236}">
              <a16:creationId xmlns:a16="http://schemas.microsoft.com/office/drawing/2014/main" id="{A1CBFC2F-63F9-4840-9BE1-5108D613AC6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6" name="Text Box 1">
          <a:extLst>
            <a:ext uri="{FF2B5EF4-FFF2-40B4-BE49-F238E27FC236}">
              <a16:creationId xmlns:a16="http://schemas.microsoft.com/office/drawing/2014/main" id="{6F32B1F4-4126-47AF-8C8E-E0E0C395A9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7" name="Text Box 1">
          <a:extLst>
            <a:ext uri="{FF2B5EF4-FFF2-40B4-BE49-F238E27FC236}">
              <a16:creationId xmlns:a16="http://schemas.microsoft.com/office/drawing/2014/main" id="{B801DB03-1A8C-430E-9592-AC72826109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8" name="Text Box 1">
          <a:extLst>
            <a:ext uri="{FF2B5EF4-FFF2-40B4-BE49-F238E27FC236}">
              <a16:creationId xmlns:a16="http://schemas.microsoft.com/office/drawing/2014/main" id="{3F6EC78F-087A-4C12-A389-B585F6F2BFB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9" name="Text Box 1">
          <a:extLst>
            <a:ext uri="{FF2B5EF4-FFF2-40B4-BE49-F238E27FC236}">
              <a16:creationId xmlns:a16="http://schemas.microsoft.com/office/drawing/2014/main" id="{70661265-3630-43D9-918E-B6D6AD26B8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0" name="Text Box 1">
          <a:extLst>
            <a:ext uri="{FF2B5EF4-FFF2-40B4-BE49-F238E27FC236}">
              <a16:creationId xmlns:a16="http://schemas.microsoft.com/office/drawing/2014/main" id="{8D665F7A-1979-41CD-9F34-774095EE3F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1" name="Text Box 1">
          <a:extLst>
            <a:ext uri="{FF2B5EF4-FFF2-40B4-BE49-F238E27FC236}">
              <a16:creationId xmlns:a16="http://schemas.microsoft.com/office/drawing/2014/main" id="{94112B50-497E-4450-A568-911794F840D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2" name="Text Box 1">
          <a:extLst>
            <a:ext uri="{FF2B5EF4-FFF2-40B4-BE49-F238E27FC236}">
              <a16:creationId xmlns:a16="http://schemas.microsoft.com/office/drawing/2014/main" id="{50FED8CB-709C-45C6-8150-75C5844D714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3" name="Text Box 1">
          <a:extLst>
            <a:ext uri="{FF2B5EF4-FFF2-40B4-BE49-F238E27FC236}">
              <a16:creationId xmlns:a16="http://schemas.microsoft.com/office/drawing/2014/main" id="{DC3B6041-7BCB-450D-BAD0-9C36C0FF2A2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4" name="Text Box 1">
          <a:extLst>
            <a:ext uri="{FF2B5EF4-FFF2-40B4-BE49-F238E27FC236}">
              <a16:creationId xmlns:a16="http://schemas.microsoft.com/office/drawing/2014/main" id="{72010BB0-BCAE-40BC-8D6D-EC5F7058BCB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5" name="Text Box 1">
          <a:extLst>
            <a:ext uri="{FF2B5EF4-FFF2-40B4-BE49-F238E27FC236}">
              <a16:creationId xmlns:a16="http://schemas.microsoft.com/office/drawing/2014/main" id="{D700A8B2-F95F-4881-B257-7026E57288F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6" name="Text Box 1">
          <a:extLst>
            <a:ext uri="{FF2B5EF4-FFF2-40B4-BE49-F238E27FC236}">
              <a16:creationId xmlns:a16="http://schemas.microsoft.com/office/drawing/2014/main" id="{A1351221-5434-4E6A-ABFC-B5FD75947C8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7" name="Text Box 1">
          <a:extLst>
            <a:ext uri="{FF2B5EF4-FFF2-40B4-BE49-F238E27FC236}">
              <a16:creationId xmlns:a16="http://schemas.microsoft.com/office/drawing/2014/main" id="{3E453B9A-341C-4F61-906B-1D91FC0A381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8" name="Text Box 1">
          <a:extLst>
            <a:ext uri="{FF2B5EF4-FFF2-40B4-BE49-F238E27FC236}">
              <a16:creationId xmlns:a16="http://schemas.microsoft.com/office/drawing/2014/main" id="{B6239167-DA49-48D6-9C81-BF8AC2EC75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9" name="Text Box 1">
          <a:extLst>
            <a:ext uri="{FF2B5EF4-FFF2-40B4-BE49-F238E27FC236}">
              <a16:creationId xmlns:a16="http://schemas.microsoft.com/office/drawing/2014/main" id="{4251A23A-BC3A-47F0-8382-9B104A7CE9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0" name="Text Box 1">
          <a:extLst>
            <a:ext uri="{FF2B5EF4-FFF2-40B4-BE49-F238E27FC236}">
              <a16:creationId xmlns:a16="http://schemas.microsoft.com/office/drawing/2014/main" id="{72950B46-A569-433F-985F-948879E07A0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1" name="Text Box 1">
          <a:extLst>
            <a:ext uri="{FF2B5EF4-FFF2-40B4-BE49-F238E27FC236}">
              <a16:creationId xmlns:a16="http://schemas.microsoft.com/office/drawing/2014/main" id="{22FCA71E-BA00-47F3-BE4D-BE8B36F9E6B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2" name="Text Box 1">
          <a:extLst>
            <a:ext uri="{FF2B5EF4-FFF2-40B4-BE49-F238E27FC236}">
              <a16:creationId xmlns:a16="http://schemas.microsoft.com/office/drawing/2014/main" id="{BBF4AD07-9367-4291-A903-E4DC3CBAAA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3" name="Text Box 1">
          <a:extLst>
            <a:ext uri="{FF2B5EF4-FFF2-40B4-BE49-F238E27FC236}">
              <a16:creationId xmlns:a16="http://schemas.microsoft.com/office/drawing/2014/main" id="{4D9ECFA1-234D-41B8-ADC6-9AA6BCB484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4" name="Text Box 1">
          <a:extLst>
            <a:ext uri="{FF2B5EF4-FFF2-40B4-BE49-F238E27FC236}">
              <a16:creationId xmlns:a16="http://schemas.microsoft.com/office/drawing/2014/main" id="{570A59A3-68B6-449E-BCE5-E2AF829038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5" name="Text Box 1">
          <a:extLst>
            <a:ext uri="{FF2B5EF4-FFF2-40B4-BE49-F238E27FC236}">
              <a16:creationId xmlns:a16="http://schemas.microsoft.com/office/drawing/2014/main" id="{4F650E22-7918-466E-BA98-FD494A3CA02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6" name="Text Box 1">
          <a:extLst>
            <a:ext uri="{FF2B5EF4-FFF2-40B4-BE49-F238E27FC236}">
              <a16:creationId xmlns:a16="http://schemas.microsoft.com/office/drawing/2014/main" id="{18D1C932-A988-4283-A160-9760CF54F9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7" name="Text Box 1">
          <a:extLst>
            <a:ext uri="{FF2B5EF4-FFF2-40B4-BE49-F238E27FC236}">
              <a16:creationId xmlns:a16="http://schemas.microsoft.com/office/drawing/2014/main" id="{EA517E86-3D5A-4898-9CF2-C366EF273D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8" name="Text Box 1">
          <a:extLst>
            <a:ext uri="{FF2B5EF4-FFF2-40B4-BE49-F238E27FC236}">
              <a16:creationId xmlns:a16="http://schemas.microsoft.com/office/drawing/2014/main" id="{E241C545-B329-4720-A96E-2C7F48FD5C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9" name="Text Box 1">
          <a:extLst>
            <a:ext uri="{FF2B5EF4-FFF2-40B4-BE49-F238E27FC236}">
              <a16:creationId xmlns:a16="http://schemas.microsoft.com/office/drawing/2014/main" id="{EEFA0841-0944-4F13-9436-D37D6D207E6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0" name="Text Box 1">
          <a:extLst>
            <a:ext uri="{FF2B5EF4-FFF2-40B4-BE49-F238E27FC236}">
              <a16:creationId xmlns:a16="http://schemas.microsoft.com/office/drawing/2014/main" id="{D3215A6E-10E0-41C9-A190-B7D2F3220C6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1" name="Text Box 1">
          <a:extLst>
            <a:ext uri="{FF2B5EF4-FFF2-40B4-BE49-F238E27FC236}">
              <a16:creationId xmlns:a16="http://schemas.microsoft.com/office/drawing/2014/main" id="{FD01EE81-CE1F-496E-8C72-DB47297D52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2" name="Text Box 1">
          <a:extLst>
            <a:ext uri="{FF2B5EF4-FFF2-40B4-BE49-F238E27FC236}">
              <a16:creationId xmlns:a16="http://schemas.microsoft.com/office/drawing/2014/main" id="{EDC6C4DA-16EA-4F76-B110-08852AC3B29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3" name="Text Box 1">
          <a:extLst>
            <a:ext uri="{FF2B5EF4-FFF2-40B4-BE49-F238E27FC236}">
              <a16:creationId xmlns:a16="http://schemas.microsoft.com/office/drawing/2014/main" id="{39B9FE04-5944-41C8-A8C2-8577D10945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4" name="Text Box 1">
          <a:extLst>
            <a:ext uri="{FF2B5EF4-FFF2-40B4-BE49-F238E27FC236}">
              <a16:creationId xmlns:a16="http://schemas.microsoft.com/office/drawing/2014/main" id="{38920952-9441-40AE-ACF2-E1D91BF6F0A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5" name="Text Box 1">
          <a:extLst>
            <a:ext uri="{FF2B5EF4-FFF2-40B4-BE49-F238E27FC236}">
              <a16:creationId xmlns:a16="http://schemas.microsoft.com/office/drawing/2014/main" id="{3CEBA5BD-FB06-425C-B033-D03A95AE66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6" name="Text Box 1">
          <a:extLst>
            <a:ext uri="{FF2B5EF4-FFF2-40B4-BE49-F238E27FC236}">
              <a16:creationId xmlns:a16="http://schemas.microsoft.com/office/drawing/2014/main" id="{49EFBCEF-A42F-470C-B910-BBCA68E54DE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7" name="Text Box 1">
          <a:extLst>
            <a:ext uri="{FF2B5EF4-FFF2-40B4-BE49-F238E27FC236}">
              <a16:creationId xmlns:a16="http://schemas.microsoft.com/office/drawing/2014/main" id="{4EAF207B-E434-4D40-B7C1-B1F3F740F3E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8" name="Text Box 1">
          <a:extLst>
            <a:ext uri="{FF2B5EF4-FFF2-40B4-BE49-F238E27FC236}">
              <a16:creationId xmlns:a16="http://schemas.microsoft.com/office/drawing/2014/main" id="{C9413D31-66FB-4199-905E-99D8A300254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9" name="Text Box 1">
          <a:extLst>
            <a:ext uri="{FF2B5EF4-FFF2-40B4-BE49-F238E27FC236}">
              <a16:creationId xmlns:a16="http://schemas.microsoft.com/office/drawing/2014/main" id="{1670D733-898D-4898-A2F5-1185B77955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0" name="Text Box 1">
          <a:extLst>
            <a:ext uri="{FF2B5EF4-FFF2-40B4-BE49-F238E27FC236}">
              <a16:creationId xmlns:a16="http://schemas.microsoft.com/office/drawing/2014/main" id="{A79E1AAE-E309-4A26-BC6F-DE6DC97D98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1" name="Text Box 1">
          <a:extLst>
            <a:ext uri="{FF2B5EF4-FFF2-40B4-BE49-F238E27FC236}">
              <a16:creationId xmlns:a16="http://schemas.microsoft.com/office/drawing/2014/main" id="{E01CD9EF-235F-4F6C-ABA5-56F4A460C3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2" name="Text Box 1">
          <a:extLst>
            <a:ext uri="{FF2B5EF4-FFF2-40B4-BE49-F238E27FC236}">
              <a16:creationId xmlns:a16="http://schemas.microsoft.com/office/drawing/2014/main" id="{DA25D368-DFA5-46A6-9478-9750101A8A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3" name="Text Box 1">
          <a:extLst>
            <a:ext uri="{FF2B5EF4-FFF2-40B4-BE49-F238E27FC236}">
              <a16:creationId xmlns:a16="http://schemas.microsoft.com/office/drawing/2014/main" id="{5847B588-436B-43CF-9FCA-75EFD7BB7F8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4" name="Text Box 1">
          <a:extLst>
            <a:ext uri="{FF2B5EF4-FFF2-40B4-BE49-F238E27FC236}">
              <a16:creationId xmlns:a16="http://schemas.microsoft.com/office/drawing/2014/main" id="{B8B6CB01-F785-465D-BC8E-74FFB135638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5" name="Text Box 1">
          <a:extLst>
            <a:ext uri="{FF2B5EF4-FFF2-40B4-BE49-F238E27FC236}">
              <a16:creationId xmlns:a16="http://schemas.microsoft.com/office/drawing/2014/main" id="{3ECDD181-358C-4561-A205-4DA48EFD8F1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6" name="Text Box 1">
          <a:extLst>
            <a:ext uri="{FF2B5EF4-FFF2-40B4-BE49-F238E27FC236}">
              <a16:creationId xmlns:a16="http://schemas.microsoft.com/office/drawing/2014/main" id="{E96B2AA6-7B1B-4417-9938-032B28483A0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7" name="Text Box 1">
          <a:extLst>
            <a:ext uri="{FF2B5EF4-FFF2-40B4-BE49-F238E27FC236}">
              <a16:creationId xmlns:a16="http://schemas.microsoft.com/office/drawing/2014/main" id="{0D9D12EC-E2D6-44FB-ABC9-E216578228B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8" name="Text Box 1">
          <a:extLst>
            <a:ext uri="{FF2B5EF4-FFF2-40B4-BE49-F238E27FC236}">
              <a16:creationId xmlns:a16="http://schemas.microsoft.com/office/drawing/2014/main" id="{1E355DFD-C64C-4096-8E38-8A1D67C55D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9" name="Text Box 1">
          <a:extLst>
            <a:ext uri="{FF2B5EF4-FFF2-40B4-BE49-F238E27FC236}">
              <a16:creationId xmlns:a16="http://schemas.microsoft.com/office/drawing/2014/main" id="{1DC10035-BD40-499E-8474-F73065C791D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0" name="Text Box 1">
          <a:extLst>
            <a:ext uri="{FF2B5EF4-FFF2-40B4-BE49-F238E27FC236}">
              <a16:creationId xmlns:a16="http://schemas.microsoft.com/office/drawing/2014/main" id="{9C4D3C1E-0078-4350-A23C-97A32141C94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1" name="Text Box 1">
          <a:extLst>
            <a:ext uri="{FF2B5EF4-FFF2-40B4-BE49-F238E27FC236}">
              <a16:creationId xmlns:a16="http://schemas.microsoft.com/office/drawing/2014/main" id="{9EF4B4B4-2E36-43B0-9DC5-EAFB19B468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2" name="Text Box 1">
          <a:extLst>
            <a:ext uri="{FF2B5EF4-FFF2-40B4-BE49-F238E27FC236}">
              <a16:creationId xmlns:a16="http://schemas.microsoft.com/office/drawing/2014/main" id="{A6AB2E97-DEC9-4337-981F-2C80A20FFAD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3" name="Text Box 1">
          <a:extLst>
            <a:ext uri="{FF2B5EF4-FFF2-40B4-BE49-F238E27FC236}">
              <a16:creationId xmlns:a16="http://schemas.microsoft.com/office/drawing/2014/main" id="{2FD94B91-B634-491E-9605-09E4C679B1A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4" name="Text Box 1">
          <a:extLst>
            <a:ext uri="{FF2B5EF4-FFF2-40B4-BE49-F238E27FC236}">
              <a16:creationId xmlns:a16="http://schemas.microsoft.com/office/drawing/2014/main" id="{C5C10229-A5B4-47AF-B9AA-D9B469F07B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5" name="Text Box 1">
          <a:extLst>
            <a:ext uri="{FF2B5EF4-FFF2-40B4-BE49-F238E27FC236}">
              <a16:creationId xmlns:a16="http://schemas.microsoft.com/office/drawing/2014/main" id="{FE9CB963-1E68-43E1-BA1F-A43A01E243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6" name="Text Box 1">
          <a:extLst>
            <a:ext uri="{FF2B5EF4-FFF2-40B4-BE49-F238E27FC236}">
              <a16:creationId xmlns:a16="http://schemas.microsoft.com/office/drawing/2014/main" id="{AAF41293-65EC-42E7-934E-EE3E9746B7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7" name="Text Box 1">
          <a:extLst>
            <a:ext uri="{FF2B5EF4-FFF2-40B4-BE49-F238E27FC236}">
              <a16:creationId xmlns:a16="http://schemas.microsoft.com/office/drawing/2014/main" id="{810C9CAE-618D-48F1-81E8-0674A991B4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8" name="Text Box 1">
          <a:extLst>
            <a:ext uri="{FF2B5EF4-FFF2-40B4-BE49-F238E27FC236}">
              <a16:creationId xmlns:a16="http://schemas.microsoft.com/office/drawing/2014/main" id="{E9C6A93F-1EDC-4927-9E39-E73C1F647F6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9" name="Text Box 1">
          <a:extLst>
            <a:ext uri="{FF2B5EF4-FFF2-40B4-BE49-F238E27FC236}">
              <a16:creationId xmlns:a16="http://schemas.microsoft.com/office/drawing/2014/main" id="{4F2551E5-9DD3-4AEB-A98F-6B724B3476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0" name="Text Box 1">
          <a:extLst>
            <a:ext uri="{FF2B5EF4-FFF2-40B4-BE49-F238E27FC236}">
              <a16:creationId xmlns:a16="http://schemas.microsoft.com/office/drawing/2014/main" id="{C0D83173-EF67-418B-A8AC-2E969E255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1" name="Text Box 1">
          <a:extLst>
            <a:ext uri="{FF2B5EF4-FFF2-40B4-BE49-F238E27FC236}">
              <a16:creationId xmlns:a16="http://schemas.microsoft.com/office/drawing/2014/main" id="{B3D3E428-5F80-473C-A041-55B01AE0CA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2" name="Text Box 1">
          <a:extLst>
            <a:ext uri="{FF2B5EF4-FFF2-40B4-BE49-F238E27FC236}">
              <a16:creationId xmlns:a16="http://schemas.microsoft.com/office/drawing/2014/main" id="{328E047C-81BB-4A10-8693-D3F46155D8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3" name="Text Box 1">
          <a:extLst>
            <a:ext uri="{FF2B5EF4-FFF2-40B4-BE49-F238E27FC236}">
              <a16:creationId xmlns:a16="http://schemas.microsoft.com/office/drawing/2014/main" id="{86C06D20-0D7C-471D-B514-9E1054AA29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4" name="Text Box 1">
          <a:extLst>
            <a:ext uri="{FF2B5EF4-FFF2-40B4-BE49-F238E27FC236}">
              <a16:creationId xmlns:a16="http://schemas.microsoft.com/office/drawing/2014/main" id="{BA9FA920-6E67-4AD3-911A-D8599393473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5" name="Text Box 1">
          <a:extLst>
            <a:ext uri="{FF2B5EF4-FFF2-40B4-BE49-F238E27FC236}">
              <a16:creationId xmlns:a16="http://schemas.microsoft.com/office/drawing/2014/main" id="{09643BFD-BC60-4374-A673-6DA124A73D8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6" name="Text Box 1">
          <a:extLst>
            <a:ext uri="{FF2B5EF4-FFF2-40B4-BE49-F238E27FC236}">
              <a16:creationId xmlns:a16="http://schemas.microsoft.com/office/drawing/2014/main" id="{67B0772D-D104-4307-8B86-00B7CC6A5F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7" name="Text Box 1">
          <a:extLst>
            <a:ext uri="{FF2B5EF4-FFF2-40B4-BE49-F238E27FC236}">
              <a16:creationId xmlns:a16="http://schemas.microsoft.com/office/drawing/2014/main" id="{DC3CFDFA-7A93-4244-9061-B31E280CBD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8" name="Text Box 1">
          <a:extLst>
            <a:ext uri="{FF2B5EF4-FFF2-40B4-BE49-F238E27FC236}">
              <a16:creationId xmlns:a16="http://schemas.microsoft.com/office/drawing/2014/main" id="{C276325E-6346-48B3-B9B6-313D7CB587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9" name="Text Box 1">
          <a:extLst>
            <a:ext uri="{FF2B5EF4-FFF2-40B4-BE49-F238E27FC236}">
              <a16:creationId xmlns:a16="http://schemas.microsoft.com/office/drawing/2014/main" id="{C6600E7E-A70F-4919-9EFA-1E32661CDB3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0" name="Text Box 1">
          <a:extLst>
            <a:ext uri="{FF2B5EF4-FFF2-40B4-BE49-F238E27FC236}">
              <a16:creationId xmlns:a16="http://schemas.microsoft.com/office/drawing/2014/main" id="{75EDA007-C47C-448C-9A57-8EEA864A133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1" name="Text Box 1">
          <a:extLst>
            <a:ext uri="{FF2B5EF4-FFF2-40B4-BE49-F238E27FC236}">
              <a16:creationId xmlns:a16="http://schemas.microsoft.com/office/drawing/2014/main" id="{2AE83F0D-ADE4-4DB4-BC54-318023A7B67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2" name="Text Box 1">
          <a:extLst>
            <a:ext uri="{FF2B5EF4-FFF2-40B4-BE49-F238E27FC236}">
              <a16:creationId xmlns:a16="http://schemas.microsoft.com/office/drawing/2014/main" id="{BED62CCB-87C2-4310-B64B-BB46269161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3" name="Text Box 1">
          <a:extLst>
            <a:ext uri="{FF2B5EF4-FFF2-40B4-BE49-F238E27FC236}">
              <a16:creationId xmlns:a16="http://schemas.microsoft.com/office/drawing/2014/main" id="{7CA27F3A-67C8-4136-974B-0E0D2C5FCC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4" name="Text Box 1">
          <a:extLst>
            <a:ext uri="{FF2B5EF4-FFF2-40B4-BE49-F238E27FC236}">
              <a16:creationId xmlns:a16="http://schemas.microsoft.com/office/drawing/2014/main" id="{75FB766F-8953-4C44-99CA-A54C26797F2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5" name="Text Box 1">
          <a:extLst>
            <a:ext uri="{FF2B5EF4-FFF2-40B4-BE49-F238E27FC236}">
              <a16:creationId xmlns:a16="http://schemas.microsoft.com/office/drawing/2014/main" id="{B501A754-5362-4A24-A7CC-55185D3FBF9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6" name="Text Box 1">
          <a:extLst>
            <a:ext uri="{FF2B5EF4-FFF2-40B4-BE49-F238E27FC236}">
              <a16:creationId xmlns:a16="http://schemas.microsoft.com/office/drawing/2014/main" id="{44FB38A8-B13E-489A-BEEA-95067BDCA9E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7" name="Text Box 1">
          <a:extLst>
            <a:ext uri="{FF2B5EF4-FFF2-40B4-BE49-F238E27FC236}">
              <a16:creationId xmlns:a16="http://schemas.microsoft.com/office/drawing/2014/main" id="{9FF20EE8-D74C-44D0-B727-B65B8F8E595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8" name="Text Box 1">
          <a:extLst>
            <a:ext uri="{FF2B5EF4-FFF2-40B4-BE49-F238E27FC236}">
              <a16:creationId xmlns:a16="http://schemas.microsoft.com/office/drawing/2014/main" id="{9F98B1FF-9FD8-4DDD-88AB-27326F052C8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9" name="Text Box 1">
          <a:extLst>
            <a:ext uri="{FF2B5EF4-FFF2-40B4-BE49-F238E27FC236}">
              <a16:creationId xmlns:a16="http://schemas.microsoft.com/office/drawing/2014/main" id="{E20FC055-3906-4D47-9351-E44DFBE536D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20" name="Text Box 1">
          <a:extLst>
            <a:ext uri="{FF2B5EF4-FFF2-40B4-BE49-F238E27FC236}">
              <a16:creationId xmlns:a16="http://schemas.microsoft.com/office/drawing/2014/main" id="{E2AEED60-7586-45F4-A2E6-1C41EF8880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1" name="Text Box 1">
          <a:extLst>
            <a:ext uri="{FF2B5EF4-FFF2-40B4-BE49-F238E27FC236}">
              <a16:creationId xmlns:a16="http://schemas.microsoft.com/office/drawing/2014/main" id="{64701119-ED2D-45FF-8161-2D41A3A2373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2" name="Text Box 1">
          <a:extLst>
            <a:ext uri="{FF2B5EF4-FFF2-40B4-BE49-F238E27FC236}">
              <a16:creationId xmlns:a16="http://schemas.microsoft.com/office/drawing/2014/main" id="{4767FDAA-47C2-4CB9-9274-3495E9CDE2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3" name="Text Box 1">
          <a:extLst>
            <a:ext uri="{FF2B5EF4-FFF2-40B4-BE49-F238E27FC236}">
              <a16:creationId xmlns:a16="http://schemas.microsoft.com/office/drawing/2014/main" id="{6C9868A5-14D6-47F1-BA6C-4C28357964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4" name="Text Box 1">
          <a:extLst>
            <a:ext uri="{FF2B5EF4-FFF2-40B4-BE49-F238E27FC236}">
              <a16:creationId xmlns:a16="http://schemas.microsoft.com/office/drawing/2014/main" id="{31D5F3EF-9A0C-4C0A-BAEE-5827AAAAFF8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5" name="Text Box 1">
          <a:extLst>
            <a:ext uri="{FF2B5EF4-FFF2-40B4-BE49-F238E27FC236}">
              <a16:creationId xmlns:a16="http://schemas.microsoft.com/office/drawing/2014/main" id="{43F38BD9-560E-47ED-ABFA-8839D5FA28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6" name="Text Box 1">
          <a:extLst>
            <a:ext uri="{FF2B5EF4-FFF2-40B4-BE49-F238E27FC236}">
              <a16:creationId xmlns:a16="http://schemas.microsoft.com/office/drawing/2014/main" id="{9BF62773-FB65-4895-B109-D404FD1F7E0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7" name="Text Box 1">
          <a:extLst>
            <a:ext uri="{FF2B5EF4-FFF2-40B4-BE49-F238E27FC236}">
              <a16:creationId xmlns:a16="http://schemas.microsoft.com/office/drawing/2014/main" id="{17738491-7F27-47E5-A528-B6788814F3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8" name="Text Box 1">
          <a:extLst>
            <a:ext uri="{FF2B5EF4-FFF2-40B4-BE49-F238E27FC236}">
              <a16:creationId xmlns:a16="http://schemas.microsoft.com/office/drawing/2014/main" id="{A514422C-2C63-4525-8DB8-18B475EDE5F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9" name="Text Box 1">
          <a:extLst>
            <a:ext uri="{FF2B5EF4-FFF2-40B4-BE49-F238E27FC236}">
              <a16:creationId xmlns:a16="http://schemas.microsoft.com/office/drawing/2014/main" id="{3B924174-E737-4615-996C-B9AF6239A07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0" name="Text Box 1">
          <a:extLst>
            <a:ext uri="{FF2B5EF4-FFF2-40B4-BE49-F238E27FC236}">
              <a16:creationId xmlns:a16="http://schemas.microsoft.com/office/drawing/2014/main" id="{44791774-1B51-4073-84A3-12C4CE7B55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1" name="Text Box 1">
          <a:extLst>
            <a:ext uri="{FF2B5EF4-FFF2-40B4-BE49-F238E27FC236}">
              <a16:creationId xmlns:a16="http://schemas.microsoft.com/office/drawing/2014/main" id="{5FA38428-F61A-4159-860F-907BB4BE48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2" name="Text Box 1">
          <a:extLst>
            <a:ext uri="{FF2B5EF4-FFF2-40B4-BE49-F238E27FC236}">
              <a16:creationId xmlns:a16="http://schemas.microsoft.com/office/drawing/2014/main" id="{522E878D-56D1-4B70-A231-7FE9CD13484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3" name="Text Box 1">
          <a:extLst>
            <a:ext uri="{FF2B5EF4-FFF2-40B4-BE49-F238E27FC236}">
              <a16:creationId xmlns:a16="http://schemas.microsoft.com/office/drawing/2014/main" id="{1EE83AF8-1875-48AE-915A-C00752B52F5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4" name="Text Box 1">
          <a:extLst>
            <a:ext uri="{FF2B5EF4-FFF2-40B4-BE49-F238E27FC236}">
              <a16:creationId xmlns:a16="http://schemas.microsoft.com/office/drawing/2014/main" id="{6F7BD193-8F95-4A99-8A1E-85B05245CBB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5" name="Text Box 1">
          <a:extLst>
            <a:ext uri="{FF2B5EF4-FFF2-40B4-BE49-F238E27FC236}">
              <a16:creationId xmlns:a16="http://schemas.microsoft.com/office/drawing/2014/main" id="{C91FDF75-8EA5-4A1B-8420-467061CCAF5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6" name="Text Box 1">
          <a:extLst>
            <a:ext uri="{FF2B5EF4-FFF2-40B4-BE49-F238E27FC236}">
              <a16:creationId xmlns:a16="http://schemas.microsoft.com/office/drawing/2014/main" id="{A3E25C36-1CBB-4CA8-ACFE-5F882C9920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7" name="Text Box 1">
          <a:extLst>
            <a:ext uri="{FF2B5EF4-FFF2-40B4-BE49-F238E27FC236}">
              <a16:creationId xmlns:a16="http://schemas.microsoft.com/office/drawing/2014/main" id="{C5455E71-82FC-40F4-AB46-A2EC6316D5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8" name="Text Box 1">
          <a:extLst>
            <a:ext uri="{FF2B5EF4-FFF2-40B4-BE49-F238E27FC236}">
              <a16:creationId xmlns:a16="http://schemas.microsoft.com/office/drawing/2014/main" id="{CBEB38DC-3038-49B9-AC9A-A6FCB15BFC1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9" name="Text Box 1">
          <a:extLst>
            <a:ext uri="{FF2B5EF4-FFF2-40B4-BE49-F238E27FC236}">
              <a16:creationId xmlns:a16="http://schemas.microsoft.com/office/drawing/2014/main" id="{077C67EF-81DA-4611-8132-35F42DEFE9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0" name="Text Box 1">
          <a:extLst>
            <a:ext uri="{FF2B5EF4-FFF2-40B4-BE49-F238E27FC236}">
              <a16:creationId xmlns:a16="http://schemas.microsoft.com/office/drawing/2014/main" id="{2A9B40EE-FC23-499C-BEF2-9DD7620C248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1" name="Text Box 1">
          <a:extLst>
            <a:ext uri="{FF2B5EF4-FFF2-40B4-BE49-F238E27FC236}">
              <a16:creationId xmlns:a16="http://schemas.microsoft.com/office/drawing/2014/main" id="{AE856262-30FE-40F1-9A39-77F3E609FD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2" name="Text Box 1">
          <a:extLst>
            <a:ext uri="{FF2B5EF4-FFF2-40B4-BE49-F238E27FC236}">
              <a16:creationId xmlns:a16="http://schemas.microsoft.com/office/drawing/2014/main" id="{E4FC9318-F838-420D-A125-3E2631122B8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3" name="Text Box 1">
          <a:extLst>
            <a:ext uri="{FF2B5EF4-FFF2-40B4-BE49-F238E27FC236}">
              <a16:creationId xmlns:a16="http://schemas.microsoft.com/office/drawing/2014/main" id="{F69165C1-20C0-4C8A-B96F-D05EF619BD1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4" name="Text Box 1">
          <a:extLst>
            <a:ext uri="{FF2B5EF4-FFF2-40B4-BE49-F238E27FC236}">
              <a16:creationId xmlns:a16="http://schemas.microsoft.com/office/drawing/2014/main" id="{FBB68D69-945C-4A28-BA63-518D9705F53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5" name="Text Box 1">
          <a:extLst>
            <a:ext uri="{FF2B5EF4-FFF2-40B4-BE49-F238E27FC236}">
              <a16:creationId xmlns:a16="http://schemas.microsoft.com/office/drawing/2014/main" id="{86439D44-1130-4A79-A262-FC621F06CF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6" name="Text Box 1">
          <a:extLst>
            <a:ext uri="{FF2B5EF4-FFF2-40B4-BE49-F238E27FC236}">
              <a16:creationId xmlns:a16="http://schemas.microsoft.com/office/drawing/2014/main" id="{E951D0C0-9172-47BA-A741-86F2FAF4D6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7" name="Text Box 1">
          <a:extLst>
            <a:ext uri="{FF2B5EF4-FFF2-40B4-BE49-F238E27FC236}">
              <a16:creationId xmlns:a16="http://schemas.microsoft.com/office/drawing/2014/main" id="{FB256737-6F07-43BD-82CD-1B975EFCC7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8" name="Text Box 1">
          <a:extLst>
            <a:ext uri="{FF2B5EF4-FFF2-40B4-BE49-F238E27FC236}">
              <a16:creationId xmlns:a16="http://schemas.microsoft.com/office/drawing/2014/main" id="{E35A7E34-2637-4420-9A50-9AAAE2C1E1A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9" name="Text Box 1">
          <a:extLst>
            <a:ext uri="{FF2B5EF4-FFF2-40B4-BE49-F238E27FC236}">
              <a16:creationId xmlns:a16="http://schemas.microsoft.com/office/drawing/2014/main" id="{025B7B4F-E302-44AB-ABA3-631CEA280E7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0" name="Text Box 1">
          <a:extLst>
            <a:ext uri="{FF2B5EF4-FFF2-40B4-BE49-F238E27FC236}">
              <a16:creationId xmlns:a16="http://schemas.microsoft.com/office/drawing/2014/main" id="{DE0017F0-F752-44BB-83B0-0BD36B20291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1" name="Text Box 1">
          <a:extLst>
            <a:ext uri="{FF2B5EF4-FFF2-40B4-BE49-F238E27FC236}">
              <a16:creationId xmlns:a16="http://schemas.microsoft.com/office/drawing/2014/main" id="{9A3CF234-B796-4597-A68D-206E9F2FD5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2" name="Text Box 1">
          <a:extLst>
            <a:ext uri="{FF2B5EF4-FFF2-40B4-BE49-F238E27FC236}">
              <a16:creationId xmlns:a16="http://schemas.microsoft.com/office/drawing/2014/main" id="{28669AAD-E116-4DCC-8F37-A5A4E260CD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3" name="Text Box 1">
          <a:extLst>
            <a:ext uri="{FF2B5EF4-FFF2-40B4-BE49-F238E27FC236}">
              <a16:creationId xmlns:a16="http://schemas.microsoft.com/office/drawing/2014/main" id="{DBB140F3-0E87-44F1-A002-0D7FD7748C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4" name="Text Box 1">
          <a:extLst>
            <a:ext uri="{FF2B5EF4-FFF2-40B4-BE49-F238E27FC236}">
              <a16:creationId xmlns:a16="http://schemas.microsoft.com/office/drawing/2014/main" id="{5C606733-25D6-4A32-933C-FAA4F2392E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5" name="Text Box 1">
          <a:extLst>
            <a:ext uri="{FF2B5EF4-FFF2-40B4-BE49-F238E27FC236}">
              <a16:creationId xmlns:a16="http://schemas.microsoft.com/office/drawing/2014/main" id="{78041904-402F-49EC-B5BC-38BA8D92D6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29</xdr:col>
      <xdr:colOff>31859</xdr:colOff>
      <xdr:row>32</xdr:row>
      <xdr:rowOff>136963</xdr:rowOff>
    </xdr:from>
    <xdr:ext cx="76200" cy="202981"/>
    <xdr:sp macro="" textlink="">
      <xdr:nvSpPr>
        <xdr:cNvPr id="15656" name="Text Box 1">
          <a:extLst>
            <a:ext uri="{FF2B5EF4-FFF2-40B4-BE49-F238E27FC236}">
              <a16:creationId xmlns:a16="http://schemas.microsoft.com/office/drawing/2014/main" id="{5D71D449-E0DD-4855-A5B3-2A3FCB2D8511}"/>
            </a:ext>
          </a:extLst>
        </xdr:cNvPr>
        <xdr:cNvSpPr txBox="1">
          <a:spLocks noChangeArrowheads="1"/>
        </xdr:cNvSpPr>
      </xdr:nvSpPr>
      <xdr:spPr bwMode="auto">
        <a:xfrm>
          <a:off x="19541687" y="6423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79041</xdr:rowOff>
    </xdr:to>
    <xdr:sp macro="" textlink="">
      <xdr:nvSpPr>
        <xdr:cNvPr id="15657" name="Text Box 1">
          <a:extLst>
            <a:ext uri="{FF2B5EF4-FFF2-40B4-BE49-F238E27FC236}">
              <a16:creationId xmlns:a16="http://schemas.microsoft.com/office/drawing/2014/main" id="{529BA24F-DF28-4F03-AC56-841CC7488E8C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79041</xdr:rowOff>
    </xdr:to>
    <xdr:sp macro="" textlink="">
      <xdr:nvSpPr>
        <xdr:cNvPr id="15658" name="Text Box 1">
          <a:extLst>
            <a:ext uri="{FF2B5EF4-FFF2-40B4-BE49-F238E27FC236}">
              <a16:creationId xmlns:a16="http://schemas.microsoft.com/office/drawing/2014/main" id="{769BA160-5381-4199-98AC-F828F101066B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304800</xdr:colOff>
      <xdr:row>60</xdr:row>
      <xdr:rowOff>9524</xdr:rowOff>
    </xdr:from>
    <xdr:ext cx="335280" cy="3714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5BA55B-F8EF-4617-A6E2-EDA6E4F58B52}"/>
            </a:ext>
          </a:extLst>
        </xdr:cNvPr>
        <xdr:cNvSpPr txBox="1"/>
      </xdr:nvSpPr>
      <xdr:spPr>
        <a:xfrm flipV="1">
          <a:off x="8867775" y="13325474"/>
          <a:ext cx="335280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B079C-6B5C-4109-A761-9AF6357529F5}">
  <dimension ref="A1"/>
  <sheetViews>
    <sheetView tabSelected="1" workbookViewId="0">
      <selection activeCell="J27" sqref="J27"/>
    </sheetView>
  </sheetViews>
  <sheetFormatPr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zoomScale="130" zoomScaleNormal="130" zoomScaleSheetLayoutView="100" workbookViewId="0">
      <selection activeCell="B22" sqref="B22"/>
    </sheetView>
  </sheetViews>
  <sheetFormatPr defaultRowHeight="12.75"/>
  <cols>
    <col min="1" max="1" width="3" customWidth="1"/>
    <col min="2" max="2" width="39.42578125" customWidth="1"/>
    <col min="3" max="3" width="8.42578125" customWidth="1"/>
    <col min="4" max="4" width="9.85546875" customWidth="1"/>
    <col min="5" max="6" width="10" customWidth="1"/>
    <col min="7" max="7" width="8.42578125" bestFit="1" customWidth="1"/>
    <col min="8" max="8" width="10.28515625" bestFit="1" customWidth="1"/>
    <col min="9" max="9" width="8.7109375" customWidth="1"/>
    <col min="10" max="10" width="9.42578125" customWidth="1"/>
  </cols>
  <sheetData>
    <row r="1" spans="1:19">
      <c r="A1" s="21" t="s">
        <v>172</v>
      </c>
      <c r="B1" s="21"/>
      <c r="C1" s="21"/>
      <c r="D1" s="21"/>
      <c r="E1" s="21"/>
      <c r="F1" s="21"/>
      <c r="G1" s="21"/>
      <c r="H1" s="21"/>
      <c r="I1" s="35" t="s">
        <v>178</v>
      </c>
      <c r="J1" s="21"/>
    </row>
    <row r="2" spans="1:19" ht="18.75">
      <c r="A2" s="719" t="s">
        <v>136</v>
      </c>
      <c r="B2" s="719"/>
      <c r="C2" s="719"/>
      <c r="D2" s="719"/>
      <c r="E2" s="719"/>
      <c r="F2" s="719"/>
      <c r="G2" s="719"/>
      <c r="H2" s="719"/>
      <c r="I2" s="719"/>
      <c r="J2" s="719"/>
    </row>
    <row r="3" spans="1:19" ht="15.75">
      <c r="A3" s="720" t="s">
        <v>144</v>
      </c>
      <c r="B3" s="720"/>
      <c r="C3" s="720"/>
      <c r="D3" s="720"/>
      <c r="E3" s="720"/>
      <c r="F3" s="720"/>
      <c r="G3" s="720"/>
      <c r="H3" s="720"/>
      <c r="I3" s="720"/>
      <c r="J3" s="720"/>
    </row>
    <row r="4" spans="1:19" ht="16.5" thickBot="1">
      <c r="A4" s="1" t="s">
        <v>681</v>
      </c>
      <c r="B4" s="21"/>
      <c r="C4" s="21"/>
      <c r="D4" s="21"/>
      <c r="E4" s="21"/>
      <c r="F4" s="21"/>
      <c r="G4" s="21"/>
      <c r="H4" s="21"/>
      <c r="I4" s="21"/>
      <c r="J4" s="21"/>
    </row>
    <row r="5" spans="1:19">
      <c r="A5" s="36" t="s">
        <v>145</v>
      </c>
      <c r="B5" s="37" t="s">
        <v>146</v>
      </c>
      <c r="C5" s="727" t="s">
        <v>147</v>
      </c>
      <c r="D5" s="728"/>
      <c r="E5" s="727" t="s">
        <v>259</v>
      </c>
      <c r="F5" s="728"/>
      <c r="G5" s="725" t="s">
        <v>148</v>
      </c>
      <c r="H5" s="726"/>
      <c r="I5" s="731" t="s">
        <v>149</v>
      </c>
      <c r="J5" s="65"/>
    </row>
    <row r="6" spans="1:19">
      <c r="A6" s="38"/>
      <c r="B6" s="39"/>
      <c r="C6" s="723">
        <v>45383</v>
      </c>
      <c r="D6" s="724"/>
      <c r="E6" s="723">
        <v>45352</v>
      </c>
      <c r="F6" s="724"/>
      <c r="G6" s="723">
        <v>45017</v>
      </c>
      <c r="H6" s="724"/>
      <c r="I6" s="732"/>
      <c r="J6" s="66"/>
    </row>
    <row r="7" spans="1:19">
      <c r="A7" s="38" t="s">
        <v>52</v>
      </c>
      <c r="B7" s="40"/>
      <c r="C7" s="28" t="s">
        <v>150</v>
      </c>
      <c r="D7" s="28" t="s">
        <v>151</v>
      </c>
      <c r="E7" s="28" t="s">
        <v>150</v>
      </c>
      <c r="F7" s="28" t="s">
        <v>151</v>
      </c>
      <c r="G7" s="28" t="s">
        <v>150</v>
      </c>
      <c r="H7" s="28" t="s">
        <v>151</v>
      </c>
      <c r="I7" s="28" t="s">
        <v>150</v>
      </c>
      <c r="J7" s="41" t="s">
        <v>151</v>
      </c>
    </row>
    <row r="8" spans="1:19" ht="13.5" thickBot="1">
      <c r="A8" s="42"/>
      <c r="B8" s="43"/>
      <c r="C8" s="29"/>
      <c r="D8" s="184" t="s">
        <v>37</v>
      </c>
      <c r="E8" s="29"/>
      <c r="F8" s="184" t="s">
        <v>37</v>
      </c>
      <c r="G8" s="29"/>
      <c r="H8" s="184" t="s">
        <v>37</v>
      </c>
      <c r="I8" s="29"/>
      <c r="J8" s="44" t="s">
        <v>37</v>
      </c>
    </row>
    <row r="9" spans="1:19" ht="15.75" customHeight="1">
      <c r="A9" s="45">
        <v>1</v>
      </c>
      <c r="B9" s="316" t="s">
        <v>152</v>
      </c>
      <c r="C9" s="337">
        <v>16477</v>
      </c>
      <c r="D9" s="338">
        <v>45412</v>
      </c>
      <c r="E9" s="337">
        <v>13898</v>
      </c>
      <c r="F9" s="338">
        <v>45382</v>
      </c>
      <c r="G9" s="337">
        <v>15648</v>
      </c>
      <c r="H9" s="338">
        <v>45035</v>
      </c>
      <c r="I9" s="619">
        <v>16477</v>
      </c>
      <c r="J9" s="620">
        <v>45412</v>
      </c>
    </row>
    <row r="10" spans="1:19" ht="15.75" customHeight="1">
      <c r="A10" s="46"/>
      <c r="B10" s="317"/>
      <c r="C10" s="339"/>
      <c r="D10" s="340">
        <v>0.875</v>
      </c>
      <c r="E10" s="339"/>
      <c r="F10" s="340">
        <v>0.875</v>
      </c>
      <c r="G10" s="339"/>
      <c r="H10" s="340">
        <v>0.875</v>
      </c>
      <c r="I10" s="621"/>
      <c r="J10" s="622">
        <v>0.875</v>
      </c>
    </row>
    <row r="11" spans="1:19" ht="15.75" customHeight="1">
      <c r="A11" s="313">
        <v>2</v>
      </c>
      <c r="B11" s="318" t="s">
        <v>153</v>
      </c>
      <c r="C11" s="321">
        <v>8472</v>
      </c>
      <c r="D11" s="341">
        <v>45393</v>
      </c>
      <c r="E11" s="321">
        <v>7249</v>
      </c>
      <c r="F11" s="341">
        <v>45373</v>
      </c>
      <c r="G11" s="321">
        <v>5602</v>
      </c>
      <c r="H11" s="341">
        <v>45017</v>
      </c>
      <c r="I11" s="623" t="s">
        <v>193</v>
      </c>
      <c r="J11" s="624" t="s">
        <v>193</v>
      </c>
    </row>
    <row r="12" spans="1:19" ht="15.75" customHeight="1" thickBot="1">
      <c r="A12" s="46"/>
      <c r="B12" s="317"/>
      <c r="C12" s="361"/>
      <c r="D12" s="340">
        <v>0.25</v>
      </c>
      <c r="E12" s="309"/>
      <c r="F12" s="308">
        <v>0.25</v>
      </c>
      <c r="G12" s="309"/>
      <c r="H12" s="340">
        <v>0.25</v>
      </c>
      <c r="I12" s="621"/>
      <c r="J12" s="625" t="s">
        <v>193</v>
      </c>
      <c r="S12" s="32"/>
    </row>
    <row r="13" spans="1:19" ht="15.75" customHeight="1">
      <c r="A13" s="313">
        <v>3</v>
      </c>
      <c r="B13" s="318" t="s">
        <v>154</v>
      </c>
      <c r="C13" s="651">
        <v>16477</v>
      </c>
      <c r="D13" s="652">
        <v>45412</v>
      </c>
      <c r="E13" s="310">
        <v>13898</v>
      </c>
      <c r="F13" s="650">
        <v>45382</v>
      </c>
      <c r="G13" s="342">
        <v>15648</v>
      </c>
      <c r="H13" s="341">
        <v>45035</v>
      </c>
      <c r="I13" s="619">
        <v>16477</v>
      </c>
      <c r="J13" s="620">
        <v>45412</v>
      </c>
      <c r="S13" s="32"/>
    </row>
    <row r="14" spans="1:19" ht="15.75" customHeight="1">
      <c r="A14" s="46"/>
      <c r="B14" s="317"/>
      <c r="C14" s="653"/>
      <c r="D14" s="308">
        <v>0.875</v>
      </c>
      <c r="E14" s="339"/>
      <c r="F14" s="340">
        <v>0.875</v>
      </c>
      <c r="G14" s="343"/>
      <c r="H14" s="340">
        <v>0.875</v>
      </c>
      <c r="I14" s="621"/>
      <c r="J14" s="622">
        <v>0.875</v>
      </c>
    </row>
    <row r="15" spans="1:19" ht="15.75" customHeight="1">
      <c r="A15" s="313">
        <v>4</v>
      </c>
      <c r="B15" s="318" t="s">
        <v>155</v>
      </c>
      <c r="C15" s="310">
        <v>14301</v>
      </c>
      <c r="D15" s="362">
        <v>45412</v>
      </c>
      <c r="E15" s="342">
        <v>11821</v>
      </c>
      <c r="F15" s="341">
        <v>45378</v>
      </c>
      <c r="G15" s="342">
        <v>13415</v>
      </c>
      <c r="H15" s="341">
        <v>45035</v>
      </c>
      <c r="I15" s="310">
        <v>14301</v>
      </c>
      <c r="J15" s="628">
        <v>45412</v>
      </c>
    </row>
    <row r="16" spans="1:19" ht="15.75" customHeight="1">
      <c r="A16" s="46"/>
      <c r="B16" s="317"/>
      <c r="C16" s="344"/>
      <c r="D16" s="340">
        <v>0.5</v>
      </c>
      <c r="E16" s="344"/>
      <c r="F16" s="340">
        <v>0.5</v>
      </c>
      <c r="G16" s="344"/>
      <c r="H16" s="340">
        <v>0.5</v>
      </c>
      <c r="I16" s="629"/>
      <c r="J16" s="622">
        <v>0.5</v>
      </c>
    </row>
    <row r="17" spans="1:10" ht="15.75" customHeight="1">
      <c r="A17" s="313">
        <v>5</v>
      </c>
      <c r="B17" s="319" t="s">
        <v>156</v>
      </c>
      <c r="C17" s="345">
        <v>17200</v>
      </c>
      <c r="D17" s="346">
        <v>45411</v>
      </c>
      <c r="E17" s="345">
        <v>14050</v>
      </c>
      <c r="F17" s="346">
        <v>45381</v>
      </c>
      <c r="G17" s="345">
        <v>16221</v>
      </c>
      <c r="H17" s="346">
        <v>45046</v>
      </c>
      <c r="I17" s="630">
        <v>17200</v>
      </c>
      <c r="J17" s="631">
        <v>45411</v>
      </c>
    </row>
    <row r="18" spans="1:10" ht="15.75" customHeight="1">
      <c r="A18" s="47"/>
      <c r="B18" s="320"/>
      <c r="C18" s="347"/>
      <c r="D18" s="308">
        <v>0.875</v>
      </c>
      <c r="E18" s="347"/>
      <c r="F18" s="308">
        <v>0.875</v>
      </c>
      <c r="G18" s="347"/>
      <c r="H18" s="308">
        <v>0.8125</v>
      </c>
      <c r="I18" s="632"/>
      <c r="J18" s="633">
        <v>0.875</v>
      </c>
    </row>
    <row r="19" spans="1:10" ht="15.75" customHeight="1">
      <c r="A19" s="47">
        <v>6</v>
      </c>
      <c r="B19" s="320" t="s">
        <v>157</v>
      </c>
      <c r="C19" s="721">
        <v>14226.866666666667</v>
      </c>
      <c r="D19" s="722"/>
      <c r="E19" s="729">
        <v>11984.903225806451</v>
      </c>
      <c r="F19" s="730"/>
      <c r="G19" s="721">
        <v>12833.066666666668</v>
      </c>
      <c r="H19" s="722"/>
      <c r="I19" s="623" t="s">
        <v>193</v>
      </c>
      <c r="J19" s="624" t="s">
        <v>193</v>
      </c>
    </row>
    <row r="20" spans="1:10" ht="15.75" customHeight="1">
      <c r="A20" s="313">
        <v>7</v>
      </c>
      <c r="B20" s="319" t="s">
        <v>158</v>
      </c>
      <c r="C20" s="721">
        <v>12460.633333333333</v>
      </c>
      <c r="D20" s="722"/>
      <c r="E20" s="729">
        <v>10819.709677419354</v>
      </c>
      <c r="F20" s="730"/>
      <c r="G20" s="721">
        <v>11504.2</v>
      </c>
      <c r="H20" s="722"/>
      <c r="I20" s="623" t="s">
        <v>193</v>
      </c>
      <c r="J20" s="624" t="s">
        <v>193</v>
      </c>
    </row>
    <row r="21" spans="1:10" ht="15.75" customHeight="1">
      <c r="A21" s="313">
        <v>8</v>
      </c>
      <c r="B21" s="318" t="s">
        <v>232</v>
      </c>
      <c r="C21" s="321">
        <v>938</v>
      </c>
      <c r="D21" s="346">
        <v>45396</v>
      </c>
      <c r="E21" s="311">
        <v>964</v>
      </c>
      <c r="F21" s="348">
        <v>45379</v>
      </c>
      <c r="G21" s="321">
        <v>936</v>
      </c>
      <c r="H21" s="322">
        <v>45040</v>
      </c>
      <c r="I21" s="353">
        <v>964</v>
      </c>
      <c r="J21" s="634">
        <v>45379</v>
      </c>
    </row>
    <row r="22" spans="1:10" ht="14.25" customHeight="1">
      <c r="A22" s="47"/>
      <c r="B22" s="323"/>
      <c r="C22" s="309"/>
      <c r="D22" s="308">
        <v>0.52083333333333337</v>
      </c>
      <c r="E22" s="349"/>
      <c r="F22" s="350">
        <v>0.5625</v>
      </c>
      <c r="G22" s="309"/>
      <c r="H22" s="307">
        <v>0.47916666666666669</v>
      </c>
      <c r="I22" s="635"/>
      <c r="J22" s="636">
        <v>0.5625</v>
      </c>
    </row>
    <row r="23" spans="1:10" ht="14.25" customHeight="1">
      <c r="A23" s="46">
        <v>9</v>
      </c>
      <c r="B23" s="317" t="s">
        <v>199</v>
      </c>
      <c r="C23" s="310">
        <v>164</v>
      </c>
      <c r="D23" s="341">
        <v>45386</v>
      </c>
      <c r="E23" s="351">
        <v>165</v>
      </c>
      <c r="F23" s="348">
        <v>45382</v>
      </c>
      <c r="G23" s="310">
        <v>165</v>
      </c>
      <c r="H23" s="322">
        <v>45020</v>
      </c>
      <c r="I23" s="353">
        <v>194</v>
      </c>
      <c r="J23" s="637" t="s">
        <v>227</v>
      </c>
    </row>
    <row r="24" spans="1:10" ht="14.25" customHeight="1">
      <c r="A24" s="46"/>
      <c r="B24" s="317"/>
      <c r="C24" s="310"/>
      <c r="D24" s="308">
        <v>0.39583333333333331</v>
      </c>
      <c r="E24" s="351"/>
      <c r="F24" s="352">
        <v>0.875</v>
      </c>
      <c r="G24" s="310"/>
      <c r="H24" s="308">
        <v>0.79166666666666663</v>
      </c>
      <c r="I24" s="635"/>
      <c r="J24" s="622">
        <v>0.79166666666666663</v>
      </c>
    </row>
    <row r="25" spans="1:10" ht="15.75" customHeight="1">
      <c r="A25" s="313">
        <v>10</v>
      </c>
      <c r="B25" s="318" t="s">
        <v>159</v>
      </c>
      <c r="C25" s="438">
        <v>1533</v>
      </c>
      <c r="D25" s="346">
        <v>45411</v>
      </c>
      <c r="E25" s="353">
        <v>666</v>
      </c>
      <c r="F25" s="348">
        <v>45381</v>
      </c>
      <c r="G25" s="63">
        <v>1291</v>
      </c>
      <c r="H25" s="324">
        <v>45032</v>
      </c>
      <c r="I25" s="626">
        <v>4395</v>
      </c>
      <c r="J25" s="627" t="s">
        <v>324</v>
      </c>
    </row>
    <row r="26" spans="1:10" ht="15.75" customHeight="1">
      <c r="A26" s="46"/>
      <c r="B26" s="317"/>
      <c r="C26" s="344"/>
      <c r="D26" s="308">
        <v>0.875</v>
      </c>
      <c r="E26" s="354"/>
      <c r="F26" s="352">
        <v>0.875</v>
      </c>
      <c r="G26" s="33"/>
      <c r="H26" s="31">
        <v>0.875</v>
      </c>
      <c r="I26" s="629"/>
      <c r="J26" s="622">
        <v>0.875</v>
      </c>
    </row>
    <row r="27" spans="1:10" ht="15.75" customHeight="1">
      <c r="A27" s="313">
        <v>11</v>
      </c>
      <c r="B27" s="325" t="s">
        <v>160</v>
      </c>
      <c r="C27" s="439">
        <v>15595</v>
      </c>
      <c r="D27" s="346">
        <v>45411</v>
      </c>
      <c r="E27" s="355">
        <v>13353</v>
      </c>
      <c r="F27" s="348">
        <v>45381</v>
      </c>
      <c r="G27" s="62">
        <v>14599</v>
      </c>
      <c r="H27" s="62">
        <v>45032</v>
      </c>
      <c r="I27" s="311">
        <v>13200</v>
      </c>
      <c r="J27" s="627" t="s">
        <v>324</v>
      </c>
    </row>
    <row r="28" spans="1:10" ht="15.75" customHeight="1">
      <c r="A28" s="46"/>
      <c r="B28" s="326"/>
      <c r="C28" s="309" t="s">
        <v>82</v>
      </c>
      <c r="D28" s="308">
        <v>0.875</v>
      </c>
      <c r="E28" s="349" t="s">
        <v>82</v>
      </c>
      <c r="F28" s="352">
        <v>0.875</v>
      </c>
      <c r="G28" s="34" t="s">
        <v>82</v>
      </c>
      <c r="H28" s="34">
        <v>0.875</v>
      </c>
      <c r="I28" s="638"/>
      <c r="J28" s="622">
        <v>0.875</v>
      </c>
    </row>
    <row r="29" spans="1:10" ht="15.75" customHeight="1">
      <c r="A29" s="313">
        <v>12</v>
      </c>
      <c r="B29" s="318" t="s">
        <v>161</v>
      </c>
      <c r="C29" s="440">
        <v>0</v>
      </c>
      <c r="D29" s="346">
        <v>45394</v>
      </c>
      <c r="E29" s="356">
        <v>0</v>
      </c>
      <c r="F29" s="348">
        <v>45377</v>
      </c>
      <c r="G29" s="63">
        <v>0</v>
      </c>
      <c r="H29" s="312">
        <v>45017</v>
      </c>
      <c r="I29" s="639" t="s">
        <v>193</v>
      </c>
      <c r="J29" s="624" t="s">
        <v>193</v>
      </c>
    </row>
    <row r="30" spans="1:10" ht="15.75" customHeight="1">
      <c r="A30" s="46"/>
      <c r="B30" s="317"/>
      <c r="C30" s="441"/>
      <c r="D30" s="308">
        <v>0.875</v>
      </c>
      <c r="E30" s="357"/>
      <c r="F30" s="352">
        <v>0.875</v>
      </c>
      <c r="G30" s="49"/>
      <c r="H30" s="23">
        <v>0.875</v>
      </c>
      <c r="I30" s="635" t="s">
        <v>193</v>
      </c>
      <c r="J30" s="640" t="s">
        <v>193</v>
      </c>
    </row>
    <row r="31" spans="1:10" ht="15.75" customHeight="1">
      <c r="A31" s="313">
        <v>13</v>
      </c>
      <c r="B31" s="327" t="s">
        <v>162</v>
      </c>
      <c r="C31" s="442">
        <v>11762</v>
      </c>
      <c r="D31" s="346">
        <v>45394</v>
      </c>
      <c r="E31" s="358">
        <v>12107</v>
      </c>
      <c r="F31" s="348">
        <v>45377</v>
      </c>
      <c r="G31" s="26">
        <v>10593</v>
      </c>
      <c r="H31" s="328">
        <v>45017</v>
      </c>
      <c r="I31" s="639" t="s">
        <v>193</v>
      </c>
      <c r="J31" s="624" t="s">
        <v>193</v>
      </c>
    </row>
    <row r="32" spans="1:10" ht="15.75" customHeight="1">
      <c r="A32" s="47"/>
      <c r="B32" s="329"/>
      <c r="C32" s="347"/>
      <c r="D32" s="308">
        <v>0.875</v>
      </c>
      <c r="E32" s="359"/>
      <c r="F32" s="352">
        <v>0.875</v>
      </c>
      <c r="G32" s="27"/>
      <c r="H32" s="50">
        <v>0.875</v>
      </c>
      <c r="I32" s="635" t="s">
        <v>193</v>
      </c>
      <c r="J32" s="640" t="s">
        <v>193</v>
      </c>
    </row>
    <row r="33" spans="1:10" ht="15.75" customHeight="1">
      <c r="A33" s="46">
        <v>14</v>
      </c>
      <c r="B33" s="330" t="s">
        <v>163</v>
      </c>
      <c r="C33" s="438">
        <v>2640</v>
      </c>
      <c r="D33" s="346">
        <v>45411</v>
      </c>
      <c r="E33" s="353">
        <v>513</v>
      </c>
      <c r="F33" s="348">
        <v>45365</v>
      </c>
      <c r="G33" s="63">
        <v>1167</v>
      </c>
      <c r="H33" s="63">
        <v>45031</v>
      </c>
      <c r="I33" s="639" t="s">
        <v>193</v>
      </c>
      <c r="J33" s="624" t="s">
        <v>193</v>
      </c>
    </row>
    <row r="34" spans="1:10" ht="15.75" customHeight="1">
      <c r="A34" s="46"/>
      <c r="B34" s="330"/>
      <c r="C34" s="443"/>
      <c r="D34" s="308">
        <v>0.5</v>
      </c>
      <c r="E34" s="360"/>
      <c r="F34" s="352">
        <v>0.5</v>
      </c>
      <c r="G34" s="48"/>
      <c r="H34" s="24">
        <v>0.875</v>
      </c>
      <c r="I34" s="635" t="s">
        <v>193</v>
      </c>
      <c r="J34" s="640" t="s">
        <v>193</v>
      </c>
    </row>
    <row r="35" spans="1:10" ht="15.75" customHeight="1">
      <c r="A35" s="313">
        <v>15</v>
      </c>
      <c r="B35" s="327" t="s">
        <v>164</v>
      </c>
      <c r="C35" s="444">
        <v>13036</v>
      </c>
      <c r="D35" s="346">
        <v>45411</v>
      </c>
      <c r="E35" s="311">
        <v>11763</v>
      </c>
      <c r="F35" s="348">
        <v>45365</v>
      </c>
      <c r="G35" s="63">
        <v>12715</v>
      </c>
      <c r="H35" s="63">
        <v>45031</v>
      </c>
      <c r="I35" s="639" t="s">
        <v>193</v>
      </c>
      <c r="J35" s="624" t="s">
        <v>193</v>
      </c>
    </row>
    <row r="36" spans="1:10" ht="15.75" customHeight="1">
      <c r="A36" s="47"/>
      <c r="B36" s="329"/>
      <c r="C36" s="48"/>
      <c r="D36" s="308">
        <v>0.5</v>
      </c>
      <c r="E36" s="360"/>
      <c r="F36" s="352">
        <v>0.5</v>
      </c>
      <c r="G36" s="48"/>
      <c r="H36" s="24">
        <v>0.875</v>
      </c>
      <c r="I36" s="635" t="s">
        <v>193</v>
      </c>
      <c r="J36" s="640" t="s">
        <v>193</v>
      </c>
    </row>
    <row r="37" spans="1:10" ht="15.75" customHeight="1">
      <c r="A37" s="46">
        <v>16</v>
      </c>
      <c r="B37" s="330" t="s">
        <v>165</v>
      </c>
      <c r="C37" s="440">
        <v>0</v>
      </c>
      <c r="D37" s="346">
        <v>45394</v>
      </c>
      <c r="E37" s="353">
        <v>0</v>
      </c>
      <c r="F37" s="348">
        <v>45377</v>
      </c>
      <c r="G37" s="63">
        <v>0</v>
      </c>
      <c r="H37" s="63">
        <v>45017</v>
      </c>
      <c r="I37" s="639" t="s">
        <v>193</v>
      </c>
      <c r="J37" s="624" t="s">
        <v>193</v>
      </c>
    </row>
    <row r="38" spans="1:10" ht="15.75" customHeight="1">
      <c r="A38" s="46"/>
      <c r="B38" s="330"/>
      <c r="C38" s="441"/>
      <c r="D38" s="308">
        <v>0.5</v>
      </c>
      <c r="E38" s="360"/>
      <c r="F38" s="352">
        <v>0.5</v>
      </c>
      <c r="G38" s="48"/>
      <c r="H38" s="24">
        <v>0.5</v>
      </c>
      <c r="I38" s="635" t="s">
        <v>193</v>
      </c>
      <c r="J38" s="640" t="s">
        <v>193</v>
      </c>
    </row>
    <row r="39" spans="1:10" ht="15.75" customHeight="1">
      <c r="A39" s="313">
        <v>17</v>
      </c>
      <c r="B39" s="325" t="s">
        <v>166</v>
      </c>
      <c r="C39" s="444">
        <v>9637</v>
      </c>
      <c r="D39" s="346">
        <v>45394</v>
      </c>
      <c r="E39" s="331">
        <v>9801</v>
      </c>
      <c r="F39" s="348">
        <v>45377</v>
      </c>
      <c r="G39" s="63">
        <v>9272</v>
      </c>
      <c r="H39" s="63">
        <v>45017</v>
      </c>
      <c r="I39" s="639" t="s">
        <v>193</v>
      </c>
      <c r="J39" s="624" t="s">
        <v>193</v>
      </c>
    </row>
    <row r="40" spans="1:10" ht="15.75" customHeight="1">
      <c r="A40" s="47"/>
      <c r="B40" s="332"/>
      <c r="C40" s="48"/>
      <c r="D40" s="308">
        <v>0.5</v>
      </c>
      <c r="E40" s="360"/>
      <c r="F40" s="352">
        <v>0.5</v>
      </c>
      <c r="G40" s="48"/>
      <c r="H40" s="24">
        <v>0.5</v>
      </c>
      <c r="I40" s="635" t="s">
        <v>193</v>
      </c>
      <c r="J40" s="640" t="s">
        <v>193</v>
      </c>
    </row>
    <row r="41" spans="1:10" ht="14.25" customHeight="1">
      <c r="A41" s="47">
        <v>18</v>
      </c>
      <c r="B41" s="320" t="s">
        <v>167</v>
      </c>
      <c r="C41" s="733">
        <v>26</v>
      </c>
      <c r="D41" s="734"/>
      <c r="E41" s="739">
        <v>23</v>
      </c>
      <c r="F41" s="740"/>
      <c r="G41" s="737">
        <v>21</v>
      </c>
      <c r="H41" s="738"/>
      <c r="I41" s="635" t="s">
        <v>193</v>
      </c>
      <c r="J41" s="640" t="s">
        <v>193</v>
      </c>
    </row>
    <row r="42" spans="1:10" ht="14.25" customHeight="1">
      <c r="A42" s="314">
        <v>19</v>
      </c>
      <c r="B42" s="333" t="s">
        <v>168</v>
      </c>
      <c r="C42" s="733">
        <v>25</v>
      </c>
      <c r="D42" s="734"/>
      <c r="E42" s="739">
        <v>23</v>
      </c>
      <c r="F42" s="740"/>
      <c r="G42" s="737">
        <v>15</v>
      </c>
      <c r="H42" s="738"/>
      <c r="I42" s="635" t="s">
        <v>193</v>
      </c>
      <c r="J42" s="640" t="s">
        <v>193</v>
      </c>
    </row>
    <row r="43" spans="1:10" ht="14.25" customHeight="1">
      <c r="A43" s="314">
        <v>20</v>
      </c>
      <c r="B43" s="333" t="s">
        <v>204</v>
      </c>
      <c r="C43" s="735">
        <v>2294.25899605</v>
      </c>
      <c r="D43" s="736"/>
      <c r="E43" s="729">
        <v>2159.29889374</v>
      </c>
      <c r="F43" s="741"/>
      <c r="G43" s="721">
        <v>1652.17788</v>
      </c>
      <c r="H43" s="742"/>
      <c r="I43" s="641">
        <v>3805.72</v>
      </c>
      <c r="J43" s="642">
        <v>43727</v>
      </c>
    </row>
    <row r="44" spans="1:10" ht="14.25" customHeight="1">
      <c r="A44" s="314">
        <v>21</v>
      </c>
      <c r="B44" s="333" t="s">
        <v>205</v>
      </c>
      <c r="C44" s="735">
        <v>206.76944194000001</v>
      </c>
      <c r="D44" s="736"/>
      <c r="E44" s="729">
        <v>33.076746</v>
      </c>
      <c r="F44" s="741"/>
      <c r="G44" s="721">
        <v>47.910078152000004</v>
      </c>
      <c r="H44" s="742"/>
      <c r="I44" s="639" t="s">
        <v>193</v>
      </c>
      <c r="J44" s="624" t="s">
        <v>193</v>
      </c>
    </row>
    <row r="45" spans="1:10" ht="14.25" customHeight="1">
      <c r="A45" s="313">
        <v>22</v>
      </c>
      <c r="B45" s="319" t="s">
        <v>206</v>
      </c>
      <c r="C45" s="735">
        <v>2087.48955411</v>
      </c>
      <c r="D45" s="736"/>
      <c r="E45" s="729">
        <v>2126.2221477399999</v>
      </c>
      <c r="F45" s="741"/>
      <c r="G45" s="721">
        <v>1604.2678018479999</v>
      </c>
      <c r="H45" s="742"/>
      <c r="I45" s="639" t="s">
        <v>193</v>
      </c>
      <c r="J45" s="624" t="s">
        <v>193</v>
      </c>
    </row>
    <row r="46" spans="1:10" ht="14.25" customHeight="1">
      <c r="A46" s="313">
        <v>23</v>
      </c>
      <c r="B46" s="333" t="s">
        <v>237</v>
      </c>
      <c r="C46" s="735">
        <v>5224.0519179799994</v>
      </c>
      <c r="D46" s="736"/>
      <c r="E46" s="729">
        <v>4044.74017594</v>
      </c>
      <c r="F46" s="741"/>
      <c r="G46" s="721">
        <v>4861.0540729999993</v>
      </c>
      <c r="H46" s="742"/>
      <c r="I46" s="639" t="s">
        <v>193</v>
      </c>
      <c r="J46" s="624" t="s">
        <v>193</v>
      </c>
    </row>
    <row r="47" spans="1:10" ht="14.25" customHeight="1">
      <c r="A47" s="314">
        <v>24</v>
      </c>
      <c r="B47" s="334" t="s">
        <v>209</v>
      </c>
      <c r="C47" s="735">
        <v>104.2241848</v>
      </c>
      <c r="D47" s="736"/>
      <c r="E47" s="729">
        <v>99.727046000000001</v>
      </c>
      <c r="F47" s="741"/>
      <c r="G47" s="721">
        <v>114.48744600000001</v>
      </c>
      <c r="H47" s="742"/>
      <c r="I47" s="639" t="s">
        <v>193</v>
      </c>
      <c r="J47" s="624" t="s">
        <v>193</v>
      </c>
    </row>
    <row r="48" spans="1:10" ht="14.25" customHeight="1">
      <c r="A48" s="47">
        <v>24</v>
      </c>
      <c r="B48" s="320" t="s">
        <v>208</v>
      </c>
      <c r="C48" s="735">
        <v>150.16034500000001</v>
      </c>
      <c r="D48" s="736"/>
      <c r="E48" s="729">
        <v>104.08224199999999</v>
      </c>
      <c r="F48" s="741"/>
      <c r="G48" s="721">
        <v>397.80404599999997</v>
      </c>
      <c r="H48" s="742"/>
      <c r="I48" s="639" t="s">
        <v>193</v>
      </c>
      <c r="J48" s="624" t="s">
        <v>193</v>
      </c>
    </row>
    <row r="49" spans="1:10" ht="14.25" customHeight="1">
      <c r="A49" s="314">
        <v>25</v>
      </c>
      <c r="B49" s="335" t="s">
        <v>169</v>
      </c>
      <c r="C49" s="735">
        <v>7565.9260018899995</v>
      </c>
      <c r="D49" s="736"/>
      <c r="E49" s="729">
        <v>6374.7716116800002</v>
      </c>
      <c r="F49" s="741"/>
      <c r="G49" s="721">
        <v>6977.6133668479997</v>
      </c>
      <c r="H49" s="742"/>
      <c r="I49" s="641">
        <v>7842.9924010000004</v>
      </c>
      <c r="J49" s="643" t="s">
        <v>262</v>
      </c>
    </row>
    <row r="50" spans="1:10" ht="14.25" customHeight="1">
      <c r="A50" s="314">
        <v>26</v>
      </c>
      <c r="B50" s="333" t="s">
        <v>207</v>
      </c>
      <c r="C50" s="735">
        <v>4739.646474000001</v>
      </c>
      <c r="D50" s="736"/>
      <c r="E50" s="729">
        <v>3706.1266329999999</v>
      </c>
      <c r="F50" s="741"/>
      <c r="G50" s="721">
        <v>4284.183016</v>
      </c>
      <c r="H50" s="742"/>
      <c r="I50" s="644">
        <v>4756.96</v>
      </c>
      <c r="J50" s="645" t="s">
        <v>228</v>
      </c>
    </row>
    <row r="51" spans="1:10" ht="14.25" customHeight="1">
      <c r="A51" s="314">
        <v>27</v>
      </c>
      <c r="B51" s="333" t="s">
        <v>210</v>
      </c>
      <c r="C51" s="735">
        <v>30.507731</v>
      </c>
      <c r="D51" s="736"/>
      <c r="E51" s="729">
        <v>23.368828000000001</v>
      </c>
      <c r="F51" s="741"/>
      <c r="G51" s="721">
        <v>117.879214</v>
      </c>
      <c r="H51" s="742"/>
      <c r="I51" s="644">
        <v>771.52</v>
      </c>
      <c r="J51" s="645" t="s">
        <v>222</v>
      </c>
    </row>
    <row r="52" spans="1:10" ht="14.25" customHeight="1">
      <c r="A52" s="314">
        <v>28</v>
      </c>
      <c r="B52" s="333" t="s">
        <v>211</v>
      </c>
      <c r="C52" s="735">
        <v>990.31247599999995</v>
      </c>
      <c r="D52" s="736"/>
      <c r="E52" s="729">
        <v>599.39704800000004</v>
      </c>
      <c r="F52" s="741"/>
      <c r="G52" s="721">
        <v>1634.062772</v>
      </c>
      <c r="H52" s="742"/>
      <c r="I52" s="641">
        <v>2365.7465769999999</v>
      </c>
      <c r="J52" s="645" t="s">
        <v>262</v>
      </c>
    </row>
    <row r="53" spans="1:10" ht="14.25" customHeight="1">
      <c r="A53" s="314">
        <v>29</v>
      </c>
      <c r="B53" s="333" t="s">
        <v>212</v>
      </c>
      <c r="C53" s="735">
        <v>23.008659999999999</v>
      </c>
      <c r="D53" s="736"/>
      <c r="E53" s="729">
        <v>23.513100000000001</v>
      </c>
      <c r="F53" s="741"/>
      <c r="G53" s="721">
        <v>9.4966000000000008</v>
      </c>
      <c r="H53" s="742"/>
      <c r="I53" s="644">
        <v>104.66</v>
      </c>
      <c r="J53" s="646" t="s">
        <v>285</v>
      </c>
    </row>
    <row r="54" spans="1:10" ht="14.25" customHeight="1">
      <c r="A54" s="314">
        <v>30</v>
      </c>
      <c r="B54" s="333" t="s">
        <v>214</v>
      </c>
      <c r="C54" s="735">
        <v>58.475054999999998</v>
      </c>
      <c r="D54" s="736"/>
      <c r="E54" s="729">
        <v>57.085454000000006</v>
      </c>
      <c r="F54" s="730"/>
      <c r="G54" s="721">
        <v>47.617592000000002</v>
      </c>
      <c r="H54" s="722"/>
      <c r="I54" s="641">
        <v>57.09</v>
      </c>
      <c r="J54" s="646" t="s">
        <v>694</v>
      </c>
    </row>
    <row r="55" spans="1:10" ht="14.25" customHeight="1">
      <c r="A55" s="314">
        <v>31</v>
      </c>
      <c r="B55" s="333" t="s">
        <v>213</v>
      </c>
      <c r="C55" s="735">
        <v>1047.961507</v>
      </c>
      <c r="D55" s="736"/>
      <c r="E55" s="729">
        <v>932.56939999999997</v>
      </c>
      <c r="F55" s="741"/>
      <c r="G55" s="721">
        <v>932.28425099999993</v>
      </c>
      <c r="H55" s="742"/>
      <c r="I55" s="641">
        <v>1047.961507</v>
      </c>
      <c r="J55" s="645" t="s">
        <v>695</v>
      </c>
    </row>
    <row r="56" spans="1:10" ht="14.25" customHeight="1">
      <c r="A56" s="314">
        <v>32</v>
      </c>
      <c r="B56" s="319" t="s">
        <v>233</v>
      </c>
      <c r="C56" s="735">
        <v>676.69910900000002</v>
      </c>
      <c r="D56" s="736"/>
      <c r="E56" s="729">
        <v>724.03006400000004</v>
      </c>
      <c r="F56" s="741"/>
      <c r="G56" s="721">
        <v>678.72898899999996</v>
      </c>
      <c r="H56" s="742"/>
      <c r="I56" s="311">
        <v>776.67</v>
      </c>
      <c r="J56" s="647" t="s">
        <v>280</v>
      </c>
    </row>
    <row r="57" spans="1:10" ht="14.25" customHeight="1" thickBot="1">
      <c r="A57" s="315">
        <v>33</v>
      </c>
      <c r="B57" s="336" t="s">
        <v>170</v>
      </c>
      <c r="C57" s="743">
        <v>73.865675476204927</v>
      </c>
      <c r="D57" s="744"/>
      <c r="E57" s="745">
        <v>73.521685781270349</v>
      </c>
      <c r="F57" s="746"/>
      <c r="G57" s="743">
        <v>74.440871779597586</v>
      </c>
      <c r="H57" s="747"/>
      <c r="I57" s="648">
        <v>92.62</v>
      </c>
      <c r="J57" s="649" t="s">
        <v>280</v>
      </c>
    </row>
    <row r="59" spans="1:10">
      <c r="B59" s="21"/>
    </row>
  </sheetData>
  <mergeCells count="66">
    <mergeCell ref="G56:H56"/>
    <mergeCell ref="G57:H57"/>
    <mergeCell ref="G54:H54"/>
    <mergeCell ref="G52:H52"/>
    <mergeCell ref="G53:H53"/>
    <mergeCell ref="G55:H55"/>
    <mergeCell ref="G50:H50"/>
    <mergeCell ref="G51:H51"/>
    <mergeCell ref="G49:H49"/>
    <mergeCell ref="G48:H48"/>
    <mergeCell ref="E49:F49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C57:D57"/>
    <mergeCell ref="E55:F55"/>
    <mergeCell ref="E56:F56"/>
    <mergeCell ref="E57:F57"/>
    <mergeCell ref="E54:F54"/>
    <mergeCell ref="C54:D54"/>
    <mergeCell ref="C55:D55"/>
    <mergeCell ref="C56:D56"/>
    <mergeCell ref="C46:D46"/>
    <mergeCell ref="C47:D47"/>
    <mergeCell ref="G41:H41"/>
    <mergeCell ref="E41:F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C20:D20"/>
    <mergeCell ref="C42:D42"/>
    <mergeCell ref="C43:D43"/>
    <mergeCell ref="C41:D41"/>
    <mergeCell ref="G42:H42"/>
    <mergeCell ref="E42:F42"/>
    <mergeCell ref="E20:F20"/>
    <mergeCell ref="G20:H20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</mergeCells>
  <phoneticPr fontId="39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77"/>
  <sheetViews>
    <sheetView zoomScaleNormal="100" zoomScaleSheetLayoutView="100" workbookViewId="0">
      <selection activeCell="E20" sqref="E20:F20"/>
    </sheetView>
  </sheetViews>
  <sheetFormatPr defaultRowHeight="12.75"/>
  <cols>
    <col min="1" max="1" width="7.28515625" style="68" customWidth="1"/>
    <col min="2" max="2" width="52.28515625" style="68" customWidth="1"/>
    <col min="3" max="3" width="17.5703125" style="68" customWidth="1"/>
    <col min="4" max="4" width="14.42578125" style="68" customWidth="1"/>
    <col min="5" max="5" width="16" style="68" customWidth="1"/>
    <col min="6" max="6" width="12.42578125" style="68" customWidth="1"/>
    <col min="7" max="11" width="10" style="68" bestFit="1" customWidth="1"/>
    <col min="12" max="16384" width="9.140625" style="68"/>
  </cols>
  <sheetData>
    <row r="1" spans="1:7">
      <c r="F1" s="81" t="s">
        <v>130</v>
      </c>
    </row>
    <row r="2" spans="1:7" ht="20.25">
      <c r="A2" s="769" t="s">
        <v>75</v>
      </c>
      <c r="B2" s="769"/>
      <c r="C2" s="769"/>
      <c r="D2" s="769"/>
      <c r="E2" s="769"/>
      <c r="F2" s="769"/>
      <c r="G2" s="82"/>
    </row>
    <row r="3" spans="1:7" ht="15.75">
      <c r="A3" s="770" t="s">
        <v>129</v>
      </c>
      <c r="B3" s="770"/>
      <c r="C3" s="770"/>
      <c r="D3" s="770"/>
      <c r="E3" s="770"/>
      <c r="F3" s="770"/>
      <c r="G3" s="83"/>
    </row>
    <row r="4" spans="1:7" ht="15.75">
      <c r="A4" s="767" t="s">
        <v>177</v>
      </c>
      <c r="B4" s="767"/>
      <c r="C4" s="767"/>
      <c r="D4" s="767"/>
      <c r="E4" s="767"/>
      <c r="F4" s="767"/>
      <c r="G4" s="84"/>
    </row>
    <row r="5" spans="1:7" ht="15">
      <c r="A5" s="768"/>
      <c r="B5" s="768"/>
      <c r="C5" s="768"/>
      <c r="D5" s="768"/>
      <c r="E5" s="768"/>
      <c r="F5" s="768"/>
    </row>
    <row r="6" spans="1:7" ht="15.75">
      <c r="A6" s="73" t="s">
        <v>681</v>
      </c>
      <c r="B6" s="85"/>
      <c r="C6" s="85"/>
      <c r="D6" s="85"/>
      <c r="E6" s="86"/>
      <c r="F6" s="87"/>
      <c r="G6" s="85"/>
    </row>
    <row r="7" spans="1:7" ht="16.5" thickBot="1">
      <c r="A7" s="73"/>
      <c r="B7" s="85"/>
      <c r="C7" s="85"/>
      <c r="D7" s="85"/>
      <c r="E7" s="86"/>
      <c r="F7" s="87"/>
      <c r="G7" s="85"/>
    </row>
    <row r="8" spans="1:7" ht="15" thickBot="1">
      <c r="A8" s="88" t="s">
        <v>66</v>
      </c>
      <c r="B8" s="89" t="s">
        <v>56</v>
      </c>
      <c r="C8" s="90"/>
      <c r="D8" s="91"/>
      <c r="E8" s="92" t="s">
        <v>5</v>
      </c>
      <c r="F8" s="93"/>
      <c r="G8" s="94"/>
    </row>
    <row r="9" spans="1:7" ht="30.75" customHeight="1">
      <c r="A9" s="95">
        <v>1</v>
      </c>
      <c r="B9" s="96" t="s">
        <v>116</v>
      </c>
      <c r="C9" s="97"/>
      <c r="D9" s="98"/>
      <c r="E9" s="99" t="s">
        <v>6</v>
      </c>
      <c r="F9" s="100"/>
      <c r="G9" s="94"/>
    </row>
    <row r="10" spans="1:7" ht="27.75" customHeight="1">
      <c r="A10" s="101">
        <v>2</v>
      </c>
      <c r="B10" s="102" t="s">
        <v>120</v>
      </c>
      <c r="C10" s="103"/>
      <c r="D10" s="104"/>
      <c r="E10" s="105" t="s">
        <v>7</v>
      </c>
      <c r="F10" s="106"/>
      <c r="G10" s="94"/>
    </row>
    <row r="11" spans="1:7" ht="28.5" customHeight="1">
      <c r="A11" s="101">
        <v>3</v>
      </c>
      <c r="B11" s="102" t="s">
        <v>119</v>
      </c>
      <c r="C11" s="103"/>
      <c r="D11" s="104"/>
      <c r="E11" s="105" t="s">
        <v>8</v>
      </c>
      <c r="F11" s="106"/>
      <c r="G11" s="94"/>
    </row>
    <row r="12" spans="1:7" ht="27.75" customHeight="1">
      <c r="A12" s="101">
        <v>4</v>
      </c>
      <c r="B12" s="102" t="s">
        <v>121</v>
      </c>
      <c r="C12" s="103"/>
      <c r="D12" s="107"/>
      <c r="E12" s="105" t="s">
        <v>9</v>
      </c>
      <c r="F12" s="108"/>
      <c r="G12" s="109"/>
    </row>
    <row r="13" spans="1:7" ht="15" customHeight="1">
      <c r="A13" s="101">
        <v>5</v>
      </c>
      <c r="B13" s="103" t="s">
        <v>26</v>
      </c>
      <c r="C13" s="103"/>
      <c r="D13" s="107"/>
      <c r="E13" s="105" t="s">
        <v>10</v>
      </c>
      <c r="F13" s="108"/>
      <c r="G13" s="109"/>
    </row>
    <row r="14" spans="1:7" ht="15" customHeight="1">
      <c r="A14" s="110">
        <v>6</v>
      </c>
      <c r="B14" s="76" t="s">
        <v>122</v>
      </c>
      <c r="C14" s="76"/>
      <c r="D14" s="111"/>
      <c r="E14" s="112" t="s">
        <v>11</v>
      </c>
      <c r="F14" s="113"/>
      <c r="G14" s="109"/>
    </row>
    <row r="15" spans="1:7" ht="15" customHeight="1">
      <c r="A15" s="101">
        <v>7</v>
      </c>
      <c r="B15" s="103" t="s">
        <v>68</v>
      </c>
      <c r="C15" s="103"/>
      <c r="D15" s="107"/>
      <c r="E15" s="105" t="s">
        <v>12</v>
      </c>
      <c r="F15" s="108"/>
      <c r="G15" s="109"/>
    </row>
    <row r="16" spans="1:7" ht="15" customHeight="1">
      <c r="A16" s="110">
        <v>8</v>
      </c>
      <c r="B16" s="76" t="s">
        <v>76</v>
      </c>
      <c r="C16" s="76"/>
      <c r="D16" s="111"/>
      <c r="E16" s="112" t="s">
        <v>13</v>
      </c>
      <c r="F16" s="113"/>
      <c r="G16" s="109"/>
    </row>
    <row r="17" spans="1:21" ht="15" customHeight="1">
      <c r="A17" s="101">
        <v>9</v>
      </c>
      <c r="B17" s="103" t="s">
        <v>51</v>
      </c>
      <c r="C17" s="103"/>
      <c r="D17" s="107"/>
      <c r="E17" s="105" t="s">
        <v>14</v>
      </c>
      <c r="F17" s="108"/>
      <c r="G17" s="109"/>
    </row>
    <row r="18" spans="1:21" ht="15" customHeight="1">
      <c r="A18" s="110">
        <v>10</v>
      </c>
      <c r="B18" s="76" t="s">
        <v>123</v>
      </c>
      <c r="C18" s="76"/>
      <c r="D18" s="111"/>
      <c r="E18" s="112" t="s">
        <v>15</v>
      </c>
      <c r="F18" s="113"/>
    </row>
    <row r="19" spans="1:21" ht="15" customHeight="1">
      <c r="A19" s="101">
        <v>11</v>
      </c>
      <c r="B19" s="103" t="s">
        <v>74</v>
      </c>
      <c r="C19" s="103"/>
      <c r="D19" s="107"/>
      <c r="E19" s="105" t="s">
        <v>16</v>
      </c>
      <c r="F19" s="108"/>
    </row>
    <row r="20" spans="1:21" ht="15" customHeight="1">
      <c r="A20" s="110">
        <v>12</v>
      </c>
      <c r="B20" s="76" t="s">
        <v>124</v>
      </c>
      <c r="C20" s="76"/>
      <c r="D20" s="111"/>
      <c r="E20" s="112" t="s">
        <v>17</v>
      </c>
      <c r="F20" s="113"/>
    </row>
    <row r="21" spans="1:21" ht="15" customHeight="1">
      <c r="A21" s="101">
        <v>13</v>
      </c>
      <c r="B21" s="114" t="s">
        <v>117</v>
      </c>
      <c r="C21" s="103"/>
      <c r="D21" s="107"/>
      <c r="E21" s="105" t="s">
        <v>18</v>
      </c>
      <c r="F21" s="108"/>
    </row>
    <row r="22" spans="1:21" ht="15" customHeight="1">
      <c r="A22" s="110">
        <v>14</v>
      </c>
      <c r="B22" s="115" t="s">
        <v>4</v>
      </c>
      <c r="C22" s="76"/>
      <c r="D22" s="111"/>
      <c r="E22" s="112" t="s">
        <v>19</v>
      </c>
      <c r="F22" s="113"/>
    </row>
    <row r="23" spans="1:21" ht="15" customHeight="1" thickBot="1">
      <c r="A23" s="116">
        <v>15</v>
      </c>
      <c r="B23" s="117" t="s">
        <v>73</v>
      </c>
      <c r="C23" s="118"/>
      <c r="D23" s="119"/>
      <c r="E23" s="120" t="s">
        <v>20</v>
      </c>
      <c r="F23" s="121"/>
    </row>
    <row r="24" spans="1:21" ht="15" customHeight="1" thickBot="1">
      <c r="A24" s="122"/>
      <c r="B24" s="76"/>
      <c r="C24" s="76"/>
      <c r="D24" s="123"/>
      <c r="E24" s="124"/>
      <c r="F24" s="125"/>
    </row>
    <row r="25" spans="1:21" ht="15" customHeight="1" thickBot="1">
      <c r="A25" s="295"/>
      <c r="B25" s="296" t="s">
        <v>56</v>
      </c>
      <c r="C25" s="297" t="s">
        <v>47</v>
      </c>
      <c r="D25" s="297" t="s">
        <v>57</v>
      </c>
      <c r="E25" s="298" t="s">
        <v>32</v>
      </c>
      <c r="F25" s="299" t="s">
        <v>37</v>
      </c>
    </row>
    <row r="26" spans="1:21" ht="15" customHeight="1">
      <c r="A26" s="126">
        <v>16</v>
      </c>
      <c r="B26" s="281" t="s">
        <v>88</v>
      </c>
      <c r="C26" s="282"/>
      <c r="D26" s="283">
        <v>16477</v>
      </c>
      <c r="E26" s="300">
        <v>45412</v>
      </c>
      <c r="F26" s="301">
        <v>0.875</v>
      </c>
      <c r="M26" s="368"/>
      <c r="N26" s="368"/>
      <c r="O26" s="368"/>
      <c r="P26" s="368"/>
      <c r="Q26" s="368"/>
      <c r="R26" s="368"/>
      <c r="S26" s="368"/>
      <c r="T26" s="368"/>
      <c r="U26" s="368"/>
    </row>
    <row r="27" spans="1:21" ht="15" customHeight="1">
      <c r="A27" s="127"/>
      <c r="B27" s="128" t="s">
        <v>173</v>
      </c>
      <c r="C27" s="129"/>
      <c r="D27" s="284"/>
      <c r="E27" s="130"/>
      <c r="F27" s="131"/>
    </row>
    <row r="28" spans="1:21" ht="15" customHeight="1">
      <c r="A28" s="132"/>
      <c r="B28" s="133" t="s">
        <v>50</v>
      </c>
      <c r="C28" s="193" t="s">
        <v>36</v>
      </c>
      <c r="D28" s="135">
        <v>5673.68</v>
      </c>
      <c r="E28" s="285"/>
      <c r="F28" s="136"/>
    </row>
    <row r="29" spans="1:21" ht="15" customHeight="1">
      <c r="A29" s="132"/>
      <c r="B29" s="133" t="s">
        <v>224</v>
      </c>
      <c r="C29" s="193" t="s">
        <v>36</v>
      </c>
      <c r="D29" s="137">
        <v>1447.7</v>
      </c>
      <c r="E29" s="285"/>
      <c r="F29" s="138"/>
      <c r="I29" s="194"/>
    </row>
    <row r="30" spans="1:21" ht="15" customHeight="1">
      <c r="A30" s="132"/>
      <c r="B30" s="133" t="s">
        <v>225</v>
      </c>
      <c r="C30" s="193" t="s">
        <v>36</v>
      </c>
      <c r="D30" s="139">
        <v>1551.5</v>
      </c>
      <c r="E30" s="144"/>
      <c r="F30" s="138"/>
      <c r="I30" s="194"/>
    </row>
    <row r="31" spans="1:21" ht="15" customHeight="1">
      <c r="A31" s="132"/>
      <c r="B31" s="133" t="s">
        <v>48</v>
      </c>
      <c r="C31" s="193" t="s">
        <v>36</v>
      </c>
      <c r="D31" s="137">
        <v>1208</v>
      </c>
      <c r="E31" s="144"/>
      <c r="F31" s="138"/>
      <c r="I31" s="194"/>
    </row>
    <row r="32" spans="1:21" ht="15" customHeight="1" thickBot="1">
      <c r="A32" s="132"/>
      <c r="B32" s="133" t="s">
        <v>43</v>
      </c>
      <c r="C32" s="193" t="s">
        <v>36</v>
      </c>
      <c r="D32" s="286">
        <v>360</v>
      </c>
      <c r="E32" s="144"/>
      <c r="F32" s="138"/>
      <c r="I32" s="194"/>
    </row>
    <row r="33" spans="1:9" ht="15" customHeight="1" thickBot="1">
      <c r="A33" s="288" t="s">
        <v>21</v>
      </c>
      <c r="B33" s="289" t="s">
        <v>89</v>
      </c>
      <c r="C33" s="89" t="s">
        <v>36</v>
      </c>
      <c r="D33" s="294">
        <v>10240.880000000001</v>
      </c>
      <c r="E33" s="144"/>
      <c r="F33" s="138"/>
      <c r="I33" s="194"/>
    </row>
    <row r="34" spans="1:9" ht="15" customHeight="1">
      <c r="A34" s="132"/>
      <c r="B34" s="133" t="s">
        <v>39</v>
      </c>
      <c r="C34" s="193" t="s">
        <v>36</v>
      </c>
      <c r="D34" s="287">
        <v>1966.7</v>
      </c>
      <c r="E34" s="144"/>
      <c r="F34" s="138"/>
      <c r="I34" s="195"/>
    </row>
    <row r="35" spans="1:9" ht="15" customHeight="1">
      <c r="A35" s="132"/>
      <c r="B35" s="133" t="s">
        <v>24</v>
      </c>
      <c r="C35" s="134" t="s">
        <v>36</v>
      </c>
      <c r="D35" s="137">
        <v>511.8</v>
      </c>
      <c r="E35" s="140"/>
      <c r="F35" s="138"/>
      <c r="G35" s="94"/>
      <c r="I35" s="194"/>
    </row>
    <row r="36" spans="1:9" ht="15" customHeight="1">
      <c r="A36" s="132"/>
      <c r="B36" s="133" t="s">
        <v>40</v>
      </c>
      <c r="C36" s="134" t="s">
        <v>36</v>
      </c>
      <c r="D36" s="137">
        <v>1872.2</v>
      </c>
      <c r="E36" s="140"/>
      <c r="F36" s="138"/>
      <c r="G36" s="94"/>
      <c r="I36" s="194"/>
    </row>
    <row r="37" spans="1:9" ht="15" customHeight="1" thickBot="1">
      <c r="A37" s="132"/>
      <c r="B37" s="133" t="s">
        <v>45</v>
      </c>
      <c r="C37" s="134" t="s">
        <v>36</v>
      </c>
      <c r="D37" s="290">
        <v>991</v>
      </c>
      <c r="E37" s="140"/>
      <c r="F37" s="138"/>
      <c r="G37" s="94"/>
      <c r="I37" s="194"/>
    </row>
    <row r="38" spans="1:9" ht="15" customHeight="1" thickBot="1">
      <c r="A38" s="288" t="s">
        <v>22</v>
      </c>
      <c r="B38" s="289" t="s">
        <v>90</v>
      </c>
      <c r="C38" s="291" t="s">
        <v>36</v>
      </c>
      <c r="D38" s="292">
        <v>5341.7</v>
      </c>
      <c r="E38" s="144"/>
      <c r="F38" s="138"/>
      <c r="G38" s="109"/>
      <c r="I38" s="194"/>
    </row>
    <row r="39" spans="1:9" ht="15" customHeight="1" thickBot="1">
      <c r="A39" s="288" t="s">
        <v>23</v>
      </c>
      <c r="B39" s="289" t="s">
        <v>91</v>
      </c>
      <c r="C39" s="291" t="s">
        <v>36</v>
      </c>
      <c r="D39" s="292">
        <v>15582.580000000002</v>
      </c>
      <c r="E39" s="293"/>
      <c r="F39" s="142"/>
      <c r="G39" s="109"/>
      <c r="I39" s="141"/>
    </row>
    <row r="40" spans="1:9" ht="15" customHeight="1">
      <c r="C40" s="94"/>
      <c r="D40" s="143"/>
      <c r="E40" s="144"/>
      <c r="F40" s="144"/>
      <c r="G40" s="109"/>
    </row>
    <row r="41" spans="1:9" ht="15">
      <c r="A41" s="280" t="s">
        <v>131</v>
      </c>
      <c r="B41" s="369" t="s">
        <v>696</v>
      </c>
      <c r="C41" s="370" t="s">
        <v>697</v>
      </c>
      <c r="E41" s="81"/>
    </row>
    <row r="42" spans="1:9" ht="14.25">
      <c r="B42" s="145" t="s">
        <v>132</v>
      </c>
    </row>
    <row r="43" spans="1:9" ht="14.25">
      <c r="B43" s="145" t="s">
        <v>133</v>
      </c>
    </row>
    <row r="44" spans="1:9" ht="14.25">
      <c r="B44" s="145" t="s">
        <v>185</v>
      </c>
    </row>
    <row r="45" spans="1:9" ht="14.25">
      <c r="B45" s="145" t="s">
        <v>183</v>
      </c>
    </row>
    <row r="46" spans="1:9">
      <c r="B46" s="80" t="s">
        <v>184</v>
      </c>
    </row>
    <row r="47" spans="1:9" ht="15" customHeight="1">
      <c r="B47" s="145" t="s">
        <v>134</v>
      </c>
    </row>
    <row r="48" spans="1:9" ht="12.75" customHeight="1">
      <c r="B48" s="145" t="s">
        <v>201</v>
      </c>
    </row>
    <row r="49" spans="1:7" ht="12.75" customHeight="1">
      <c r="B49" s="145" t="s">
        <v>135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F54" s="146" t="s">
        <v>130</v>
      </c>
      <c r="G54" s="82"/>
    </row>
    <row r="55" spans="1:7" ht="18" customHeight="1">
      <c r="A55" s="769" t="s">
        <v>75</v>
      </c>
      <c r="B55" s="769"/>
      <c r="C55" s="769"/>
      <c r="D55" s="769"/>
      <c r="E55" s="769"/>
      <c r="F55" s="769"/>
      <c r="G55" s="83"/>
    </row>
    <row r="56" spans="1:7" ht="18" customHeight="1">
      <c r="A56" s="771" t="s">
        <v>129</v>
      </c>
      <c r="B56" s="771"/>
      <c r="C56" s="771"/>
      <c r="D56" s="771"/>
      <c r="E56" s="771"/>
      <c r="F56" s="771"/>
      <c r="G56" s="147"/>
    </row>
    <row r="57" spans="1:7" ht="15" customHeight="1">
      <c r="A57" s="767" t="s">
        <v>177</v>
      </c>
      <c r="B57" s="767"/>
      <c r="C57" s="767"/>
      <c r="D57" s="767"/>
      <c r="E57" s="767"/>
      <c r="F57" s="767"/>
    </row>
    <row r="58" spans="1:7" ht="14.25" customHeight="1">
      <c r="A58" s="768" t="s">
        <v>92</v>
      </c>
      <c r="B58" s="768"/>
      <c r="C58" s="768"/>
      <c r="D58" s="768"/>
      <c r="E58" s="768"/>
      <c r="F58" s="768"/>
      <c r="G58" s="85"/>
    </row>
    <row r="59" spans="1:7" ht="15.75" customHeight="1" thickBot="1">
      <c r="A59" s="306" t="s">
        <v>681</v>
      </c>
      <c r="B59" s="85"/>
      <c r="C59" s="85"/>
      <c r="D59" s="85"/>
      <c r="E59" s="86"/>
      <c r="F59" s="87"/>
      <c r="G59" s="79"/>
    </row>
    <row r="60" spans="1:7" ht="15.75" customHeight="1" thickBot="1">
      <c r="A60" s="148" t="s">
        <v>55</v>
      </c>
      <c r="B60" s="305" t="s">
        <v>56</v>
      </c>
      <c r="C60" s="302" t="s">
        <v>47</v>
      </c>
      <c r="D60" s="302" t="s">
        <v>57</v>
      </c>
      <c r="E60" s="303" t="s">
        <v>58</v>
      </c>
      <c r="F60" s="304" t="s">
        <v>37</v>
      </c>
      <c r="G60" s="79"/>
    </row>
    <row r="61" spans="1:7" ht="18" customHeight="1">
      <c r="A61" s="75">
        <v>17</v>
      </c>
      <c r="B61" s="363" t="s">
        <v>103</v>
      </c>
      <c r="C61" s="364"/>
      <c r="D61" s="365"/>
      <c r="E61" s="366"/>
      <c r="F61" s="367"/>
    </row>
    <row r="62" spans="1:7" ht="18" customHeight="1">
      <c r="A62" s="425"/>
      <c r="B62" s="426" t="s">
        <v>67</v>
      </c>
      <c r="C62" s="654" t="s">
        <v>93</v>
      </c>
      <c r="D62" s="655">
        <v>640</v>
      </c>
      <c r="E62" s="656">
        <v>45397</v>
      </c>
      <c r="F62" s="657">
        <v>0.95833333333333337</v>
      </c>
    </row>
    <row r="63" spans="1:7" ht="18" customHeight="1">
      <c r="A63" s="425"/>
      <c r="B63" s="427" t="s">
        <v>81</v>
      </c>
      <c r="C63" s="654" t="s">
        <v>36</v>
      </c>
      <c r="D63" s="655">
        <v>240</v>
      </c>
      <c r="E63" s="656">
        <v>45410</v>
      </c>
      <c r="F63" s="657">
        <v>0.625</v>
      </c>
    </row>
    <row r="64" spans="1:7" ht="18" customHeight="1">
      <c r="A64" s="428">
        <v>18</v>
      </c>
      <c r="B64" s="426" t="s">
        <v>102</v>
      </c>
      <c r="C64" s="658"/>
      <c r="D64" s="655"/>
      <c r="E64" s="659"/>
      <c r="F64" s="657"/>
    </row>
    <row r="65" spans="1:14" ht="18" customHeight="1">
      <c r="A65" s="425"/>
      <c r="B65" s="426" t="s">
        <v>67</v>
      </c>
      <c r="C65" s="654" t="s">
        <v>93</v>
      </c>
      <c r="D65" s="655">
        <v>1000</v>
      </c>
      <c r="E65" s="656">
        <v>45388</v>
      </c>
      <c r="F65" s="657">
        <v>0.5</v>
      </c>
    </row>
    <row r="66" spans="1:14" ht="18" customHeight="1">
      <c r="A66" s="425"/>
      <c r="B66" s="427" t="s">
        <v>81</v>
      </c>
      <c r="C66" s="654" t="s">
        <v>36</v>
      </c>
      <c r="D66" s="655">
        <v>180</v>
      </c>
      <c r="E66" s="656">
        <v>45394</v>
      </c>
      <c r="F66" s="657">
        <v>0.91666666666666663</v>
      </c>
    </row>
    <row r="67" spans="1:14" ht="18" customHeight="1">
      <c r="A67" s="428">
        <v>19</v>
      </c>
      <c r="B67" s="426" t="s">
        <v>101</v>
      </c>
      <c r="C67" s="658"/>
      <c r="D67" s="654"/>
      <c r="E67" s="660"/>
      <c r="F67" s="661"/>
    </row>
    <row r="68" spans="1:14" ht="18" customHeight="1">
      <c r="A68" s="428"/>
      <c r="B68" s="426" t="s">
        <v>67</v>
      </c>
      <c r="C68" s="654" t="s">
        <v>60</v>
      </c>
      <c r="D68" s="662" t="s">
        <v>82</v>
      </c>
      <c r="E68" s="663" t="s">
        <v>82</v>
      </c>
      <c r="F68" s="664"/>
      <c r="G68" s="79"/>
    </row>
    <row r="69" spans="1:14" ht="18" customHeight="1">
      <c r="A69" s="428"/>
      <c r="B69" s="427" t="s">
        <v>81</v>
      </c>
      <c r="C69" s="654" t="s">
        <v>60</v>
      </c>
      <c r="D69" s="665" t="s">
        <v>82</v>
      </c>
      <c r="E69" s="666" t="s">
        <v>82</v>
      </c>
      <c r="F69" s="667"/>
      <c r="G69" s="79"/>
    </row>
    <row r="70" spans="1:14" ht="18" customHeight="1">
      <c r="A70" s="428">
        <v>20</v>
      </c>
      <c r="B70" s="426" t="s">
        <v>100</v>
      </c>
      <c r="C70" s="654"/>
      <c r="D70" s="665"/>
      <c r="E70" s="660"/>
      <c r="F70" s="668"/>
      <c r="G70" s="79"/>
    </row>
    <row r="71" spans="1:14" ht="18" customHeight="1">
      <c r="A71" s="428"/>
      <c r="B71" s="426" t="s">
        <v>67</v>
      </c>
      <c r="C71" s="654" t="s">
        <v>60</v>
      </c>
      <c r="D71" s="662" t="s">
        <v>82</v>
      </c>
      <c r="E71" s="663" t="s">
        <v>82</v>
      </c>
      <c r="F71" s="667"/>
      <c r="G71" s="79"/>
    </row>
    <row r="72" spans="1:14" ht="18" customHeight="1">
      <c r="A72" s="428"/>
      <c r="B72" s="427" t="s">
        <v>81</v>
      </c>
      <c r="C72" s="654" t="s">
        <v>60</v>
      </c>
      <c r="D72" s="662" t="s">
        <v>82</v>
      </c>
      <c r="E72" s="663" t="s">
        <v>82</v>
      </c>
      <c r="F72" s="667"/>
      <c r="G72" s="79"/>
    </row>
    <row r="73" spans="1:14" ht="18" customHeight="1">
      <c r="A73" s="428">
        <v>21</v>
      </c>
      <c r="B73" s="426" t="s">
        <v>99</v>
      </c>
      <c r="C73" s="654"/>
      <c r="D73" s="665"/>
      <c r="E73" s="660"/>
      <c r="F73" s="667"/>
      <c r="G73" s="79"/>
    </row>
    <row r="74" spans="1:14" ht="18" customHeight="1">
      <c r="A74" s="428"/>
      <c r="B74" s="426" t="s">
        <v>67</v>
      </c>
      <c r="C74" s="654" t="s">
        <v>60</v>
      </c>
      <c r="D74" s="662">
        <v>11.435144786</v>
      </c>
      <c r="E74" s="660"/>
      <c r="F74" s="668"/>
      <c r="G74" s="79"/>
    </row>
    <row r="75" spans="1:14" ht="18" customHeight="1">
      <c r="A75" s="428"/>
      <c r="B75" s="427" t="s">
        <v>81</v>
      </c>
      <c r="C75" s="654" t="s">
        <v>60</v>
      </c>
      <c r="D75" s="662">
        <v>46.369673480000003</v>
      </c>
      <c r="E75" s="429"/>
      <c r="F75" s="668"/>
      <c r="G75" s="79"/>
    </row>
    <row r="76" spans="1:14" ht="18" customHeight="1">
      <c r="A76" s="428">
        <v>22</v>
      </c>
      <c r="B76" s="426" t="s">
        <v>104</v>
      </c>
      <c r="C76" s="658"/>
      <c r="D76" s="665"/>
      <c r="E76" s="660"/>
      <c r="F76" s="668"/>
      <c r="G76" s="79"/>
      <c r="K76" s="149"/>
    </row>
    <row r="77" spans="1:14" ht="18" customHeight="1">
      <c r="A77" s="428"/>
      <c r="B77" s="426" t="s">
        <v>67</v>
      </c>
      <c r="C77" s="654" t="s">
        <v>60</v>
      </c>
      <c r="D77" s="662">
        <v>44.978583280000002</v>
      </c>
      <c r="E77" s="660"/>
      <c r="F77" s="668"/>
      <c r="G77" s="79"/>
    </row>
    <row r="78" spans="1:14" ht="18" customHeight="1">
      <c r="A78" s="428"/>
      <c r="B78" s="427" t="s">
        <v>81</v>
      </c>
      <c r="C78" s="654" t="s">
        <v>60</v>
      </c>
      <c r="D78" s="662">
        <v>11.102082315999999</v>
      </c>
      <c r="E78" s="654"/>
      <c r="F78" s="668"/>
      <c r="G78" s="79"/>
    </row>
    <row r="79" spans="1:14" ht="18" customHeight="1">
      <c r="A79" s="428">
        <v>23</v>
      </c>
      <c r="B79" s="427" t="s">
        <v>105</v>
      </c>
      <c r="C79" s="658" t="s">
        <v>33</v>
      </c>
      <c r="D79" s="665">
        <v>3</v>
      </c>
      <c r="E79" s="660"/>
      <c r="F79" s="668"/>
      <c r="G79" s="79"/>
      <c r="N79" s="68">
        <v>5.91</v>
      </c>
    </row>
    <row r="80" spans="1:14" ht="18" customHeight="1">
      <c r="A80" s="428">
        <v>24</v>
      </c>
      <c r="B80" s="426" t="s">
        <v>106</v>
      </c>
      <c r="C80" s="654"/>
      <c r="D80" s="654"/>
      <c r="E80" s="660"/>
      <c r="F80" s="661"/>
      <c r="G80" s="79"/>
      <c r="N80" s="68">
        <v>2.9550000000000001</v>
      </c>
    </row>
    <row r="81" spans="1:11" ht="18" customHeight="1">
      <c r="A81" s="428"/>
      <c r="B81" s="426" t="s">
        <v>97</v>
      </c>
      <c r="C81" s="654" t="s">
        <v>36</v>
      </c>
      <c r="D81" s="654">
        <v>360</v>
      </c>
      <c r="E81" s="656">
        <v>45394</v>
      </c>
      <c r="F81" s="657">
        <v>0.875</v>
      </c>
      <c r="G81" s="79"/>
    </row>
    <row r="82" spans="1:11" ht="18" customHeight="1">
      <c r="A82" s="430"/>
      <c r="B82" s="427" t="s">
        <v>118</v>
      </c>
      <c r="C82" s="654" t="s">
        <v>36</v>
      </c>
      <c r="D82" s="669">
        <v>570</v>
      </c>
      <c r="E82" s="656">
        <v>45410</v>
      </c>
      <c r="F82" s="657">
        <v>0.77083333333333337</v>
      </c>
      <c r="G82" s="79"/>
      <c r="K82" s="149"/>
    </row>
    <row r="83" spans="1:11" ht="18" customHeight="1">
      <c r="A83" s="431">
        <v>25</v>
      </c>
      <c r="B83" s="426" t="s">
        <v>107</v>
      </c>
      <c r="C83" s="658"/>
      <c r="D83" s="669"/>
      <c r="E83" s="670"/>
      <c r="F83" s="671"/>
      <c r="G83" s="79"/>
    </row>
    <row r="84" spans="1:11" ht="18" customHeight="1">
      <c r="A84" s="431"/>
      <c r="B84" s="426" t="s">
        <v>97</v>
      </c>
      <c r="C84" s="654" t="s">
        <v>36</v>
      </c>
      <c r="D84" s="669">
        <v>210</v>
      </c>
      <c r="E84" s="656">
        <v>45409</v>
      </c>
      <c r="F84" s="657">
        <v>0.58333333333333337</v>
      </c>
      <c r="G84" s="79"/>
    </row>
    <row r="85" spans="1:11" ht="18" customHeight="1">
      <c r="A85" s="431"/>
      <c r="B85" s="427" t="s">
        <v>98</v>
      </c>
      <c r="C85" s="654" t="s">
        <v>36</v>
      </c>
      <c r="D85" s="669">
        <v>150</v>
      </c>
      <c r="E85" s="656">
        <v>45398</v>
      </c>
      <c r="F85" s="657">
        <v>0.77083333333333337</v>
      </c>
      <c r="G85" s="79"/>
    </row>
    <row r="86" spans="1:11" ht="18" customHeight="1">
      <c r="A86" s="431">
        <v>26</v>
      </c>
      <c r="B86" s="426" t="s">
        <v>108</v>
      </c>
      <c r="C86" s="658"/>
      <c r="D86" s="654"/>
      <c r="E86" s="672"/>
      <c r="F86" s="673"/>
      <c r="G86" s="79"/>
    </row>
    <row r="87" spans="1:11" ht="18" customHeight="1">
      <c r="A87" s="431"/>
      <c r="B87" s="426" t="s">
        <v>97</v>
      </c>
      <c r="C87" s="654" t="s">
        <v>60</v>
      </c>
      <c r="D87" s="654"/>
      <c r="E87" s="674"/>
      <c r="F87" s="675"/>
      <c r="G87" s="79"/>
    </row>
    <row r="88" spans="1:11" ht="18" customHeight="1">
      <c r="A88" s="431"/>
      <c r="B88" s="427" t="s">
        <v>98</v>
      </c>
      <c r="C88" s="654" t="s">
        <v>60</v>
      </c>
      <c r="D88" s="662" t="s">
        <v>82</v>
      </c>
      <c r="E88" s="676" t="s">
        <v>193</v>
      </c>
      <c r="F88" s="675"/>
      <c r="G88" s="150"/>
    </row>
    <row r="89" spans="1:11" ht="18" customHeight="1">
      <c r="A89" s="431">
        <v>27</v>
      </c>
      <c r="B89" s="426" t="s">
        <v>109</v>
      </c>
      <c r="C89" s="654"/>
      <c r="D89" s="662"/>
      <c r="E89" s="676"/>
      <c r="F89" s="675"/>
      <c r="G89" s="151"/>
    </row>
    <row r="90" spans="1:11" ht="18" customHeight="1">
      <c r="A90" s="431"/>
      <c r="B90" s="426" t="s">
        <v>97</v>
      </c>
      <c r="C90" s="654" t="s">
        <v>60</v>
      </c>
      <c r="D90" s="662" t="s">
        <v>82</v>
      </c>
      <c r="E90" s="676" t="s">
        <v>193</v>
      </c>
      <c r="F90" s="675"/>
      <c r="G90" s="150"/>
    </row>
    <row r="91" spans="1:11" ht="18" customHeight="1">
      <c r="A91" s="431"/>
      <c r="B91" s="427" t="s">
        <v>98</v>
      </c>
      <c r="C91" s="654" t="s">
        <v>60</v>
      </c>
      <c r="D91" s="662"/>
      <c r="E91" s="674"/>
      <c r="F91" s="675"/>
      <c r="G91" s="79"/>
    </row>
    <row r="92" spans="1:11" ht="18" customHeight="1">
      <c r="A92" s="431">
        <v>28</v>
      </c>
      <c r="B92" s="426" t="s">
        <v>110</v>
      </c>
      <c r="C92" s="654"/>
      <c r="D92" s="662"/>
      <c r="E92" s="660"/>
      <c r="F92" s="675"/>
      <c r="G92" s="79"/>
    </row>
    <row r="93" spans="1:11" ht="18" customHeight="1">
      <c r="A93" s="431"/>
      <c r="B93" s="426" t="s">
        <v>97</v>
      </c>
      <c r="C93" s="654" t="s">
        <v>60</v>
      </c>
      <c r="D93" s="662">
        <v>1.8141</v>
      </c>
      <c r="E93" s="660"/>
      <c r="F93" s="675"/>
      <c r="G93" s="79"/>
    </row>
    <row r="94" spans="1:11" ht="18" customHeight="1">
      <c r="A94" s="431"/>
      <c r="B94" s="427" t="s">
        <v>98</v>
      </c>
      <c r="C94" s="654" t="s">
        <v>60</v>
      </c>
      <c r="D94" s="662">
        <v>184.65</v>
      </c>
      <c r="E94" s="660"/>
      <c r="F94" s="675"/>
      <c r="G94" s="79"/>
    </row>
    <row r="95" spans="1:11" ht="18" customHeight="1">
      <c r="A95" s="431">
        <v>29</v>
      </c>
      <c r="B95" s="426" t="s">
        <v>111</v>
      </c>
      <c r="C95" s="658"/>
      <c r="D95" s="677"/>
      <c r="E95" s="660"/>
      <c r="F95" s="675"/>
      <c r="G95" s="79"/>
    </row>
    <row r="96" spans="1:11" ht="18" customHeight="1">
      <c r="A96" s="431"/>
      <c r="B96" s="426" t="s">
        <v>97</v>
      </c>
      <c r="C96" s="654" t="s">
        <v>60</v>
      </c>
      <c r="D96" s="662">
        <v>179.50899999999999</v>
      </c>
      <c r="E96" s="660"/>
      <c r="F96" s="675"/>
      <c r="G96" s="79"/>
    </row>
    <row r="97" spans="1:7" ht="18" customHeight="1">
      <c r="A97" s="431"/>
      <c r="B97" s="427" t="s">
        <v>98</v>
      </c>
      <c r="C97" s="654" t="s">
        <v>60</v>
      </c>
      <c r="D97" s="662">
        <v>1.8480000000000001</v>
      </c>
      <c r="E97" s="660"/>
      <c r="F97" s="675"/>
      <c r="G97" s="79"/>
    </row>
    <row r="98" spans="1:7" ht="18" customHeight="1">
      <c r="A98" s="432">
        <v>30</v>
      </c>
      <c r="B98" s="433" t="s">
        <v>112</v>
      </c>
      <c r="C98" s="678" t="s">
        <v>33</v>
      </c>
      <c r="D98" s="679" t="s">
        <v>698</v>
      </c>
      <c r="E98" s="680"/>
      <c r="F98" s="681"/>
      <c r="G98" s="74"/>
    </row>
    <row r="99" spans="1:7" ht="18" customHeight="1">
      <c r="A99" s="434">
        <v>31</v>
      </c>
      <c r="B99" s="435" t="s">
        <v>634</v>
      </c>
      <c r="C99" s="752"/>
      <c r="D99" s="749"/>
      <c r="E99" s="749"/>
      <c r="F99" s="750"/>
      <c r="G99" s="74"/>
    </row>
    <row r="100" spans="1:7" ht="18" customHeight="1">
      <c r="A100" s="434"/>
      <c r="B100" s="754" t="s">
        <v>635</v>
      </c>
      <c r="C100" s="682" t="s">
        <v>93</v>
      </c>
      <c r="D100" s="683">
        <v>2058</v>
      </c>
      <c r="E100" s="761">
        <v>45384</v>
      </c>
      <c r="F100" s="763">
        <v>0.58333333333333337</v>
      </c>
      <c r="G100" s="79"/>
    </row>
    <row r="101" spans="1:7" ht="18" customHeight="1">
      <c r="A101" s="436"/>
      <c r="B101" s="749"/>
      <c r="C101" s="682" t="s">
        <v>36</v>
      </c>
      <c r="D101" s="684">
        <v>1302</v>
      </c>
      <c r="E101" s="762"/>
      <c r="F101" s="764"/>
      <c r="G101" s="79"/>
    </row>
    <row r="102" spans="1:7" ht="18" customHeight="1">
      <c r="A102" s="436"/>
      <c r="B102" s="757" t="s">
        <v>636</v>
      </c>
      <c r="C102" s="682" t="s">
        <v>93</v>
      </c>
      <c r="D102" s="685" t="s">
        <v>82</v>
      </c>
      <c r="E102" s="765"/>
      <c r="F102" s="766"/>
      <c r="G102" s="79"/>
    </row>
    <row r="103" spans="1:7" ht="18" customHeight="1">
      <c r="A103" s="436"/>
      <c r="B103" s="749"/>
      <c r="C103" s="682" t="s">
        <v>36</v>
      </c>
      <c r="D103" s="685" t="s">
        <v>82</v>
      </c>
      <c r="E103" s="749"/>
      <c r="F103" s="750"/>
      <c r="G103" s="79"/>
    </row>
    <row r="104" spans="1:7" ht="18" customHeight="1">
      <c r="A104" s="434">
        <v>32</v>
      </c>
      <c r="B104" s="435" t="s">
        <v>637</v>
      </c>
      <c r="C104" s="748"/>
      <c r="D104" s="749"/>
      <c r="E104" s="749"/>
      <c r="F104" s="750"/>
      <c r="G104" s="79"/>
    </row>
    <row r="105" spans="1:7" ht="18" customHeight="1">
      <c r="A105" s="697"/>
      <c r="B105" s="754" t="s">
        <v>635</v>
      </c>
      <c r="C105" s="682" t="s">
        <v>93</v>
      </c>
      <c r="D105" s="685" t="s">
        <v>82</v>
      </c>
      <c r="E105" s="755"/>
      <c r="F105" s="756"/>
    </row>
    <row r="106" spans="1:7" ht="18" customHeight="1">
      <c r="A106" s="698"/>
      <c r="B106" s="749"/>
      <c r="C106" s="682" t="s">
        <v>36</v>
      </c>
      <c r="D106" s="685" t="s">
        <v>82</v>
      </c>
      <c r="E106" s="749"/>
      <c r="F106" s="750"/>
    </row>
    <row r="107" spans="1:7" ht="18" customHeight="1">
      <c r="A107" s="436"/>
      <c r="B107" s="757" t="s">
        <v>636</v>
      </c>
      <c r="C107" s="682" t="s">
        <v>93</v>
      </c>
      <c r="D107" s="684">
        <v>2035</v>
      </c>
      <c r="E107" s="758">
        <v>45384</v>
      </c>
      <c r="F107" s="760">
        <v>0.58333333333333337</v>
      </c>
    </row>
    <row r="108" spans="1:7" ht="18" customHeight="1">
      <c r="A108" s="436"/>
      <c r="B108" s="749"/>
      <c r="C108" s="682" t="s">
        <v>36</v>
      </c>
      <c r="D108" s="684">
        <v>1290</v>
      </c>
      <c r="E108" s="759"/>
      <c r="F108" s="759"/>
    </row>
    <row r="109" spans="1:7" ht="18" customHeight="1">
      <c r="A109" s="434">
        <v>33</v>
      </c>
      <c r="B109" s="435" t="s">
        <v>638</v>
      </c>
      <c r="C109" s="748"/>
      <c r="D109" s="749"/>
      <c r="E109" s="749"/>
      <c r="F109" s="750"/>
    </row>
    <row r="110" spans="1:7" ht="18" customHeight="1">
      <c r="A110" s="434"/>
      <c r="B110" s="435" t="s">
        <v>635</v>
      </c>
      <c r="C110" s="682" t="s">
        <v>639</v>
      </c>
      <c r="D110" s="688">
        <v>26350</v>
      </c>
      <c r="E110" s="689">
        <v>45384</v>
      </c>
      <c r="F110" s="751" t="s">
        <v>640</v>
      </c>
    </row>
    <row r="111" spans="1:7" ht="18" customHeight="1">
      <c r="A111" s="434"/>
      <c r="B111" s="435" t="s">
        <v>641</v>
      </c>
      <c r="C111" s="682" t="s">
        <v>639</v>
      </c>
      <c r="D111" s="690" t="s">
        <v>82</v>
      </c>
      <c r="E111" s="691"/>
      <c r="F111" s="750"/>
    </row>
    <row r="112" spans="1:7" ht="18" customHeight="1">
      <c r="A112" s="434">
        <v>34</v>
      </c>
      <c r="B112" s="435" t="s">
        <v>642</v>
      </c>
      <c r="C112" s="752"/>
      <c r="D112" s="749"/>
      <c r="E112" s="749"/>
      <c r="F112" s="750"/>
    </row>
    <row r="113" spans="1:6" ht="18" customHeight="1">
      <c r="A113" s="434"/>
      <c r="B113" s="435" t="s">
        <v>635</v>
      </c>
      <c r="C113" s="682" t="s">
        <v>639</v>
      </c>
      <c r="D113" s="690" t="s">
        <v>82</v>
      </c>
      <c r="E113" s="691" t="s">
        <v>82</v>
      </c>
      <c r="F113" s="751" t="s">
        <v>640</v>
      </c>
    </row>
    <row r="114" spans="1:6" ht="18" customHeight="1">
      <c r="A114" s="434"/>
      <c r="B114" s="435" t="s">
        <v>641</v>
      </c>
      <c r="C114" s="682" t="s">
        <v>639</v>
      </c>
      <c r="D114" s="690">
        <v>26250</v>
      </c>
      <c r="E114" s="686">
        <v>45384</v>
      </c>
      <c r="F114" s="750"/>
    </row>
    <row r="115" spans="1:6" ht="18" customHeight="1">
      <c r="A115" s="434">
        <v>35</v>
      </c>
      <c r="B115" s="435" t="s">
        <v>643</v>
      </c>
      <c r="C115" s="752"/>
      <c r="D115" s="749"/>
      <c r="E115" s="753" t="s">
        <v>640</v>
      </c>
      <c r="F115" s="750"/>
    </row>
    <row r="116" spans="1:6" ht="18" customHeight="1">
      <c r="A116" s="434"/>
      <c r="B116" s="435" t="s">
        <v>635</v>
      </c>
      <c r="C116" s="682" t="s">
        <v>639</v>
      </c>
      <c r="D116" s="692">
        <v>354883.07399999996</v>
      </c>
      <c r="E116" s="749"/>
      <c r="F116" s="750"/>
    </row>
    <row r="117" spans="1:6" ht="18" customHeight="1">
      <c r="A117" s="434"/>
      <c r="B117" s="435" t="s">
        <v>644</v>
      </c>
      <c r="C117" s="682" t="s">
        <v>639</v>
      </c>
      <c r="D117" s="693" t="s">
        <v>82</v>
      </c>
      <c r="E117" s="749"/>
      <c r="F117" s="750"/>
    </row>
    <row r="118" spans="1:6" ht="18" customHeight="1">
      <c r="A118" s="434">
        <v>36</v>
      </c>
      <c r="B118" s="435" t="s">
        <v>645</v>
      </c>
      <c r="C118" s="748"/>
      <c r="D118" s="749"/>
      <c r="E118" s="749"/>
      <c r="F118" s="750"/>
    </row>
    <row r="119" spans="1:6" ht="18" customHeight="1">
      <c r="A119" s="434"/>
      <c r="B119" s="435" t="s">
        <v>635</v>
      </c>
      <c r="C119" s="682" t="s">
        <v>639</v>
      </c>
      <c r="D119" s="690" t="s">
        <v>82</v>
      </c>
      <c r="E119" s="749"/>
      <c r="F119" s="750"/>
    </row>
    <row r="120" spans="1:6" ht="18" customHeight="1">
      <c r="A120" s="434"/>
      <c r="B120" s="435" t="s">
        <v>646</v>
      </c>
      <c r="C120" s="682" t="s">
        <v>639</v>
      </c>
      <c r="D120" s="692">
        <v>345788.36499999999</v>
      </c>
      <c r="E120" s="749"/>
      <c r="F120" s="750"/>
    </row>
    <row r="121" spans="1:6" ht="18" customHeight="1">
      <c r="A121" s="434">
        <v>37</v>
      </c>
      <c r="B121" s="437" t="s">
        <v>647</v>
      </c>
      <c r="C121" s="687" t="s">
        <v>33</v>
      </c>
      <c r="D121" s="694">
        <v>2.5627339443075199</v>
      </c>
      <c r="E121" s="749"/>
      <c r="F121" s="750"/>
    </row>
    <row r="122" spans="1:6" ht="12" customHeight="1">
      <c r="A122" s="68" t="s">
        <v>648</v>
      </c>
      <c r="B122" s="153"/>
      <c r="F122" s="152"/>
    </row>
    <row r="123" spans="1:6" ht="12" customHeight="1">
      <c r="B123" s="153"/>
      <c r="F123" s="152"/>
    </row>
    <row r="124" spans="1:6" ht="12" customHeight="1">
      <c r="B124" s="153"/>
      <c r="F124" s="152"/>
    </row>
    <row r="125" spans="1:6" ht="12" customHeight="1">
      <c r="E125" s="74" t="s">
        <v>182</v>
      </c>
    </row>
    <row r="126" spans="1:6" ht="12" customHeight="1">
      <c r="E126" s="74" t="s">
        <v>113</v>
      </c>
    </row>
    <row r="127" spans="1:6" ht="12" customHeight="1">
      <c r="E127" s="71" t="s">
        <v>114</v>
      </c>
    </row>
    <row r="128" spans="1:6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29">
    <mergeCell ref="A57:F57"/>
    <mergeCell ref="A58:F58"/>
    <mergeCell ref="A2:F2"/>
    <mergeCell ref="A3:F3"/>
    <mergeCell ref="A4:F4"/>
    <mergeCell ref="A5:F5"/>
    <mergeCell ref="A55:F55"/>
    <mergeCell ref="A56:F56"/>
    <mergeCell ref="C99:F99"/>
    <mergeCell ref="B100:B101"/>
    <mergeCell ref="E100:E101"/>
    <mergeCell ref="F100:F101"/>
    <mergeCell ref="B102:B103"/>
    <mergeCell ref="E102:E103"/>
    <mergeCell ref="F102:F103"/>
    <mergeCell ref="C104:F104"/>
    <mergeCell ref="B105:B106"/>
    <mergeCell ref="E105:E106"/>
    <mergeCell ref="F105:F106"/>
    <mergeCell ref="B107:B108"/>
    <mergeCell ref="E107:E108"/>
    <mergeCell ref="F107:F108"/>
    <mergeCell ref="C109:F109"/>
    <mergeCell ref="F110:F111"/>
    <mergeCell ref="C112:F112"/>
    <mergeCell ref="F113:F114"/>
    <mergeCell ref="C115:D115"/>
    <mergeCell ref="E115:F121"/>
    <mergeCell ref="C118:D118"/>
  </mergeCells>
  <pageMargins left="0.85" right="0.75" top="1" bottom="1" header="0.5" footer="0.5"/>
  <pageSetup paperSize="9" scale="72" orientation="portrait" horizontalDpi="360" verticalDpi="360" r:id="rId1"/>
  <headerFooter alignWithMargins="0">
    <oddHeader>Page &amp;P of &amp;N</oddHeader>
  </headerFooter>
  <rowBreaks count="2" manualBreakCount="2">
    <brk id="53" max="5" man="1"/>
    <brk id="106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C4B2-F8AE-49FF-915B-2AF4A428CF20}">
  <sheetPr>
    <pageSetUpPr fitToPage="1"/>
  </sheetPr>
  <dimension ref="A1:AL164"/>
  <sheetViews>
    <sheetView zoomScale="70" zoomScaleNormal="70" zoomScaleSheetLayoutView="81" workbookViewId="0">
      <pane ySplit="7" topLeftCell="A8" activePane="bottomLeft" state="frozen"/>
      <selection activeCell="C26" sqref="C26"/>
      <selection pane="bottomLeft" activeCell="C26" sqref="C26"/>
    </sheetView>
  </sheetViews>
  <sheetFormatPr defaultRowHeight="15"/>
  <cols>
    <col min="1" max="1" width="48.42578125" style="865" customWidth="1"/>
    <col min="2" max="2" width="46.42578125" style="1014" customWidth="1"/>
    <col min="3" max="3" width="26" style="865" customWidth="1"/>
    <col min="4" max="4" width="26.7109375" style="865" customWidth="1"/>
    <col min="5" max="5" width="18.7109375" style="865" customWidth="1"/>
    <col min="6" max="6" width="12.140625" style="865" customWidth="1"/>
    <col min="7" max="7" width="84.7109375" style="1014" customWidth="1"/>
    <col min="8" max="8" width="19.140625" style="865" customWidth="1"/>
    <col min="9" max="9" width="19.7109375" style="865" customWidth="1"/>
    <col min="10" max="10" width="23.140625" style="865" customWidth="1"/>
    <col min="11" max="11" width="16.7109375" style="865" bestFit="1" customWidth="1"/>
    <col min="12" max="12" width="19.42578125" style="866" bestFit="1" customWidth="1"/>
    <col min="13" max="13" width="13.28515625" style="865" bestFit="1" customWidth="1"/>
    <col min="14" max="14" width="18.28515625" style="865" customWidth="1"/>
    <col min="15" max="15" width="12.140625" style="865" bestFit="1" customWidth="1"/>
    <col min="16" max="16" width="12" style="865" bestFit="1" customWidth="1"/>
    <col min="17" max="17" width="14.42578125" style="865" customWidth="1"/>
    <col min="18" max="16384" width="9.140625" style="865"/>
  </cols>
  <sheetData>
    <row r="1" spans="1:23">
      <c r="A1" s="862"/>
      <c r="B1" s="863"/>
      <c r="C1" s="862"/>
      <c r="D1" s="862"/>
      <c r="E1" s="862"/>
      <c r="F1" s="862"/>
      <c r="G1" s="863"/>
      <c r="H1" s="862"/>
      <c r="I1" s="862"/>
      <c r="J1" s="864" t="s">
        <v>6</v>
      </c>
      <c r="L1" s="866">
        <v>8</v>
      </c>
    </row>
    <row r="2" spans="1:23" ht="20.25">
      <c r="A2" s="867" t="s">
        <v>717</v>
      </c>
      <c r="B2" s="867"/>
      <c r="C2" s="867"/>
      <c r="D2" s="867"/>
      <c r="E2" s="867"/>
      <c r="F2" s="867"/>
      <c r="G2" s="867"/>
      <c r="H2" s="867"/>
      <c r="I2" s="867"/>
      <c r="J2" s="867"/>
    </row>
    <row r="3" spans="1:23" ht="18">
      <c r="A3" s="868" t="s">
        <v>718</v>
      </c>
      <c r="B3" s="868"/>
      <c r="C3" s="868"/>
      <c r="D3" s="868"/>
      <c r="E3" s="868"/>
      <c r="F3" s="868"/>
      <c r="G3" s="868"/>
      <c r="H3" s="868"/>
      <c r="I3" s="868"/>
      <c r="J3" s="868"/>
    </row>
    <row r="4" spans="1:23" ht="18">
      <c r="A4" s="869" t="s">
        <v>719</v>
      </c>
      <c r="B4" s="869"/>
      <c r="C4" s="869"/>
      <c r="D4" s="869"/>
      <c r="E4" s="869"/>
      <c r="F4" s="869"/>
      <c r="G4" s="869"/>
      <c r="H4" s="869"/>
      <c r="I4" s="869"/>
      <c r="J4" s="869"/>
      <c r="M4" s="866"/>
      <c r="N4" s="866"/>
    </row>
    <row r="5" spans="1:23" ht="18.75" thickBot="1">
      <c r="A5" s="870" t="s">
        <v>682</v>
      </c>
      <c r="B5" s="871"/>
      <c r="C5" s="872"/>
      <c r="D5" s="873"/>
      <c r="E5" s="874"/>
      <c r="F5" s="875"/>
      <c r="G5" s="871"/>
      <c r="H5" s="872"/>
      <c r="I5" s="876"/>
      <c r="J5" s="877"/>
      <c r="V5" s="878"/>
    </row>
    <row r="6" spans="1:23" ht="18">
      <c r="A6" s="879" t="s">
        <v>720</v>
      </c>
      <c r="B6" s="880" t="s">
        <v>721</v>
      </c>
      <c r="C6" s="881" t="s">
        <v>722</v>
      </c>
      <c r="D6" s="881" t="s">
        <v>723</v>
      </c>
      <c r="E6" s="882" t="s">
        <v>724</v>
      </c>
      <c r="F6" s="881" t="s">
        <v>725</v>
      </c>
      <c r="G6" s="880" t="s">
        <v>726</v>
      </c>
      <c r="H6" s="881" t="s">
        <v>727</v>
      </c>
      <c r="I6" s="881" t="s">
        <v>727</v>
      </c>
      <c r="J6" s="881" t="s">
        <v>46</v>
      </c>
      <c r="L6" s="872"/>
      <c r="M6" s="872"/>
      <c r="N6" s="872"/>
      <c r="O6" s="883"/>
      <c r="P6" s="884"/>
    </row>
    <row r="7" spans="1:23" ht="18.75" thickBot="1">
      <c r="A7" s="885"/>
      <c r="B7" s="886"/>
      <c r="C7" s="887" t="s">
        <v>728</v>
      </c>
      <c r="D7" s="887" t="s">
        <v>729</v>
      </c>
      <c r="E7" s="888"/>
      <c r="F7" s="887" t="s">
        <v>730</v>
      </c>
      <c r="G7" s="886"/>
      <c r="H7" s="887" t="s">
        <v>258</v>
      </c>
      <c r="I7" s="887" t="s">
        <v>731</v>
      </c>
      <c r="J7" s="887"/>
      <c r="L7" s="883"/>
      <c r="M7" s="884"/>
      <c r="N7" s="884"/>
      <c r="O7" s="883"/>
      <c r="P7" s="883"/>
    </row>
    <row r="8" spans="1:23" ht="19.5" customHeight="1" thickBot="1">
      <c r="A8" s="889" t="s">
        <v>732</v>
      </c>
      <c r="B8" s="890"/>
      <c r="C8" s="891"/>
      <c r="D8" s="891"/>
      <c r="E8" s="891"/>
      <c r="F8" s="891"/>
      <c r="G8" s="890"/>
      <c r="H8" s="892"/>
      <c r="I8" s="892"/>
      <c r="J8" s="893"/>
      <c r="L8" s="883"/>
      <c r="M8" s="884"/>
      <c r="N8" s="884"/>
      <c r="O8" s="894"/>
      <c r="P8" s="883"/>
    </row>
    <row r="9" spans="1:23" s="907" customFormat="1" ht="18" customHeight="1">
      <c r="A9" s="895" t="s">
        <v>358</v>
      </c>
      <c r="B9" s="896" t="s">
        <v>733</v>
      </c>
      <c r="C9" s="897">
        <v>45394.503472222219</v>
      </c>
      <c r="D9" s="897">
        <v>45396.581250000003</v>
      </c>
      <c r="E9" s="898">
        <f t="shared" ref="E9:E39" si="0">D9-C9</f>
        <v>2.0777777777839219</v>
      </c>
      <c r="F9" s="899" t="s">
        <v>734</v>
      </c>
      <c r="G9" s="896" t="s">
        <v>735</v>
      </c>
      <c r="H9" s="899">
        <v>12</v>
      </c>
      <c r="I9" s="900">
        <f t="shared" ref="I9:I14" si="1">E9*H9*24</f>
        <v>598.40000000176951</v>
      </c>
      <c r="J9" s="901" t="s">
        <v>736</v>
      </c>
      <c r="K9" s="902"/>
      <c r="L9" s="903"/>
      <c r="M9" s="904"/>
      <c r="N9" s="905"/>
      <c r="O9" s="905"/>
      <c r="P9" s="905"/>
      <c r="Q9" s="906"/>
      <c r="R9" s="865"/>
      <c r="S9" s="865"/>
      <c r="T9" s="865"/>
      <c r="U9" s="865"/>
      <c r="V9" s="865"/>
      <c r="W9" s="865"/>
    </row>
    <row r="10" spans="1:23" s="907" customFormat="1" ht="18" customHeight="1">
      <c r="A10" s="908" t="s">
        <v>458</v>
      </c>
      <c r="B10" s="909" t="s">
        <v>737</v>
      </c>
      <c r="C10" s="910">
        <v>45389.475694444453</v>
      </c>
      <c r="D10" s="910">
        <v>45389.497916666667</v>
      </c>
      <c r="E10" s="911">
        <f t="shared" si="0"/>
        <v>2.2222222214622889E-2</v>
      </c>
      <c r="F10" s="912" t="s">
        <v>734</v>
      </c>
      <c r="G10" s="909" t="s">
        <v>738</v>
      </c>
      <c r="H10" s="912">
        <v>0</v>
      </c>
      <c r="I10" s="913">
        <f t="shared" si="1"/>
        <v>0</v>
      </c>
      <c r="J10" s="914" t="s">
        <v>736</v>
      </c>
      <c r="K10" s="902"/>
      <c r="L10" s="903"/>
      <c r="M10" s="904"/>
      <c r="N10" s="905"/>
      <c r="O10" s="905"/>
      <c r="P10" s="905"/>
      <c r="Q10" s="906"/>
      <c r="R10" s="865"/>
      <c r="S10" s="865"/>
      <c r="T10" s="865"/>
      <c r="U10" s="865"/>
      <c r="V10" s="865"/>
      <c r="W10" s="865"/>
    </row>
    <row r="11" spans="1:23" s="907" customFormat="1" ht="18" customHeight="1">
      <c r="A11" s="908" t="s">
        <v>458</v>
      </c>
      <c r="B11" s="909" t="s">
        <v>739</v>
      </c>
      <c r="C11" s="910">
        <v>45389.474305555559</v>
      </c>
      <c r="D11" s="910">
        <v>45389.497916666667</v>
      </c>
      <c r="E11" s="911">
        <f t="shared" si="0"/>
        <v>2.361111110803904E-2</v>
      </c>
      <c r="F11" s="912" t="s">
        <v>734</v>
      </c>
      <c r="G11" s="909" t="s">
        <v>738</v>
      </c>
      <c r="H11" s="912">
        <v>0</v>
      </c>
      <c r="I11" s="913">
        <f t="shared" si="1"/>
        <v>0</v>
      </c>
      <c r="J11" s="914" t="s">
        <v>740</v>
      </c>
      <c r="K11" s="902"/>
      <c r="L11" s="902"/>
      <c r="M11" s="904"/>
      <c r="N11" s="915"/>
      <c r="O11" s="883"/>
      <c r="P11" s="905"/>
      <c r="Q11" s="906"/>
      <c r="R11" s="865"/>
      <c r="S11" s="865"/>
      <c r="T11" s="865"/>
      <c r="U11" s="865"/>
      <c r="V11" s="865"/>
      <c r="W11" s="865"/>
    </row>
    <row r="12" spans="1:23" s="907" customFormat="1" ht="18" customHeight="1">
      <c r="A12" s="908" t="s">
        <v>458</v>
      </c>
      <c r="B12" s="909" t="s">
        <v>739</v>
      </c>
      <c r="C12" s="910">
        <v>45398.475694444453</v>
      </c>
      <c r="D12" s="910">
        <v>45398.530555555553</v>
      </c>
      <c r="E12" s="911">
        <f t="shared" si="0"/>
        <v>5.4861111100763083E-2</v>
      </c>
      <c r="F12" s="912" t="s">
        <v>734</v>
      </c>
      <c r="G12" s="909" t="s">
        <v>741</v>
      </c>
      <c r="H12" s="912">
        <v>0</v>
      </c>
      <c r="I12" s="913">
        <f t="shared" si="1"/>
        <v>0</v>
      </c>
      <c r="J12" s="914" t="s">
        <v>736</v>
      </c>
      <c r="K12" s="902"/>
      <c r="L12" s="903"/>
      <c r="M12" s="904"/>
      <c r="N12" s="904"/>
      <c r="O12" s="883"/>
      <c r="P12" s="905"/>
      <c r="Q12" s="906"/>
      <c r="R12" s="865"/>
      <c r="S12" s="865"/>
      <c r="T12" s="865"/>
      <c r="U12" s="865"/>
      <c r="V12" s="865"/>
      <c r="W12" s="865"/>
    </row>
    <row r="13" spans="1:23" s="907" customFormat="1" ht="18" customHeight="1">
      <c r="A13" s="908" t="s">
        <v>500</v>
      </c>
      <c r="B13" s="909" t="s">
        <v>742</v>
      </c>
      <c r="C13" s="910">
        <v>45409.456250000003</v>
      </c>
      <c r="D13" s="910">
        <v>45409.506944444453</v>
      </c>
      <c r="E13" s="911">
        <f t="shared" si="0"/>
        <v>5.0694444449618459E-2</v>
      </c>
      <c r="F13" s="912" t="s">
        <v>734</v>
      </c>
      <c r="G13" s="909" t="s">
        <v>743</v>
      </c>
      <c r="H13" s="912">
        <v>70</v>
      </c>
      <c r="I13" s="913">
        <f t="shared" si="1"/>
        <v>85.166666675359011</v>
      </c>
      <c r="J13" s="914" t="s">
        <v>736</v>
      </c>
      <c r="K13" s="883"/>
      <c r="L13" s="903"/>
      <c r="M13" s="904"/>
      <c r="N13" s="915"/>
      <c r="O13" s="883"/>
      <c r="P13" s="905"/>
      <c r="Q13" s="906"/>
      <c r="R13" s="865"/>
      <c r="S13" s="865"/>
      <c r="T13" s="865"/>
      <c r="U13" s="865"/>
      <c r="V13" s="865"/>
      <c r="W13" s="865"/>
    </row>
    <row r="14" spans="1:23" s="907" customFormat="1" ht="18" customHeight="1">
      <c r="A14" s="908" t="s">
        <v>500</v>
      </c>
      <c r="B14" s="909" t="s">
        <v>744</v>
      </c>
      <c r="C14" s="910">
        <v>45409.456944444442</v>
      </c>
      <c r="D14" s="910">
        <v>45409.506249999999</v>
      </c>
      <c r="E14" s="911">
        <f t="shared" si="0"/>
        <v>4.9305555556202307E-2</v>
      </c>
      <c r="F14" s="912" t="s">
        <v>734</v>
      </c>
      <c r="G14" s="909" t="s">
        <v>743</v>
      </c>
      <c r="H14" s="912">
        <v>40</v>
      </c>
      <c r="I14" s="913">
        <f t="shared" si="1"/>
        <v>47.333333333954215</v>
      </c>
      <c r="J14" s="914" t="s">
        <v>736</v>
      </c>
      <c r="K14" s="883"/>
      <c r="L14" s="903"/>
      <c r="M14" s="904"/>
      <c r="N14" s="915"/>
      <c r="O14" s="883"/>
      <c r="P14" s="905"/>
      <c r="Q14" s="906"/>
      <c r="R14" s="865"/>
      <c r="S14" s="865"/>
      <c r="T14" s="865"/>
      <c r="U14" s="865"/>
      <c r="V14" s="865"/>
      <c r="W14" s="865"/>
    </row>
    <row r="15" spans="1:23" s="907" customFormat="1" ht="30" customHeight="1">
      <c r="A15" s="908" t="s">
        <v>509</v>
      </c>
      <c r="B15" s="909" t="s">
        <v>745</v>
      </c>
      <c r="C15" s="910">
        <v>45401.883333333331</v>
      </c>
      <c r="D15" s="910">
        <v>45402.515277777777</v>
      </c>
      <c r="E15" s="911">
        <f t="shared" si="0"/>
        <v>0.63194444444525288</v>
      </c>
      <c r="F15" s="912" t="s">
        <v>746</v>
      </c>
      <c r="G15" s="909" t="s">
        <v>747</v>
      </c>
      <c r="H15" s="912">
        <v>110</v>
      </c>
      <c r="I15" s="916">
        <f>110*46/60</f>
        <v>84.333333333333329</v>
      </c>
      <c r="J15" s="917" t="s">
        <v>748</v>
      </c>
      <c r="K15" s="902"/>
      <c r="L15" s="903"/>
      <c r="M15" s="904"/>
      <c r="N15" s="915"/>
      <c r="O15" s="883"/>
      <c r="P15" s="905"/>
      <c r="Q15" s="906"/>
      <c r="R15" s="865"/>
      <c r="S15" s="865"/>
      <c r="T15" s="865"/>
      <c r="U15" s="865"/>
      <c r="V15" s="865"/>
      <c r="W15" s="865"/>
    </row>
    <row r="16" spans="1:23" s="907" customFormat="1" ht="18" customHeight="1">
      <c r="A16" s="908" t="s">
        <v>509</v>
      </c>
      <c r="B16" s="909" t="s">
        <v>749</v>
      </c>
      <c r="C16" s="910">
        <v>45384.834722222222</v>
      </c>
      <c r="D16" s="910">
        <v>45384.840277777781</v>
      </c>
      <c r="E16" s="911">
        <f t="shared" si="0"/>
        <v>5.5555555591126904E-3</v>
      </c>
      <c r="F16" s="912" t="s">
        <v>746</v>
      </c>
      <c r="G16" s="909" t="s">
        <v>750</v>
      </c>
      <c r="H16" s="912">
        <v>40</v>
      </c>
      <c r="I16" s="913">
        <f t="shared" ref="I16:I39" si="2">E16*H16*24</f>
        <v>5.3333333367481828</v>
      </c>
      <c r="J16" s="914" t="s">
        <v>736</v>
      </c>
      <c r="K16" s="902"/>
      <c r="L16" s="903"/>
      <c r="M16" s="904"/>
      <c r="N16" s="915"/>
      <c r="O16" s="883"/>
      <c r="P16" s="905"/>
      <c r="Q16" s="906"/>
      <c r="R16" s="865"/>
      <c r="S16" s="865"/>
      <c r="T16" s="865"/>
      <c r="U16" s="865"/>
      <c r="V16" s="865"/>
      <c r="W16" s="865"/>
    </row>
    <row r="17" spans="1:23" s="907" customFormat="1" ht="18" customHeight="1">
      <c r="A17" s="908" t="s">
        <v>509</v>
      </c>
      <c r="B17" s="909" t="s">
        <v>749</v>
      </c>
      <c r="C17" s="910">
        <v>45396.173611111109</v>
      </c>
      <c r="D17" s="910">
        <v>45396.186805555553</v>
      </c>
      <c r="E17" s="911">
        <f t="shared" si="0"/>
        <v>1.3194444443797693E-2</v>
      </c>
      <c r="F17" s="912" t="s">
        <v>746</v>
      </c>
      <c r="G17" s="909" t="s">
        <v>751</v>
      </c>
      <c r="H17" s="912">
        <v>70</v>
      </c>
      <c r="I17" s="913">
        <f t="shared" si="2"/>
        <v>22.166666665580124</v>
      </c>
      <c r="J17" s="914" t="s">
        <v>740</v>
      </c>
      <c r="K17" s="902"/>
      <c r="L17" s="903"/>
      <c r="M17" s="904"/>
      <c r="N17" s="915"/>
      <c r="O17" s="883"/>
      <c r="P17" s="905"/>
      <c r="Q17" s="906"/>
      <c r="R17" s="865"/>
      <c r="S17" s="865"/>
      <c r="T17" s="865"/>
      <c r="U17" s="865"/>
      <c r="V17" s="865"/>
      <c r="W17" s="865"/>
    </row>
    <row r="18" spans="1:23" s="907" customFormat="1" ht="18" customHeight="1">
      <c r="A18" s="908" t="s">
        <v>509</v>
      </c>
      <c r="B18" s="909" t="s">
        <v>752</v>
      </c>
      <c r="C18" s="910">
        <v>45401.883333333331</v>
      </c>
      <c r="D18" s="910">
        <v>45401.925000000003</v>
      </c>
      <c r="E18" s="911">
        <f t="shared" si="0"/>
        <v>4.1666666671517305E-2</v>
      </c>
      <c r="F18" s="912" t="s">
        <v>746</v>
      </c>
      <c r="G18" s="918" t="s">
        <v>753</v>
      </c>
      <c r="H18" s="912">
        <v>70</v>
      </c>
      <c r="I18" s="913">
        <f t="shared" si="2"/>
        <v>70.000000008149073</v>
      </c>
      <c r="J18" s="914" t="s">
        <v>740</v>
      </c>
      <c r="K18" s="902"/>
      <c r="L18" s="903"/>
      <c r="M18" s="904"/>
      <c r="N18" s="915"/>
      <c r="O18" s="883"/>
      <c r="P18" s="905"/>
      <c r="Q18" s="906"/>
      <c r="R18" s="865"/>
      <c r="S18" s="865"/>
      <c r="T18" s="865"/>
      <c r="U18" s="865"/>
      <c r="V18" s="865"/>
      <c r="W18" s="865"/>
    </row>
    <row r="19" spans="1:23" s="907" customFormat="1" ht="18" customHeight="1">
      <c r="A19" s="908" t="s">
        <v>509</v>
      </c>
      <c r="B19" s="909" t="s">
        <v>754</v>
      </c>
      <c r="C19" s="910">
        <v>45404.460416666669</v>
      </c>
      <c r="D19" s="910">
        <v>45404.477777777778</v>
      </c>
      <c r="E19" s="911">
        <f t="shared" si="0"/>
        <v>1.7361111109494232E-2</v>
      </c>
      <c r="F19" s="912" t="s">
        <v>734</v>
      </c>
      <c r="G19" s="909" t="s">
        <v>755</v>
      </c>
      <c r="H19" s="912">
        <v>0</v>
      </c>
      <c r="I19" s="913">
        <f t="shared" si="2"/>
        <v>0</v>
      </c>
      <c r="J19" s="914" t="s">
        <v>740</v>
      </c>
      <c r="K19" s="902"/>
      <c r="L19" s="903"/>
      <c r="M19" s="904"/>
      <c r="N19" s="915"/>
      <c r="O19" s="883"/>
      <c r="P19" s="905"/>
      <c r="Q19" s="906"/>
      <c r="R19" s="865"/>
      <c r="S19" s="865"/>
      <c r="T19" s="865"/>
      <c r="U19" s="865"/>
      <c r="V19" s="865"/>
      <c r="W19" s="865"/>
    </row>
    <row r="20" spans="1:23" s="907" customFormat="1" ht="18" customHeight="1">
      <c r="A20" s="908" t="s">
        <v>510</v>
      </c>
      <c r="B20" s="909" t="s">
        <v>756</v>
      </c>
      <c r="C20" s="910">
        <v>45399.754166666673</v>
      </c>
      <c r="D20" s="910">
        <v>45399.788194444453</v>
      </c>
      <c r="E20" s="911">
        <f t="shared" si="0"/>
        <v>3.4027777779556345E-2</v>
      </c>
      <c r="F20" s="912" t="s">
        <v>746</v>
      </c>
      <c r="G20" s="909" t="s">
        <v>757</v>
      </c>
      <c r="H20" s="912">
        <v>38</v>
      </c>
      <c r="I20" s="913">
        <f t="shared" si="2"/>
        <v>31.033333334955387</v>
      </c>
      <c r="J20" s="914" t="s">
        <v>736</v>
      </c>
      <c r="K20" s="902"/>
      <c r="L20" s="903"/>
      <c r="M20" s="904"/>
      <c r="N20" s="915"/>
      <c r="O20" s="883"/>
      <c r="P20" s="905"/>
      <c r="Q20" s="906"/>
      <c r="R20" s="865"/>
      <c r="S20" s="865"/>
      <c r="T20" s="865"/>
      <c r="U20" s="865"/>
      <c r="V20" s="865"/>
      <c r="W20" s="865"/>
    </row>
    <row r="21" spans="1:23" s="907" customFormat="1" ht="18" customHeight="1">
      <c r="A21" s="908" t="s">
        <v>510</v>
      </c>
      <c r="B21" s="909" t="s">
        <v>758</v>
      </c>
      <c r="C21" s="910">
        <v>45399.754166666673</v>
      </c>
      <c r="D21" s="910">
        <v>45399.791666666657</v>
      </c>
      <c r="E21" s="911">
        <f t="shared" si="0"/>
        <v>3.7499999983992893E-2</v>
      </c>
      <c r="F21" s="912" t="s">
        <v>746</v>
      </c>
      <c r="G21" s="909" t="s">
        <v>757</v>
      </c>
      <c r="H21" s="912">
        <v>42</v>
      </c>
      <c r="I21" s="913">
        <f t="shared" si="2"/>
        <v>37.799999983864836</v>
      </c>
      <c r="J21" s="914" t="s">
        <v>736</v>
      </c>
      <c r="K21" s="902"/>
      <c r="L21" s="903"/>
      <c r="M21" s="904"/>
      <c r="N21" s="915"/>
      <c r="O21" s="883"/>
      <c r="P21" s="905"/>
      <c r="Q21" s="906"/>
      <c r="R21" s="865"/>
      <c r="S21" s="865"/>
      <c r="T21" s="865"/>
      <c r="U21" s="865"/>
      <c r="V21" s="865"/>
      <c r="W21" s="865"/>
    </row>
    <row r="22" spans="1:23" s="907" customFormat="1" ht="18" customHeight="1">
      <c r="A22" s="908" t="s">
        <v>510</v>
      </c>
      <c r="B22" s="909" t="s">
        <v>759</v>
      </c>
      <c r="C22" s="910">
        <v>45399.754166666673</v>
      </c>
      <c r="D22" s="910">
        <v>45399.792361111111</v>
      </c>
      <c r="E22" s="911">
        <f t="shared" si="0"/>
        <v>3.8194444437976927E-2</v>
      </c>
      <c r="F22" s="912" t="s">
        <v>746</v>
      </c>
      <c r="G22" s="909" t="s">
        <v>760</v>
      </c>
      <c r="H22" s="912">
        <v>38</v>
      </c>
      <c r="I22" s="913">
        <f t="shared" si="2"/>
        <v>34.833333327434957</v>
      </c>
      <c r="J22" s="914" t="s">
        <v>736</v>
      </c>
      <c r="K22" s="902"/>
      <c r="L22" s="903"/>
      <c r="M22" s="904"/>
      <c r="N22" s="915"/>
      <c r="O22" s="883"/>
      <c r="P22" s="905"/>
      <c r="Q22" s="906"/>
      <c r="R22" s="865"/>
      <c r="S22" s="865"/>
      <c r="T22" s="865"/>
      <c r="U22" s="865"/>
      <c r="V22" s="865"/>
      <c r="W22" s="865"/>
    </row>
    <row r="23" spans="1:23" s="907" customFormat="1" ht="18" customHeight="1">
      <c r="A23" s="908" t="s">
        <v>510</v>
      </c>
      <c r="B23" s="909" t="s">
        <v>761</v>
      </c>
      <c r="C23" s="910">
        <v>45399.754166666673</v>
      </c>
      <c r="D23" s="910">
        <v>45399.793055555558</v>
      </c>
      <c r="E23" s="911">
        <f t="shared" si="0"/>
        <v>3.8888888884685002E-2</v>
      </c>
      <c r="F23" s="912" t="s">
        <v>746</v>
      </c>
      <c r="G23" s="909" t="s">
        <v>760</v>
      </c>
      <c r="H23" s="912">
        <v>42</v>
      </c>
      <c r="I23" s="913">
        <f t="shared" si="2"/>
        <v>39.199999995762482</v>
      </c>
      <c r="J23" s="914" t="s">
        <v>736</v>
      </c>
      <c r="K23" s="902"/>
      <c r="L23" s="903"/>
      <c r="M23" s="904"/>
      <c r="N23" s="915"/>
      <c r="O23" s="883"/>
      <c r="P23" s="905"/>
      <c r="Q23" s="906"/>
      <c r="R23" s="865"/>
      <c r="S23" s="865"/>
      <c r="T23" s="865"/>
      <c r="U23" s="865"/>
      <c r="V23" s="865"/>
      <c r="W23" s="865"/>
    </row>
    <row r="24" spans="1:23" s="907" customFormat="1" ht="18" customHeight="1">
      <c r="A24" s="908" t="s">
        <v>510</v>
      </c>
      <c r="B24" s="909" t="s">
        <v>762</v>
      </c>
      <c r="C24" s="910">
        <v>45399.754166666673</v>
      </c>
      <c r="D24" s="910">
        <v>45399.801388888889</v>
      </c>
      <c r="E24" s="911">
        <f t="shared" si="0"/>
        <v>4.722222221607808E-2</v>
      </c>
      <c r="F24" s="912" t="s">
        <v>746</v>
      </c>
      <c r="G24" s="909" t="s">
        <v>760</v>
      </c>
      <c r="H24" s="912">
        <v>38</v>
      </c>
      <c r="I24" s="913">
        <f t="shared" si="2"/>
        <v>43.066666661063209</v>
      </c>
      <c r="J24" s="914" t="s">
        <v>736</v>
      </c>
      <c r="K24" s="902"/>
      <c r="L24" s="903"/>
      <c r="M24" s="904"/>
      <c r="N24" s="915"/>
      <c r="O24" s="883"/>
      <c r="P24" s="905"/>
      <c r="Q24" s="906"/>
      <c r="R24" s="865"/>
      <c r="S24" s="865"/>
      <c r="T24" s="865"/>
      <c r="U24" s="865"/>
      <c r="V24" s="865"/>
      <c r="W24" s="865"/>
    </row>
    <row r="25" spans="1:23" s="907" customFormat="1" ht="18" customHeight="1">
      <c r="A25" s="908" t="s">
        <v>626</v>
      </c>
      <c r="B25" s="909" t="s">
        <v>763</v>
      </c>
      <c r="C25" s="910">
        <v>45383.563194444447</v>
      </c>
      <c r="D25" s="910">
        <v>45383.569444444453</v>
      </c>
      <c r="E25" s="911">
        <f t="shared" si="0"/>
        <v>6.2500000058207661E-3</v>
      </c>
      <c r="F25" s="912" t="s">
        <v>746</v>
      </c>
      <c r="G25" s="909" t="s">
        <v>764</v>
      </c>
      <c r="H25" s="912">
        <v>25</v>
      </c>
      <c r="I25" s="913">
        <f t="shared" si="2"/>
        <v>3.7500000034924597</v>
      </c>
      <c r="J25" s="914" t="s">
        <v>736</v>
      </c>
      <c r="K25" s="902"/>
      <c r="L25" s="903"/>
      <c r="M25" s="904"/>
      <c r="N25" s="915"/>
      <c r="O25" s="883"/>
      <c r="P25" s="905"/>
      <c r="Q25" s="906"/>
      <c r="R25" s="865"/>
      <c r="S25" s="865"/>
      <c r="T25" s="865"/>
      <c r="U25" s="865"/>
      <c r="V25" s="865"/>
      <c r="W25" s="865"/>
    </row>
    <row r="26" spans="1:23" s="907" customFormat="1" ht="18" customHeight="1">
      <c r="A26" s="908" t="s">
        <v>626</v>
      </c>
      <c r="B26" s="909" t="s">
        <v>765</v>
      </c>
      <c r="C26" s="910">
        <v>45383.563194444447</v>
      </c>
      <c r="D26" s="910">
        <v>45383.569444444453</v>
      </c>
      <c r="E26" s="911">
        <f t="shared" si="0"/>
        <v>6.2500000058207661E-3</v>
      </c>
      <c r="F26" s="912" t="s">
        <v>746</v>
      </c>
      <c r="G26" s="909" t="s">
        <v>766</v>
      </c>
      <c r="H26" s="912">
        <v>25</v>
      </c>
      <c r="I26" s="913">
        <f t="shared" si="2"/>
        <v>3.7500000034924597</v>
      </c>
      <c r="J26" s="914" t="s">
        <v>736</v>
      </c>
      <c r="K26" s="902"/>
      <c r="L26" s="903"/>
      <c r="M26" s="904"/>
      <c r="N26" s="915"/>
      <c r="O26" s="883"/>
      <c r="P26" s="905"/>
      <c r="Q26" s="906"/>
      <c r="R26" s="865"/>
      <c r="S26" s="865"/>
      <c r="T26" s="865"/>
      <c r="U26" s="865"/>
      <c r="V26" s="865"/>
      <c r="W26" s="865"/>
    </row>
    <row r="27" spans="1:23" s="907" customFormat="1" ht="18" customHeight="1">
      <c r="A27" s="908" t="s">
        <v>564</v>
      </c>
      <c r="B27" s="909" t="s">
        <v>767</v>
      </c>
      <c r="C27" s="910">
        <v>45391.541666666657</v>
      </c>
      <c r="D27" s="910">
        <v>45391.576388888891</v>
      </c>
      <c r="E27" s="911">
        <f t="shared" si="0"/>
        <v>3.4722222233540379E-2</v>
      </c>
      <c r="F27" s="912" t="s">
        <v>734</v>
      </c>
      <c r="G27" s="909" t="s">
        <v>768</v>
      </c>
      <c r="H27" s="912">
        <v>0</v>
      </c>
      <c r="I27" s="913">
        <f t="shared" si="2"/>
        <v>0</v>
      </c>
      <c r="J27" s="914" t="s">
        <v>740</v>
      </c>
      <c r="K27" s="902"/>
      <c r="L27" s="903"/>
      <c r="M27" s="904"/>
      <c r="N27" s="915"/>
      <c r="O27" s="883"/>
      <c r="P27" s="905"/>
      <c r="Q27" s="906"/>
      <c r="R27" s="865"/>
      <c r="S27" s="865"/>
      <c r="T27" s="865"/>
      <c r="U27" s="865"/>
      <c r="V27" s="865"/>
      <c r="W27" s="865"/>
    </row>
    <row r="28" spans="1:23" s="907" customFormat="1" ht="18" customHeight="1">
      <c r="A28" s="908" t="s">
        <v>564</v>
      </c>
      <c r="B28" s="909" t="s">
        <v>769</v>
      </c>
      <c r="C28" s="910">
        <v>45391.445833333331</v>
      </c>
      <c r="D28" s="910">
        <v>45391.584027777782</v>
      </c>
      <c r="E28" s="911">
        <f t="shared" si="0"/>
        <v>0.13819444445107365</v>
      </c>
      <c r="F28" s="912" t="s">
        <v>734</v>
      </c>
      <c r="G28" s="909" t="s">
        <v>768</v>
      </c>
      <c r="H28" s="912">
        <v>0</v>
      </c>
      <c r="I28" s="913">
        <f t="shared" si="2"/>
        <v>0</v>
      </c>
      <c r="J28" s="914" t="s">
        <v>740</v>
      </c>
      <c r="K28" s="902"/>
      <c r="L28" s="903"/>
      <c r="M28" s="904"/>
      <c r="N28" s="915"/>
      <c r="O28" s="883"/>
      <c r="P28" s="905"/>
      <c r="Q28" s="906"/>
      <c r="R28" s="865"/>
      <c r="S28" s="865"/>
      <c r="T28" s="865"/>
      <c r="U28" s="865"/>
      <c r="V28" s="865"/>
      <c r="W28" s="865"/>
    </row>
    <row r="29" spans="1:23" s="907" customFormat="1" ht="18" customHeight="1">
      <c r="A29" s="908" t="s">
        <v>430</v>
      </c>
      <c r="B29" s="909" t="s">
        <v>770</v>
      </c>
      <c r="C29" s="910">
        <v>45391.654861111107</v>
      </c>
      <c r="D29" s="910">
        <v>45407.393750000003</v>
      </c>
      <c r="E29" s="911">
        <f t="shared" si="0"/>
        <v>15.738888888896327</v>
      </c>
      <c r="F29" s="912" t="s">
        <v>734</v>
      </c>
      <c r="G29" s="909" t="s">
        <v>771</v>
      </c>
      <c r="H29" s="912">
        <v>0</v>
      </c>
      <c r="I29" s="913">
        <f t="shared" si="2"/>
        <v>0</v>
      </c>
      <c r="J29" s="914" t="s">
        <v>740</v>
      </c>
      <c r="K29" s="902"/>
      <c r="L29" s="903"/>
      <c r="M29" s="904"/>
      <c r="N29" s="915"/>
      <c r="O29" s="883"/>
      <c r="P29" s="905"/>
      <c r="Q29" s="906"/>
      <c r="R29" s="865"/>
      <c r="S29" s="865"/>
      <c r="T29" s="865"/>
      <c r="U29" s="865"/>
      <c r="V29" s="865"/>
      <c r="W29" s="865"/>
    </row>
    <row r="30" spans="1:23" s="907" customFormat="1" ht="18" customHeight="1">
      <c r="A30" s="908" t="s">
        <v>430</v>
      </c>
      <c r="B30" s="909" t="s">
        <v>772</v>
      </c>
      <c r="C30" s="910">
        <v>45393.052777777782</v>
      </c>
      <c r="D30" s="910">
        <v>45393.052777777782</v>
      </c>
      <c r="E30" s="911">
        <f t="shared" si="0"/>
        <v>0</v>
      </c>
      <c r="F30" s="912" t="s">
        <v>746</v>
      </c>
      <c r="G30" s="909"/>
      <c r="H30" s="912">
        <v>0</v>
      </c>
      <c r="I30" s="913">
        <f t="shared" si="2"/>
        <v>0</v>
      </c>
      <c r="J30" s="914" t="s">
        <v>736</v>
      </c>
      <c r="K30" s="902"/>
      <c r="L30" s="903"/>
      <c r="M30" s="904"/>
      <c r="N30" s="915"/>
      <c r="O30" s="883"/>
      <c r="P30" s="905"/>
      <c r="Q30" s="906"/>
      <c r="R30" s="865"/>
      <c r="S30" s="865"/>
      <c r="T30" s="865"/>
      <c r="U30" s="865"/>
      <c r="V30" s="865"/>
      <c r="W30" s="865"/>
    </row>
    <row r="31" spans="1:23" s="907" customFormat="1" ht="18" customHeight="1">
      <c r="A31" s="908" t="s">
        <v>430</v>
      </c>
      <c r="B31" s="909" t="s">
        <v>773</v>
      </c>
      <c r="C31" s="910">
        <v>45411.367361111108</v>
      </c>
      <c r="D31" s="910">
        <v>45411.386111111111</v>
      </c>
      <c r="E31" s="911">
        <f t="shared" si="0"/>
        <v>1.8750000002910383E-2</v>
      </c>
      <c r="F31" s="912" t="s">
        <v>746</v>
      </c>
      <c r="G31" s="909" t="s">
        <v>774</v>
      </c>
      <c r="H31" s="912">
        <v>65</v>
      </c>
      <c r="I31" s="913">
        <f t="shared" si="2"/>
        <v>29.250000004540198</v>
      </c>
      <c r="J31" s="914" t="s">
        <v>736</v>
      </c>
      <c r="K31" s="902"/>
      <c r="L31" s="903"/>
      <c r="M31" s="904"/>
      <c r="N31" s="915"/>
      <c r="O31" s="883"/>
      <c r="P31" s="905"/>
      <c r="Q31" s="906"/>
      <c r="R31" s="865"/>
      <c r="S31" s="865"/>
      <c r="T31" s="865"/>
      <c r="U31" s="865"/>
      <c r="V31" s="865"/>
      <c r="W31" s="865"/>
    </row>
    <row r="32" spans="1:23" s="907" customFormat="1" ht="18" customHeight="1">
      <c r="A32" s="908" t="s">
        <v>430</v>
      </c>
      <c r="B32" s="909" t="s">
        <v>775</v>
      </c>
      <c r="C32" s="910">
        <v>45410.554861111108</v>
      </c>
      <c r="D32" s="910">
        <v>45410.5625</v>
      </c>
      <c r="E32" s="911">
        <f t="shared" si="0"/>
        <v>7.6388888919609599E-3</v>
      </c>
      <c r="F32" s="912" t="s">
        <v>746</v>
      </c>
      <c r="G32" s="909" t="s">
        <v>776</v>
      </c>
      <c r="H32" s="912">
        <v>0</v>
      </c>
      <c r="I32" s="913">
        <f t="shared" si="2"/>
        <v>0</v>
      </c>
      <c r="J32" s="914" t="s">
        <v>740</v>
      </c>
      <c r="K32" s="902"/>
      <c r="L32" s="903"/>
      <c r="M32" s="904"/>
      <c r="N32" s="915"/>
      <c r="O32" s="883"/>
      <c r="P32" s="905"/>
      <c r="Q32" s="906"/>
      <c r="R32" s="865"/>
      <c r="S32" s="865"/>
      <c r="T32" s="865"/>
      <c r="U32" s="865"/>
      <c r="V32" s="865"/>
      <c r="W32" s="865"/>
    </row>
    <row r="33" spans="1:23" s="907" customFormat="1" ht="18" customHeight="1">
      <c r="A33" s="908" t="s">
        <v>581</v>
      </c>
      <c r="B33" s="909" t="s">
        <v>777</v>
      </c>
      <c r="C33" s="910">
        <v>45384.352777777778</v>
      </c>
      <c r="D33" s="910">
        <v>45384.411805555559</v>
      </c>
      <c r="E33" s="911">
        <f t="shared" si="0"/>
        <v>5.9027777781011537E-2</v>
      </c>
      <c r="F33" s="912" t="s">
        <v>746</v>
      </c>
      <c r="G33" s="909" t="s">
        <v>778</v>
      </c>
      <c r="H33" s="912">
        <v>45</v>
      </c>
      <c r="I33" s="913">
        <f t="shared" si="2"/>
        <v>63.75000000349246</v>
      </c>
      <c r="J33" s="914" t="s">
        <v>736</v>
      </c>
      <c r="K33" s="902"/>
      <c r="L33" s="903"/>
      <c r="M33" s="904"/>
      <c r="N33" s="915"/>
      <c r="O33" s="883"/>
      <c r="P33" s="905"/>
      <c r="Q33" s="906"/>
      <c r="R33" s="865"/>
      <c r="S33" s="865"/>
      <c r="T33" s="865"/>
      <c r="U33" s="865"/>
      <c r="V33" s="865"/>
      <c r="W33" s="865"/>
    </row>
    <row r="34" spans="1:23" s="907" customFormat="1" ht="18" customHeight="1">
      <c r="A34" s="908" t="s">
        <v>581</v>
      </c>
      <c r="B34" s="909" t="s">
        <v>779</v>
      </c>
      <c r="C34" s="910">
        <v>45384.431250000001</v>
      </c>
      <c r="D34" s="910">
        <v>45384.463888888888</v>
      </c>
      <c r="E34" s="911">
        <f t="shared" si="0"/>
        <v>3.2638888886140194E-2</v>
      </c>
      <c r="F34" s="912" t="s">
        <v>734</v>
      </c>
      <c r="G34" s="909" t="s">
        <v>780</v>
      </c>
      <c r="H34" s="912">
        <v>0</v>
      </c>
      <c r="I34" s="913">
        <f t="shared" si="2"/>
        <v>0</v>
      </c>
      <c r="J34" s="914" t="s">
        <v>740</v>
      </c>
      <c r="K34" s="902"/>
      <c r="L34" s="903"/>
      <c r="M34" s="904"/>
      <c r="N34" s="915"/>
      <c r="O34" s="883"/>
      <c r="P34" s="905"/>
      <c r="Q34" s="906"/>
      <c r="R34" s="865"/>
      <c r="S34" s="865"/>
      <c r="T34" s="865"/>
      <c r="U34" s="865"/>
      <c r="V34" s="865"/>
      <c r="W34" s="865"/>
    </row>
    <row r="35" spans="1:23" s="907" customFormat="1" ht="18" customHeight="1">
      <c r="A35" s="908" t="s">
        <v>581</v>
      </c>
      <c r="B35" s="909" t="s">
        <v>781</v>
      </c>
      <c r="C35" s="910">
        <v>45384.352777777778</v>
      </c>
      <c r="D35" s="910">
        <v>45384.379166666673</v>
      </c>
      <c r="E35" s="911">
        <f t="shared" si="0"/>
        <v>2.6388888894871343E-2</v>
      </c>
      <c r="F35" s="912" t="s">
        <v>746</v>
      </c>
      <c r="G35" s="909" t="s">
        <v>778</v>
      </c>
      <c r="H35" s="912">
        <v>45</v>
      </c>
      <c r="I35" s="913">
        <f t="shared" si="2"/>
        <v>28.50000000646105</v>
      </c>
      <c r="J35" s="914" t="s">
        <v>736</v>
      </c>
      <c r="K35" s="902"/>
      <c r="L35" s="903"/>
      <c r="M35" s="904"/>
      <c r="N35" s="915"/>
      <c r="O35" s="883"/>
      <c r="P35" s="905"/>
      <c r="Q35" s="906"/>
      <c r="R35" s="865"/>
      <c r="S35" s="865"/>
      <c r="T35" s="865"/>
      <c r="U35" s="865"/>
      <c r="V35" s="865"/>
      <c r="W35" s="865"/>
    </row>
    <row r="36" spans="1:23" s="907" customFormat="1" ht="18" customHeight="1">
      <c r="A36" s="908" t="s">
        <v>581</v>
      </c>
      <c r="B36" s="909" t="s">
        <v>782</v>
      </c>
      <c r="C36" s="910">
        <v>45399.432638888888</v>
      </c>
      <c r="D36" s="910">
        <v>45399.463194444441</v>
      </c>
      <c r="E36" s="911">
        <f t="shared" si="0"/>
        <v>3.0555555553291924E-2</v>
      </c>
      <c r="F36" s="912" t="s">
        <v>734</v>
      </c>
      <c r="G36" s="909" t="s">
        <v>783</v>
      </c>
      <c r="H36" s="912">
        <v>30</v>
      </c>
      <c r="I36" s="913">
        <f t="shared" si="2"/>
        <v>21.999999998370185</v>
      </c>
      <c r="J36" s="914" t="s">
        <v>736</v>
      </c>
      <c r="K36" s="902"/>
      <c r="L36" s="903"/>
      <c r="M36" s="904"/>
      <c r="N36" s="915"/>
      <c r="O36" s="883"/>
      <c r="P36" s="905"/>
      <c r="Q36" s="906"/>
      <c r="R36" s="865"/>
      <c r="S36" s="865"/>
      <c r="T36" s="865"/>
      <c r="U36" s="865"/>
      <c r="V36" s="865"/>
      <c r="W36" s="865"/>
    </row>
    <row r="37" spans="1:23" s="907" customFormat="1" ht="18" customHeight="1">
      <c r="A37" s="908" t="s">
        <v>433</v>
      </c>
      <c r="B37" s="909" t="s">
        <v>784</v>
      </c>
      <c r="C37" s="910">
        <v>45407.42291666667</v>
      </c>
      <c r="D37" s="910">
        <v>45407.449305555558</v>
      </c>
      <c r="E37" s="911">
        <f t="shared" si="0"/>
        <v>2.6388888887595385E-2</v>
      </c>
      <c r="F37" s="912" t="s">
        <v>746</v>
      </c>
      <c r="G37" s="909" t="s">
        <v>785</v>
      </c>
      <c r="H37" s="912">
        <v>190</v>
      </c>
      <c r="I37" s="913">
        <f t="shared" si="2"/>
        <v>120.33333332743496</v>
      </c>
      <c r="J37" s="914" t="s">
        <v>736</v>
      </c>
      <c r="K37" s="902"/>
      <c r="L37" s="903"/>
      <c r="M37" s="904"/>
      <c r="N37" s="915"/>
      <c r="O37" s="883"/>
      <c r="P37" s="905"/>
      <c r="Q37" s="906"/>
      <c r="R37" s="865"/>
      <c r="S37" s="865"/>
      <c r="T37" s="865"/>
      <c r="U37" s="865"/>
      <c r="V37" s="865"/>
      <c r="W37" s="865"/>
    </row>
    <row r="38" spans="1:23" s="907" customFormat="1" ht="18" customHeight="1">
      <c r="A38" s="908" t="s">
        <v>433</v>
      </c>
      <c r="B38" s="909" t="s">
        <v>786</v>
      </c>
      <c r="C38" s="910">
        <v>45407.42291666667</v>
      </c>
      <c r="D38" s="910">
        <v>45407.45</v>
      </c>
      <c r="E38" s="911">
        <f t="shared" si="0"/>
        <v>2.7083333327027503E-2</v>
      </c>
      <c r="F38" s="912" t="s">
        <v>746</v>
      </c>
      <c r="G38" s="909"/>
      <c r="H38" s="912">
        <v>190</v>
      </c>
      <c r="I38" s="913">
        <f t="shared" si="2"/>
        <v>123.49999997124542</v>
      </c>
      <c r="J38" s="914" t="s">
        <v>736</v>
      </c>
      <c r="K38" s="902"/>
      <c r="L38" s="903"/>
      <c r="M38" s="904"/>
      <c r="N38" s="915"/>
      <c r="O38" s="883"/>
      <c r="P38" s="905"/>
      <c r="Q38" s="906"/>
      <c r="R38" s="865"/>
      <c r="S38" s="865"/>
      <c r="T38" s="865"/>
      <c r="U38" s="865"/>
      <c r="V38" s="865"/>
      <c r="W38" s="865"/>
    </row>
    <row r="39" spans="1:23" s="907" customFormat="1" ht="18" customHeight="1" thickBot="1">
      <c r="A39" s="919" t="s">
        <v>433</v>
      </c>
      <c r="B39" s="920" t="s">
        <v>787</v>
      </c>
      <c r="C39" s="921">
        <v>45407.42291666667</v>
      </c>
      <c r="D39" s="921">
        <v>45407.44027777778</v>
      </c>
      <c r="E39" s="922">
        <f t="shared" si="0"/>
        <v>1.7361111109494232E-2</v>
      </c>
      <c r="F39" s="923" t="s">
        <v>746</v>
      </c>
      <c r="G39" s="920"/>
      <c r="H39" s="923">
        <v>190</v>
      </c>
      <c r="I39" s="924">
        <f t="shared" si="2"/>
        <v>79.166666659293696</v>
      </c>
      <c r="J39" s="925" t="s">
        <v>736</v>
      </c>
      <c r="K39" s="902"/>
      <c r="L39" s="903"/>
      <c r="M39" s="904"/>
      <c r="N39" s="915"/>
      <c r="O39" s="883"/>
      <c r="P39" s="905"/>
      <c r="Q39" s="906"/>
      <c r="R39" s="865"/>
      <c r="S39" s="865"/>
      <c r="T39" s="865"/>
      <c r="U39" s="865"/>
      <c r="V39" s="865"/>
      <c r="W39" s="865"/>
    </row>
    <row r="40" spans="1:23" ht="17.25" customHeight="1">
      <c r="A40" s="926"/>
      <c r="B40" s="927"/>
      <c r="C40" s="928"/>
      <c r="D40" s="929" t="s">
        <v>788</v>
      </c>
      <c r="E40" s="930">
        <f>SUM(E9:E39)</f>
        <v>19.354166666671517</v>
      </c>
      <c r="F40" s="931"/>
      <c r="G40" s="932" t="s">
        <v>789</v>
      </c>
      <c r="H40" s="933"/>
      <c r="I40" s="934">
        <f>SUM(I9:I39)</f>
        <v>1572.6666666357974</v>
      </c>
      <c r="J40" s="935"/>
      <c r="K40" s="883"/>
      <c r="L40" s="883"/>
      <c r="M40" s="936"/>
      <c r="N40" s="905"/>
      <c r="O40" s="905"/>
      <c r="P40" s="905"/>
      <c r="Q40" s="906"/>
      <c r="S40" s="937"/>
    </row>
    <row r="41" spans="1:23" ht="12.75" customHeight="1">
      <c r="A41" s="926"/>
      <c r="B41" s="927"/>
      <c r="C41" s="928"/>
      <c r="D41" s="929"/>
      <c r="E41" s="930"/>
      <c r="F41" s="931"/>
      <c r="G41" s="932"/>
      <c r="H41" s="938"/>
      <c r="I41" s="934"/>
      <c r="J41" s="935"/>
      <c r="K41" s="939"/>
      <c r="L41" s="903"/>
      <c r="M41" s="940"/>
      <c r="N41" s="936"/>
      <c r="O41" s="905"/>
      <c r="P41" s="905"/>
      <c r="Q41" s="906"/>
      <c r="S41" s="937"/>
    </row>
    <row r="42" spans="1:23" ht="15.75" customHeight="1" thickBot="1">
      <c r="A42" s="941" t="s">
        <v>790</v>
      </c>
      <c r="B42" s="927"/>
      <c r="C42" s="928"/>
      <c r="D42" s="928"/>
      <c r="E42" s="942"/>
      <c r="F42" s="928"/>
      <c r="G42" s="935"/>
      <c r="H42" s="943"/>
      <c r="I42" s="943"/>
      <c r="J42" s="935"/>
      <c r="K42" s="937"/>
      <c r="L42" s="939"/>
      <c r="M42" s="903"/>
      <c r="N42" s="866"/>
      <c r="Q42" s="906"/>
    </row>
    <row r="43" spans="1:23" ht="17.25" customHeight="1">
      <c r="A43" s="895" t="s">
        <v>462</v>
      </c>
      <c r="B43" s="896" t="s">
        <v>791</v>
      </c>
      <c r="C43" s="897">
        <v>45398.668749999997</v>
      </c>
      <c r="D43" s="897">
        <v>45398.689583333333</v>
      </c>
      <c r="E43" s="898">
        <f t="shared" ref="E43:E52" si="3">D43-C43</f>
        <v>2.0833333335758653E-2</v>
      </c>
      <c r="F43" s="899" t="s">
        <v>746</v>
      </c>
      <c r="G43" s="896" t="s">
        <v>792</v>
      </c>
      <c r="H43" s="899">
        <v>0</v>
      </c>
      <c r="I43" s="900">
        <f t="shared" ref="I43:I52" si="4">E43*H43*24</f>
        <v>0</v>
      </c>
      <c r="J43" s="901" t="s">
        <v>740</v>
      </c>
      <c r="K43" s="937"/>
      <c r="L43" s="903"/>
      <c r="M43" s="904"/>
      <c r="N43" s="904"/>
      <c r="Q43" s="906"/>
    </row>
    <row r="44" spans="1:23" ht="17.25" customHeight="1">
      <c r="A44" s="908" t="s">
        <v>462</v>
      </c>
      <c r="B44" s="909" t="s">
        <v>791</v>
      </c>
      <c r="C44" s="910">
        <v>45398.720138888893</v>
      </c>
      <c r="D44" s="910">
        <v>45398.730555555558</v>
      </c>
      <c r="E44" s="911">
        <f t="shared" si="3"/>
        <v>1.0416666664241347E-2</v>
      </c>
      <c r="F44" s="912" t="s">
        <v>746</v>
      </c>
      <c r="G44" s="909" t="s">
        <v>793</v>
      </c>
      <c r="H44" s="912">
        <v>0</v>
      </c>
      <c r="I44" s="913">
        <f t="shared" si="4"/>
        <v>0</v>
      </c>
      <c r="J44" s="914" t="s">
        <v>740</v>
      </c>
      <c r="K44" s="937"/>
      <c r="L44" s="883"/>
      <c r="M44" s="903"/>
      <c r="N44" s="904"/>
      <c r="Q44" s="906"/>
    </row>
    <row r="45" spans="1:23" ht="17.25" customHeight="1">
      <c r="A45" s="908" t="s">
        <v>386</v>
      </c>
      <c r="B45" s="909" t="s">
        <v>794</v>
      </c>
      <c r="C45" s="910">
        <v>45407.46875</v>
      </c>
      <c r="D45" s="910">
        <v>45407.734722222223</v>
      </c>
      <c r="E45" s="911">
        <f t="shared" si="3"/>
        <v>0.26597222222335404</v>
      </c>
      <c r="F45" s="912" t="s">
        <v>734</v>
      </c>
      <c r="G45" s="909" t="s">
        <v>795</v>
      </c>
      <c r="H45" s="912">
        <v>0</v>
      </c>
      <c r="I45" s="913">
        <f t="shared" si="4"/>
        <v>0</v>
      </c>
      <c r="J45" s="914" t="s">
        <v>740</v>
      </c>
      <c r="K45" s="937"/>
      <c r="L45" s="883"/>
      <c r="M45" s="903"/>
      <c r="N45" s="904"/>
      <c r="Q45" s="906"/>
    </row>
    <row r="46" spans="1:23" ht="17.25" customHeight="1">
      <c r="A46" s="908" t="s">
        <v>491</v>
      </c>
      <c r="B46" s="909" t="s">
        <v>796</v>
      </c>
      <c r="C46" s="910">
        <v>45407.652777777781</v>
      </c>
      <c r="D46" s="910">
        <v>45407.675000000003</v>
      </c>
      <c r="E46" s="911">
        <f t="shared" si="3"/>
        <v>2.2222222221898846E-2</v>
      </c>
      <c r="F46" s="912" t="s">
        <v>734</v>
      </c>
      <c r="G46" s="909" t="s">
        <v>797</v>
      </c>
      <c r="H46" s="912">
        <v>0</v>
      </c>
      <c r="I46" s="913">
        <f t="shared" si="4"/>
        <v>0</v>
      </c>
      <c r="J46" s="914" t="s">
        <v>740</v>
      </c>
      <c r="K46" s="937"/>
      <c r="L46" s="883"/>
      <c r="M46" s="903"/>
      <c r="N46" s="904"/>
      <c r="Q46" s="906"/>
    </row>
    <row r="47" spans="1:23" ht="17.25" customHeight="1">
      <c r="A47" s="908" t="s">
        <v>538</v>
      </c>
      <c r="B47" s="909" t="s">
        <v>769</v>
      </c>
      <c r="C47" s="910">
        <v>45383.855555555558</v>
      </c>
      <c r="D47" s="910">
        <v>45383.870833333327</v>
      </c>
      <c r="E47" s="911">
        <f t="shared" si="3"/>
        <v>1.5277777769370005E-2</v>
      </c>
      <c r="F47" s="912" t="s">
        <v>746</v>
      </c>
      <c r="G47" s="909" t="s">
        <v>798</v>
      </c>
      <c r="H47" s="912">
        <v>60</v>
      </c>
      <c r="I47" s="913">
        <f t="shared" si="4"/>
        <v>21.999999987892807</v>
      </c>
      <c r="J47" s="914" t="s">
        <v>736</v>
      </c>
      <c r="K47" s="944"/>
      <c r="L47" s="903"/>
      <c r="M47" s="904"/>
      <c r="N47" s="904"/>
      <c r="Q47" s="906"/>
    </row>
    <row r="48" spans="1:23" ht="17.25" customHeight="1">
      <c r="A48" s="908" t="s">
        <v>540</v>
      </c>
      <c r="B48" s="909" t="s">
        <v>799</v>
      </c>
      <c r="C48" s="910">
        <v>45401.444444444453</v>
      </c>
      <c r="D48" s="910">
        <v>45401.45416666667</v>
      </c>
      <c r="E48" s="911">
        <f t="shared" si="3"/>
        <v>9.7222222175332718E-3</v>
      </c>
      <c r="F48" s="912" t="s">
        <v>746</v>
      </c>
      <c r="G48" s="909" t="s">
        <v>800</v>
      </c>
      <c r="H48" s="912">
        <v>0</v>
      </c>
      <c r="I48" s="913">
        <f t="shared" si="4"/>
        <v>0</v>
      </c>
      <c r="J48" s="914" t="s">
        <v>740</v>
      </c>
      <c r="K48" s="937"/>
      <c r="L48" s="883"/>
      <c r="M48" s="903"/>
      <c r="N48" s="904"/>
      <c r="Q48" s="906"/>
    </row>
    <row r="49" spans="1:19" ht="17.25" customHeight="1">
      <c r="A49" s="908" t="s">
        <v>540</v>
      </c>
      <c r="B49" s="909" t="s">
        <v>799</v>
      </c>
      <c r="C49" s="910">
        <v>45401.829861111109</v>
      </c>
      <c r="D49" s="910">
        <v>45401.833333333343</v>
      </c>
      <c r="E49" s="911">
        <f t="shared" si="3"/>
        <v>3.4722222335403785E-3</v>
      </c>
      <c r="F49" s="912" t="s">
        <v>746</v>
      </c>
      <c r="G49" s="909" t="s">
        <v>801</v>
      </c>
      <c r="H49" s="912">
        <v>0</v>
      </c>
      <c r="I49" s="913">
        <f t="shared" si="4"/>
        <v>0</v>
      </c>
      <c r="J49" s="914" t="s">
        <v>740</v>
      </c>
      <c r="K49" s="937"/>
      <c r="L49" s="883"/>
      <c r="M49" s="903"/>
      <c r="N49" s="904"/>
      <c r="Q49" s="906"/>
    </row>
    <row r="50" spans="1:19" ht="17.25" customHeight="1">
      <c r="A50" s="908" t="s">
        <v>570</v>
      </c>
      <c r="B50" s="909" t="s">
        <v>802</v>
      </c>
      <c r="C50" s="910">
        <v>45404.573611111111</v>
      </c>
      <c r="D50" s="910">
        <v>45404.886805555558</v>
      </c>
      <c r="E50" s="911">
        <f t="shared" si="3"/>
        <v>0.31319444444670808</v>
      </c>
      <c r="F50" s="912" t="s">
        <v>734</v>
      </c>
      <c r="G50" s="909" t="s">
        <v>803</v>
      </c>
      <c r="H50" s="912">
        <v>0</v>
      </c>
      <c r="I50" s="913">
        <f t="shared" si="4"/>
        <v>0</v>
      </c>
      <c r="J50" s="914" t="s">
        <v>740</v>
      </c>
      <c r="K50" s="937"/>
      <c r="L50" s="883"/>
      <c r="M50" s="903"/>
      <c r="N50" s="904"/>
      <c r="Q50" s="906"/>
    </row>
    <row r="51" spans="1:19" ht="17.25" customHeight="1">
      <c r="A51" s="908" t="s">
        <v>575</v>
      </c>
      <c r="B51" s="909" t="s">
        <v>804</v>
      </c>
      <c r="C51" s="910">
        <v>45383.444444444453</v>
      </c>
      <c r="D51" s="910">
        <v>45383.472222222219</v>
      </c>
      <c r="E51" s="911">
        <f t="shared" si="3"/>
        <v>2.7777777766459621E-2</v>
      </c>
      <c r="F51" s="912" t="s">
        <v>734</v>
      </c>
      <c r="G51" s="918" t="s">
        <v>805</v>
      </c>
      <c r="H51" s="912">
        <v>45</v>
      </c>
      <c r="I51" s="913">
        <f t="shared" si="4"/>
        <v>29.999999987776391</v>
      </c>
      <c r="J51" s="914" t="s">
        <v>736</v>
      </c>
      <c r="K51" s="944"/>
      <c r="L51" s="903"/>
      <c r="M51" s="904"/>
      <c r="N51" s="904"/>
      <c r="Q51" s="906"/>
    </row>
    <row r="52" spans="1:19" ht="17.25" customHeight="1" thickBot="1">
      <c r="A52" s="919" t="s">
        <v>575</v>
      </c>
      <c r="B52" s="920" t="s">
        <v>779</v>
      </c>
      <c r="C52" s="921">
        <v>45384.479166666657</v>
      </c>
      <c r="D52" s="921">
        <v>45384.568055555559</v>
      </c>
      <c r="E52" s="922">
        <f t="shared" si="3"/>
        <v>8.8888888902147301E-2</v>
      </c>
      <c r="F52" s="923" t="s">
        <v>734</v>
      </c>
      <c r="G52" s="920" t="s">
        <v>806</v>
      </c>
      <c r="H52" s="923">
        <v>16</v>
      </c>
      <c r="I52" s="924">
        <f t="shared" si="4"/>
        <v>34.133333338424563</v>
      </c>
      <c r="J52" s="925" t="s">
        <v>736</v>
      </c>
      <c r="K52" s="945"/>
      <c r="L52" s="903"/>
      <c r="M52" s="904"/>
      <c r="N52" s="904"/>
      <c r="Q52" s="906"/>
    </row>
    <row r="53" spans="1:19" ht="15.75" customHeight="1">
      <c r="A53" s="946"/>
      <c r="B53" s="947"/>
      <c r="C53" s="948"/>
      <c r="D53" s="929" t="s">
        <v>788</v>
      </c>
      <c r="E53" s="930">
        <f>SUM(E43:E52)</f>
        <v>0.77777777778101154</v>
      </c>
      <c r="F53" s="931"/>
      <c r="G53" s="932" t="s">
        <v>789</v>
      </c>
      <c r="H53" s="938"/>
      <c r="I53" s="934">
        <f>SUM(I43:I52)</f>
        <v>86.133333314093761</v>
      </c>
      <c r="J53" s="949"/>
      <c r="K53" s="937"/>
      <c r="L53" s="903"/>
      <c r="M53" s="936"/>
      <c r="N53" s="905"/>
      <c r="O53" s="905"/>
      <c r="P53" s="905"/>
    </row>
    <row r="54" spans="1:19" ht="14.25" customHeight="1">
      <c r="A54" s="950"/>
      <c r="B54" s="947"/>
      <c r="C54" s="948"/>
      <c r="D54" s="929"/>
      <c r="E54" s="930"/>
      <c r="F54" s="931"/>
      <c r="G54" s="932"/>
      <c r="H54" s="938"/>
      <c r="I54" s="934"/>
      <c r="J54" s="949"/>
      <c r="K54" s="937"/>
      <c r="L54" s="903"/>
      <c r="M54" s="903"/>
      <c r="N54" s="940"/>
      <c r="O54" s="905"/>
      <c r="P54" s="905"/>
    </row>
    <row r="55" spans="1:19" ht="15.75" customHeight="1" thickBot="1">
      <c r="A55" s="941" t="s">
        <v>807</v>
      </c>
      <c r="B55" s="935"/>
      <c r="C55" s="951"/>
      <c r="D55" s="951"/>
      <c r="E55" s="952"/>
      <c r="F55" s="951"/>
      <c r="G55" s="935"/>
      <c r="H55" s="943"/>
      <c r="I55" s="943"/>
      <c r="J55" s="935"/>
      <c r="K55" s="937"/>
      <c r="L55" s="865"/>
      <c r="M55" s="903"/>
      <c r="N55" s="904"/>
      <c r="S55" s="937"/>
    </row>
    <row r="56" spans="1:19" ht="17.25" customHeight="1">
      <c r="A56" s="895" t="s">
        <v>447</v>
      </c>
      <c r="B56" s="896" t="s">
        <v>808</v>
      </c>
      <c r="C56" s="897">
        <v>45404.457638888889</v>
      </c>
      <c r="D56" s="897">
        <v>45404.474999999999</v>
      </c>
      <c r="E56" s="953">
        <f t="shared" ref="E56:E62" si="5">D56-C56</f>
        <v>1.7361111109494232E-2</v>
      </c>
      <c r="F56" s="899" t="s">
        <v>734</v>
      </c>
      <c r="G56" s="896" t="s">
        <v>809</v>
      </c>
      <c r="H56" s="954">
        <v>12</v>
      </c>
      <c r="I56" s="900">
        <f t="shared" ref="I56:I62" si="6">E56*H56*24</f>
        <v>4.9999999995343387</v>
      </c>
      <c r="J56" s="901" t="s">
        <v>736</v>
      </c>
      <c r="K56" s="945"/>
      <c r="L56" s="903"/>
      <c r="M56" s="904"/>
      <c r="N56" s="904"/>
      <c r="S56" s="937"/>
    </row>
    <row r="57" spans="1:19" ht="17.25" customHeight="1">
      <c r="A57" s="908" t="s">
        <v>489</v>
      </c>
      <c r="B57" s="909" t="s">
        <v>810</v>
      </c>
      <c r="C57" s="910">
        <v>45404.409722222219</v>
      </c>
      <c r="D57" s="910">
        <v>45404.436805555553</v>
      </c>
      <c r="E57" s="911">
        <f t="shared" si="5"/>
        <v>2.7083333334303461E-2</v>
      </c>
      <c r="F57" s="912" t="s">
        <v>734</v>
      </c>
      <c r="G57" s="909" t="s">
        <v>811</v>
      </c>
      <c r="H57" s="912">
        <v>0</v>
      </c>
      <c r="I57" s="913">
        <f t="shared" si="6"/>
        <v>0</v>
      </c>
      <c r="J57" s="914" t="s">
        <v>740</v>
      </c>
      <c r="K57" s="945"/>
      <c r="L57" s="903"/>
      <c r="M57" s="904"/>
      <c r="N57" s="904"/>
      <c r="S57" s="937"/>
    </row>
    <row r="58" spans="1:19" ht="17.25" customHeight="1">
      <c r="A58" s="908" t="s">
        <v>394</v>
      </c>
      <c r="B58" s="909" t="s">
        <v>812</v>
      </c>
      <c r="C58" s="910">
        <v>45389.337500000001</v>
      </c>
      <c r="D58" s="910">
        <v>45389.402777777781</v>
      </c>
      <c r="E58" s="911">
        <f t="shared" si="5"/>
        <v>6.5277777779556345E-2</v>
      </c>
      <c r="F58" s="912" t="s">
        <v>746</v>
      </c>
      <c r="G58" s="909" t="s">
        <v>813</v>
      </c>
      <c r="H58" s="912">
        <v>0</v>
      </c>
      <c r="I58" s="913">
        <f t="shared" si="6"/>
        <v>0</v>
      </c>
      <c r="J58" s="914" t="s">
        <v>740</v>
      </c>
      <c r="K58" s="945"/>
      <c r="L58" s="903"/>
      <c r="M58" s="904"/>
      <c r="N58" s="904"/>
      <c r="S58" s="937"/>
    </row>
    <row r="59" spans="1:19" ht="17.25" customHeight="1">
      <c r="A59" s="908" t="s">
        <v>506</v>
      </c>
      <c r="B59" s="909" t="s">
        <v>814</v>
      </c>
      <c r="C59" s="910">
        <v>45407.292361111111</v>
      </c>
      <c r="D59" s="910">
        <v>45407.350694444453</v>
      </c>
      <c r="E59" s="911">
        <f t="shared" si="5"/>
        <v>5.8333333341579419E-2</v>
      </c>
      <c r="F59" s="912" t="s">
        <v>734</v>
      </c>
      <c r="G59" s="909" t="s">
        <v>815</v>
      </c>
      <c r="H59" s="955">
        <v>10</v>
      </c>
      <c r="I59" s="913">
        <f t="shared" si="6"/>
        <v>14.00000000197906</v>
      </c>
      <c r="J59" s="914" t="s">
        <v>736</v>
      </c>
      <c r="K59" s="945"/>
      <c r="L59" s="903"/>
      <c r="M59" s="904"/>
      <c r="N59" s="904"/>
      <c r="S59" s="937"/>
    </row>
    <row r="60" spans="1:19" ht="17.25" customHeight="1">
      <c r="A60" s="908" t="s">
        <v>506</v>
      </c>
      <c r="B60" s="909" t="s">
        <v>799</v>
      </c>
      <c r="C60" s="910">
        <v>45406.298611111109</v>
      </c>
      <c r="D60" s="910">
        <v>45406.386805555558</v>
      </c>
      <c r="E60" s="911">
        <f t="shared" si="5"/>
        <v>8.8194444448163267E-2</v>
      </c>
      <c r="F60" s="912" t="s">
        <v>734</v>
      </c>
      <c r="G60" s="918" t="s">
        <v>816</v>
      </c>
      <c r="H60" s="955">
        <v>8</v>
      </c>
      <c r="I60" s="913">
        <f t="shared" si="6"/>
        <v>16.933333334047347</v>
      </c>
      <c r="J60" s="914" t="s">
        <v>736</v>
      </c>
      <c r="K60" s="945"/>
      <c r="L60" s="903"/>
      <c r="M60" s="904"/>
      <c r="N60" s="904"/>
      <c r="S60" s="937"/>
    </row>
    <row r="61" spans="1:19" ht="17.25" customHeight="1">
      <c r="A61" s="908" t="s">
        <v>520</v>
      </c>
      <c r="B61" s="909" t="s">
        <v>817</v>
      </c>
      <c r="C61" s="910">
        <v>45407.32708333333</v>
      </c>
      <c r="D61" s="910">
        <v>45407.34652777778</v>
      </c>
      <c r="E61" s="911">
        <f t="shared" si="5"/>
        <v>1.9444444449618459E-2</v>
      </c>
      <c r="F61" s="912" t="s">
        <v>746</v>
      </c>
      <c r="G61" s="909" t="s">
        <v>798</v>
      </c>
      <c r="H61" s="955">
        <v>44</v>
      </c>
      <c r="I61" s="913">
        <f t="shared" si="6"/>
        <v>20.533333338797092</v>
      </c>
      <c r="J61" s="914" t="s">
        <v>736</v>
      </c>
      <c r="K61" s="945"/>
      <c r="L61" s="903"/>
      <c r="M61" s="904"/>
      <c r="N61" s="904"/>
      <c r="S61" s="937"/>
    </row>
    <row r="62" spans="1:19" ht="17.25" customHeight="1" thickBot="1">
      <c r="A62" s="919" t="s">
        <v>416</v>
      </c>
      <c r="B62" s="920" t="s">
        <v>818</v>
      </c>
      <c r="C62" s="921">
        <v>45411.008333333331</v>
      </c>
      <c r="D62" s="921">
        <v>45411.027777777781</v>
      </c>
      <c r="E62" s="922">
        <f t="shared" si="5"/>
        <v>1.9444444449618459E-2</v>
      </c>
      <c r="F62" s="923" t="s">
        <v>746</v>
      </c>
      <c r="G62" s="920" t="s">
        <v>819</v>
      </c>
      <c r="H62" s="956">
        <v>28</v>
      </c>
      <c r="I62" s="924">
        <f t="shared" si="6"/>
        <v>13.066666670143604</v>
      </c>
      <c r="J62" s="925" t="s">
        <v>736</v>
      </c>
      <c r="K62" s="945"/>
      <c r="L62" s="903"/>
      <c r="M62" s="904"/>
      <c r="N62" s="904"/>
      <c r="S62" s="937"/>
    </row>
    <row r="63" spans="1:19" ht="15.75" customHeight="1">
      <c r="A63" s="950"/>
      <c r="B63" s="947"/>
      <c r="C63" s="948"/>
      <c r="D63" s="929" t="s">
        <v>788</v>
      </c>
      <c r="E63" s="930">
        <f>SUM(E56:E62)</f>
        <v>0.29513888891233364</v>
      </c>
      <c r="F63" s="931"/>
      <c r="G63" s="932" t="s">
        <v>789</v>
      </c>
      <c r="H63" s="938"/>
      <c r="I63" s="934">
        <f>SUM(I56:I62)</f>
        <v>69.533333344501443</v>
      </c>
      <c r="J63" s="949"/>
      <c r="K63" s="937"/>
      <c r="M63" s="936"/>
      <c r="N63" s="905"/>
      <c r="O63" s="905"/>
      <c r="S63" s="937"/>
    </row>
    <row r="64" spans="1:19" ht="15.75" customHeight="1">
      <c r="A64" s="950"/>
      <c r="B64" s="947"/>
      <c r="C64" s="948"/>
      <c r="D64" s="929"/>
      <c r="E64" s="930"/>
      <c r="F64" s="931"/>
      <c r="G64" s="932"/>
      <c r="H64" s="938"/>
      <c r="I64" s="934"/>
      <c r="J64" s="949"/>
      <c r="K64" s="937"/>
      <c r="M64" s="903"/>
      <c r="N64" s="904"/>
      <c r="S64" s="937"/>
    </row>
    <row r="65" spans="1:23" ht="12.75" customHeight="1">
      <c r="A65" s="950"/>
      <c r="B65" s="947"/>
      <c r="C65" s="948"/>
      <c r="D65" s="929"/>
      <c r="E65" s="930"/>
      <c r="F65" s="931"/>
      <c r="G65" s="932"/>
      <c r="H65" s="938"/>
      <c r="I65" s="934"/>
      <c r="J65" s="949"/>
      <c r="K65" s="937"/>
      <c r="M65" s="903"/>
      <c r="N65" s="904"/>
      <c r="S65" s="937"/>
    </row>
    <row r="66" spans="1:23" ht="15.75" customHeight="1" thickBot="1">
      <c r="A66" s="957" t="s">
        <v>820</v>
      </c>
      <c r="B66" s="958"/>
      <c r="C66" s="951"/>
      <c r="D66" s="951"/>
      <c r="E66" s="952"/>
      <c r="F66" s="951"/>
      <c r="G66" s="935"/>
      <c r="H66" s="943"/>
      <c r="I66" s="943"/>
      <c r="J66" s="935"/>
      <c r="K66" s="937"/>
      <c r="M66" s="903"/>
      <c r="N66" s="904"/>
      <c r="S66" s="937"/>
    </row>
    <row r="67" spans="1:23" s="960" customFormat="1" ht="17.25" customHeight="1">
      <c r="A67" s="895" t="s">
        <v>465</v>
      </c>
      <c r="B67" s="896" t="s">
        <v>821</v>
      </c>
      <c r="C67" s="897">
        <v>45386.288888888892</v>
      </c>
      <c r="D67" s="897">
        <v>45386.290277777778</v>
      </c>
      <c r="E67" s="898">
        <f t="shared" ref="E67:E78" si="7">D67-C67</f>
        <v>1.3888888861401938E-3</v>
      </c>
      <c r="F67" s="954" t="s">
        <v>746</v>
      </c>
      <c r="G67" s="959" t="s">
        <v>822</v>
      </c>
      <c r="H67" s="954">
        <v>60</v>
      </c>
      <c r="I67" s="900">
        <f t="shared" ref="I67:I78" si="8">E67*H67*24</f>
        <v>1.9999999960418791</v>
      </c>
      <c r="J67" s="901" t="s">
        <v>736</v>
      </c>
      <c r="K67" s="945"/>
      <c r="L67" s="903"/>
      <c r="M67" s="904"/>
      <c r="N67" s="904"/>
      <c r="O67" s="904"/>
      <c r="P67" s="865"/>
      <c r="Q67" s="865"/>
      <c r="R67" s="865"/>
      <c r="S67" s="937"/>
      <c r="T67" s="865"/>
      <c r="U67" s="865"/>
      <c r="V67" s="865"/>
      <c r="W67" s="865"/>
    </row>
    <row r="68" spans="1:23" s="960" customFormat="1" ht="17.25" customHeight="1">
      <c r="A68" s="908" t="s">
        <v>465</v>
      </c>
      <c r="B68" s="909" t="s">
        <v>823</v>
      </c>
      <c r="C68" s="910">
        <v>45391.507638888892</v>
      </c>
      <c r="D68" s="910">
        <v>45391.527083333327</v>
      </c>
      <c r="E68" s="911">
        <f t="shared" si="7"/>
        <v>1.9444444435066544E-2</v>
      </c>
      <c r="F68" s="955" t="s">
        <v>734</v>
      </c>
      <c r="G68" s="961" t="s">
        <v>824</v>
      </c>
      <c r="H68" s="955">
        <v>0</v>
      </c>
      <c r="I68" s="913">
        <f t="shared" si="8"/>
        <v>0</v>
      </c>
      <c r="J68" s="914" t="s">
        <v>740</v>
      </c>
      <c r="K68" s="945"/>
      <c r="L68" s="883"/>
      <c r="M68" s="903"/>
      <c r="N68" s="904"/>
      <c r="O68" s="904"/>
      <c r="P68" s="865"/>
      <c r="Q68" s="865"/>
      <c r="R68" s="865"/>
      <c r="S68" s="937"/>
      <c r="T68" s="865"/>
      <c r="U68" s="865"/>
      <c r="V68" s="865"/>
      <c r="W68" s="865"/>
    </row>
    <row r="69" spans="1:23" s="960" customFormat="1" ht="17.25" customHeight="1">
      <c r="A69" s="908" t="s">
        <v>473</v>
      </c>
      <c r="B69" s="909" t="s">
        <v>825</v>
      </c>
      <c r="C69" s="910">
        <v>45398.79583333333</v>
      </c>
      <c r="D69" s="910">
        <v>45398.8125</v>
      </c>
      <c r="E69" s="911">
        <f t="shared" si="7"/>
        <v>1.6666666670062114E-2</v>
      </c>
      <c r="F69" s="955" t="s">
        <v>746</v>
      </c>
      <c r="G69" s="961" t="s">
        <v>826</v>
      </c>
      <c r="H69" s="955">
        <v>0</v>
      </c>
      <c r="I69" s="913">
        <f t="shared" si="8"/>
        <v>0</v>
      </c>
      <c r="J69" s="914" t="s">
        <v>740</v>
      </c>
      <c r="K69" s="945"/>
      <c r="L69" s="883"/>
      <c r="M69" s="903"/>
      <c r="N69" s="904"/>
      <c r="O69" s="904"/>
      <c r="P69" s="865"/>
      <c r="Q69" s="865"/>
      <c r="R69" s="865"/>
      <c r="S69" s="937"/>
      <c r="T69" s="865"/>
      <c r="U69" s="865"/>
      <c r="V69" s="865"/>
      <c r="W69" s="865"/>
    </row>
    <row r="70" spans="1:23" s="960" customFormat="1" ht="17.25" customHeight="1">
      <c r="A70" s="908" t="s">
        <v>473</v>
      </c>
      <c r="B70" s="909" t="s">
        <v>825</v>
      </c>
      <c r="C70" s="910">
        <v>45398.915277777778</v>
      </c>
      <c r="D70" s="910">
        <v>45398.959722222222</v>
      </c>
      <c r="E70" s="911">
        <f t="shared" si="7"/>
        <v>4.4444444443797693E-2</v>
      </c>
      <c r="F70" s="955" t="s">
        <v>734</v>
      </c>
      <c r="G70" s="961" t="s">
        <v>827</v>
      </c>
      <c r="H70" s="955">
        <v>25</v>
      </c>
      <c r="I70" s="913">
        <f t="shared" si="8"/>
        <v>26.666666666278616</v>
      </c>
      <c r="J70" s="914" t="s">
        <v>736</v>
      </c>
      <c r="K70" s="945"/>
      <c r="L70" s="903"/>
      <c r="M70" s="904"/>
      <c r="N70" s="904"/>
      <c r="O70" s="904"/>
      <c r="P70" s="865"/>
      <c r="Q70" s="865"/>
      <c r="R70" s="865"/>
      <c r="S70" s="937"/>
      <c r="T70" s="865"/>
      <c r="U70" s="865"/>
      <c r="V70" s="865"/>
      <c r="W70" s="865"/>
    </row>
    <row r="71" spans="1:23" s="960" customFormat="1" ht="17.25" customHeight="1">
      <c r="A71" s="908" t="s">
        <v>473</v>
      </c>
      <c r="B71" s="909" t="s">
        <v>828</v>
      </c>
      <c r="C71" s="910">
        <v>45398.798611111109</v>
      </c>
      <c r="D71" s="910">
        <v>45398.805555555547</v>
      </c>
      <c r="E71" s="911">
        <f t="shared" si="7"/>
        <v>6.9444444379769266E-3</v>
      </c>
      <c r="F71" s="955" t="s">
        <v>746</v>
      </c>
      <c r="G71" s="961" t="s">
        <v>826</v>
      </c>
      <c r="H71" s="955">
        <v>0</v>
      </c>
      <c r="I71" s="913">
        <f t="shared" si="8"/>
        <v>0</v>
      </c>
      <c r="J71" s="914" t="s">
        <v>740</v>
      </c>
      <c r="K71" s="945"/>
      <c r="L71" s="883"/>
      <c r="M71" s="903"/>
      <c r="N71" s="904"/>
      <c r="O71" s="904"/>
      <c r="P71" s="865"/>
      <c r="Q71" s="865"/>
      <c r="R71" s="865"/>
      <c r="S71" s="937"/>
      <c r="T71" s="865"/>
      <c r="U71" s="865"/>
      <c r="V71" s="865"/>
      <c r="W71" s="865"/>
    </row>
    <row r="72" spans="1:23" s="960" customFormat="1" ht="17.25" customHeight="1">
      <c r="A72" s="908" t="s">
        <v>378</v>
      </c>
      <c r="B72" s="909" t="s">
        <v>829</v>
      </c>
      <c r="C72" s="910">
        <v>45387.805555555547</v>
      </c>
      <c r="D72" s="910">
        <v>45387.811111111107</v>
      </c>
      <c r="E72" s="911">
        <f t="shared" si="7"/>
        <v>5.5555555591126904E-3</v>
      </c>
      <c r="F72" s="955" t="s">
        <v>746</v>
      </c>
      <c r="G72" s="961" t="s">
        <v>830</v>
      </c>
      <c r="H72" s="955">
        <v>0</v>
      </c>
      <c r="I72" s="913">
        <f t="shared" si="8"/>
        <v>0</v>
      </c>
      <c r="J72" s="914" t="s">
        <v>740</v>
      </c>
      <c r="K72" s="945"/>
      <c r="L72" s="883"/>
      <c r="M72" s="903"/>
      <c r="N72" s="904"/>
      <c r="O72" s="904"/>
      <c r="P72" s="865"/>
      <c r="Q72" s="865"/>
      <c r="R72" s="865"/>
      <c r="S72" s="937"/>
      <c r="T72" s="865"/>
      <c r="U72" s="865"/>
      <c r="V72" s="865"/>
      <c r="W72" s="865"/>
    </row>
    <row r="73" spans="1:23" s="960" customFormat="1" ht="17.25" customHeight="1">
      <c r="A73" s="908" t="s">
        <v>378</v>
      </c>
      <c r="B73" s="909" t="s">
        <v>831</v>
      </c>
      <c r="C73" s="910">
        <v>45394.458333333343</v>
      </c>
      <c r="D73" s="910">
        <v>45394.518750000003</v>
      </c>
      <c r="E73" s="911">
        <f t="shared" si="7"/>
        <v>6.0416666659875773E-2</v>
      </c>
      <c r="F73" s="955" t="s">
        <v>734</v>
      </c>
      <c r="G73" s="961" t="s">
        <v>832</v>
      </c>
      <c r="H73" s="955">
        <v>30</v>
      </c>
      <c r="I73" s="913">
        <f t="shared" si="8"/>
        <v>43.499999995110556</v>
      </c>
      <c r="J73" s="914" t="s">
        <v>736</v>
      </c>
      <c r="K73" s="945"/>
      <c r="L73" s="903"/>
      <c r="M73" s="904"/>
      <c r="N73" s="904"/>
      <c r="O73" s="904"/>
      <c r="P73" s="865"/>
      <c r="Q73" s="865"/>
      <c r="R73" s="865"/>
      <c r="S73" s="937"/>
      <c r="T73" s="865"/>
      <c r="U73" s="865"/>
      <c r="V73" s="865"/>
      <c r="W73" s="865"/>
    </row>
    <row r="74" spans="1:23" s="960" customFormat="1" ht="17.25" customHeight="1">
      <c r="A74" s="908" t="s">
        <v>378</v>
      </c>
      <c r="B74" s="909" t="s">
        <v>833</v>
      </c>
      <c r="C74" s="910">
        <v>45387.805555555547</v>
      </c>
      <c r="D74" s="910">
        <v>45387.8125</v>
      </c>
      <c r="E74" s="911">
        <f t="shared" si="7"/>
        <v>6.9444444525288418E-3</v>
      </c>
      <c r="F74" s="955" t="s">
        <v>746</v>
      </c>
      <c r="G74" s="909" t="s">
        <v>798</v>
      </c>
      <c r="H74" s="955">
        <v>59</v>
      </c>
      <c r="I74" s="913">
        <f t="shared" si="8"/>
        <v>9.83333334478084</v>
      </c>
      <c r="J74" s="914" t="s">
        <v>736</v>
      </c>
      <c r="K74" s="945"/>
      <c r="L74" s="903"/>
      <c r="M74" s="904"/>
      <c r="N74" s="904"/>
      <c r="O74" s="904"/>
      <c r="P74" s="865"/>
      <c r="Q74" s="865"/>
      <c r="R74" s="865"/>
      <c r="S74" s="937"/>
      <c r="T74" s="865"/>
      <c r="U74" s="865"/>
      <c r="V74" s="865"/>
      <c r="W74" s="865"/>
    </row>
    <row r="75" spans="1:23" s="960" customFormat="1" ht="17.25" customHeight="1">
      <c r="A75" s="908" t="s">
        <v>477</v>
      </c>
      <c r="B75" s="909" t="s">
        <v>834</v>
      </c>
      <c r="C75" s="910">
        <v>45409.302083333343</v>
      </c>
      <c r="D75" s="910">
        <v>45409.34375</v>
      </c>
      <c r="E75" s="911">
        <f t="shared" si="7"/>
        <v>4.166666665696539E-2</v>
      </c>
      <c r="F75" s="955" t="s">
        <v>734</v>
      </c>
      <c r="G75" s="961" t="s">
        <v>835</v>
      </c>
      <c r="H75" s="955">
        <v>110</v>
      </c>
      <c r="I75" s="913">
        <f t="shared" si="8"/>
        <v>109.99999997438863</v>
      </c>
      <c r="J75" s="914" t="s">
        <v>736</v>
      </c>
      <c r="K75" s="945"/>
      <c r="L75" s="903"/>
      <c r="M75" s="904"/>
      <c r="N75" s="904"/>
      <c r="O75" s="904"/>
      <c r="P75" s="865"/>
      <c r="Q75" s="865"/>
      <c r="R75" s="865"/>
      <c r="S75" s="937"/>
      <c r="T75" s="865"/>
      <c r="U75" s="865"/>
      <c r="V75" s="865"/>
      <c r="W75" s="865"/>
    </row>
    <row r="76" spans="1:23" s="960" customFormat="1" ht="17.25" customHeight="1">
      <c r="A76" s="908" t="s">
        <v>477</v>
      </c>
      <c r="B76" s="909" t="s">
        <v>836</v>
      </c>
      <c r="C76" s="910">
        <v>45403.631944444453</v>
      </c>
      <c r="D76" s="910">
        <v>45403.688888888893</v>
      </c>
      <c r="E76" s="911">
        <f t="shared" si="7"/>
        <v>5.694444444088731E-2</v>
      </c>
      <c r="F76" s="955" t="s">
        <v>734</v>
      </c>
      <c r="G76" s="961" t="s">
        <v>837</v>
      </c>
      <c r="H76" s="955">
        <v>0</v>
      </c>
      <c r="I76" s="913">
        <f t="shared" si="8"/>
        <v>0</v>
      </c>
      <c r="J76" s="914" t="s">
        <v>740</v>
      </c>
      <c r="K76" s="945"/>
      <c r="L76" s="883"/>
      <c r="M76" s="903"/>
      <c r="N76" s="904"/>
      <c r="O76" s="904"/>
      <c r="P76" s="865"/>
      <c r="Q76" s="865"/>
      <c r="R76" s="865"/>
      <c r="S76" s="937"/>
      <c r="T76" s="865"/>
      <c r="U76" s="865"/>
      <c r="V76" s="865"/>
      <c r="W76" s="865"/>
    </row>
    <row r="77" spans="1:23" s="960" customFormat="1" ht="17.25" customHeight="1">
      <c r="A77" s="908" t="s">
        <v>477</v>
      </c>
      <c r="B77" s="909" t="s">
        <v>838</v>
      </c>
      <c r="C77" s="910">
        <v>45402.631944444453</v>
      </c>
      <c r="D77" s="910">
        <v>45402.716666666667</v>
      </c>
      <c r="E77" s="911">
        <f t="shared" si="7"/>
        <v>8.4722222214622889E-2</v>
      </c>
      <c r="F77" s="955" t="s">
        <v>734</v>
      </c>
      <c r="G77" s="961" t="s">
        <v>839</v>
      </c>
      <c r="H77" s="955">
        <v>30</v>
      </c>
      <c r="I77" s="913">
        <f t="shared" si="8"/>
        <v>60.99999999452848</v>
      </c>
      <c r="J77" s="914" t="s">
        <v>736</v>
      </c>
      <c r="K77" s="945"/>
      <c r="L77" s="903"/>
      <c r="M77" s="904"/>
      <c r="N77" s="904"/>
      <c r="O77" s="904"/>
      <c r="P77" s="865"/>
      <c r="Q77" s="865"/>
      <c r="R77" s="865"/>
      <c r="S77" s="937"/>
      <c r="T77" s="865"/>
      <c r="U77" s="865"/>
      <c r="V77" s="865"/>
      <c r="W77" s="865"/>
    </row>
    <row r="78" spans="1:23" s="960" customFormat="1" ht="17.25" customHeight="1" thickBot="1">
      <c r="A78" s="919" t="s">
        <v>566</v>
      </c>
      <c r="B78" s="920" t="s">
        <v>840</v>
      </c>
      <c r="C78" s="921">
        <v>45405.292361111111</v>
      </c>
      <c r="D78" s="921">
        <v>45405.295138888891</v>
      </c>
      <c r="E78" s="922">
        <f t="shared" si="7"/>
        <v>2.7777777795563452E-3</v>
      </c>
      <c r="F78" s="956" t="s">
        <v>746</v>
      </c>
      <c r="G78" s="962" t="s">
        <v>841</v>
      </c>
      <c r="H78" s="956">
        <v>0</v>
      </c>
      <c r="I78" s="924">
        <f t="shared" si="8"/>
        <v>0</v>
      </c>
      <c r="J78" s="925" t="s">
        <v>740</v>
      </c>
      <c r="K78" s="937"/>
      <c r="L78" s="883"/>
      <c r="M78" s="936"/>
      <c r="N78" s="905"/>
      <c r="O78" s="905"/>
      <c r="P78" s="865"/>
      <c r="Q78" s="865"/>
      <c r="R78" s="865"/>
      <c r="S78" s="937"/>
      <c r="T78" s="865"/>
      <c r="U78" s="865"/>
      <c r="V78" s="865"/>
      <c r="W78" s="865"/>
    </row>
    <row r="79" spans="1:23" ht="15.75" customHeight="1">
      <c r="A79" s="926"/>
      <c r="B79" s="947"/>
      <c r="C79" s="928"/>
      <c r="D79" s="929" t="s">
        <v>788</v>
      </c>
      <c r="E79" s="930">
        <f>SUM(E67:E78)</f>
        <v>0.34791666663659271</v>
      </c>
      <c r="F79" s="931"/>
      <c r="G79" s="932" t="s">
        <v>789</v>
      </c>
      <c r="H79" s="931"/>
      <c r="I79" s="934">
        <f>SUM(I67:I78)</f>
        <v>252.999999971129</v>
      </c>
      <c r="J79" s="926"/>
      <c r="K79" s="937"/>
      <c r="M79" s="936"/>
      <c r="N79" s="905"/>
      <c r="O79" s="905"/>
    </row>
    <row r="80" spans="1:23" ht="10.5" customHeight="1">
      <c r="A80" s="926"/>
      <c r="B80" s="947"/>
      <c r="C80" s="928"/>
      <c r="D80" s="929"/>
      <c r="E80" s="930"/>
      <c r="F80" s="931"/>
      <c r="G80" s="932"/>
      <c r="H80" s="931"/>
      <c r="I80" s="934"/>
      <c r="J80" s="926"/>
      <c r="K80" s="937"/>
      <c r="M80" s="903"/>
      <c r="N80" s="904"/>
    </row>
    <row r="81" spans="1:23" ht="15.75" customHeight="1" thickBot="1">
      <c r="A81" s="963" t="s">
        <v>842</v>
      </c>
      <c r="B81" s="935"/>
      <c r="C81" s="951"/>
      <c r="D81" s="951"/>
      <c r="E81" s="952"/>
      <c r="F81" s="951"/>
      <c r="G81" s="935"/>
      <c r="H81" s="943"/>
      <c r="I81" s="943"/>
      <c r="J81" s="943"/>
      <c r="K81" s="937"/>
      <c r="M81" s="903"/>
      <c r="N81" s="904"/>
    </row>
    <row r="82" spans="1:23" ht="17.25" customHeight="1">
      <c r="A82" s="964" t="s">
        <v>446</v>
      </c>
      <c r="B82" s="959" t="s">
        <v>843</v>
      </c>
      <c r="C82" s="965">
        <v>45405.614583333343</v>
      </c>
      <c r="D82" s="965">
        <v>45405.634027777778</v>
      </c>
      <c r="E82" s="898">
        <f t="shared" ref="E82:E117" si="9">D82-C82</f>
        <v>1.9444444435066544E-2</v>
      </c>
      <c r="F82" s="954" t="s">
        <v>746</v>
      </c>
      <c r="G82" s="959" t="s">
        <v>844</v>
      </c>
      <c r="H82" s="954">
        <v>15</v>
      </c>
      <c r="I82" s="900">
        <f t="shared" ref="I82:I117" si="10">E82*H82*24</f>
        <v>6.9999999966239557</v>
      </c>
      <c r="J82" s="901" t="s">
        <v>736</v>
      </c>
      <c r="K82" s="937"/>
      <c r="L82" s="903"/>
      <c r="M82" s="904"/>
      <c r="N82" s="904"/>
    </row>
    <row r="83" spans="1:23" ht="17.25" customHeight="1">
      <c r="A83" s="966" t="s">
        <v>446</v>
      </c>
      <c r="B83" s="961" t="s">
        <v>845</v>
      </c>
      <c r="C83" s="967">
        <v>45405.614583333343</v>
      </c>
      <c r="D83" s="967">
        <v>45405.634722222218</v>
      </c>
      <c r="E83" s="911">
        <f t="shared" si="9"/>
        <v>2.0138888874498662E-2</v>
      </c>
      <c r="F83" s="955" t="s">
        <v>746</v>
      </c>
      <c r="G83" s="961" t="s">
        <v>844</v>
      </c>
      <c r="H83" s="955">
        <v>15</v>
      </c>
      <c r="I83" s="913">
        <f t="shared" si="10"/>
        <v>7.2499999948195182</v>
      </c>
      <c r="J83" s="914" t="s">
        <v>736</v>
      </c>
      <c r="K83" s="937"/>
      <c r="L83" s="903"/>
      <c r="M83" s="904"/>
      <c r="N83" s="904"/>
    </row>
    <row r="84" spans="1:23" ht="17.25" customHeight="1">
      <c r="A84" s="966" t="s">
        <v>451</v>
      </c>
      <c r="B84" s="961" t="s">
        <v>846</v>
      </c>
      <c r="C84" s="967">
        <v>45383.640277777777</v>
      </c>
      <c r="D84" s="967">
        <v>45383.665277777778</v>
      </c>
      <c r="E84" s="911">
        <f t="shared" si="9"/>
        <v>2.5000000001455192E-2</v>
      </c>
      <c r="F84" s="955" t="s">
        <v>746</v>
      </c>
      <c r="G84" s="961" t="s">
        <v>847</v>
      </c>
      <c r="H84" s="968">
        <v>100</v>
      </c>
      <c r="I84" s="913">
        <f t="shared" si="10"/>
        <v>60.00000000349246</v>
      </c>
      <c r="J84" s="914" t="s">
        <v>736</v>
      </c>
      <c r="K84" s="937"/>
      <c r="L84" s="903"/>
      <c r="M84" s="904"/>
      <c r="N84" s="904"/>
    </row>
    <row r="85" spans="1:23" ht="17.25" customHeight="1">
      <c r="A85" s="966" t="s">
        <v>451</v>
      </c>
      <c r="B85" s="961" t="s">
        <v>846</v>
      </c>
      <c r="C85" s="967">
        <v>45398.703472222223</v>
      </c>
      <c r="D85" s="967">
        <v>45398.711805555547</v>
      </c>
      <c r="E85" s="911">
        <f t="shared" si="9"/>
        <v>8.3333333241171204E-3</v>
      </c>
      <c r="F85" s="955" t="s">
        <v>746</v>
      </c>
      <c r="G85" s="961" t="s">
        <v>848</v>
      </c>
      <c r="H85" s="968">
        <v>66</v>
      </c>
      <c r="I85" s="913">
        <f t="shared" si="10"/>
        <v>13.199999985401519</v>
      </c>
      <c r="J85" s="914" t="s">
        <v>736</v>
      </c>
      <c r="K85" s="937"/>
      <c r="L85" s="903"/>
      <c r="M85" s="904"/>
      <c r="N85" s="904"/>
    </row>
    <row r="86" spans="1:23" ht="17.25" customHeight="1">
      <c r="A86" s="966" t="s">
        <v>451</v>
      </c>
      <c r="B86" s="961" t="s">
        <v>846</v>
      </c>
      <c r="C86" s="967">
        <v>45399.744444444441</v>
      </c>
      <c r="D86" s="967">
        <v>45399.754166666673</v>
      </c>
      <c r="E86" s="911">
        <f t="shared" si="9"/>
        <v>9.722222232085187E-3</v>
      </c>
      <c r="F86" s="955" t="s">
        <v>746</v>
      </c>
      <c r="G86" s="961" t="s">
        <v>849</v>
      </c>
      <c r="H86" s="955">
        <v>40</v>
      </c>
      <c r="I86" s="913">
        <f t="shared" si="10"/>
        <v>9.3333333428017795</v>
      </c>
      <c r="J86" s="914" t="s">
        <v>736</v>
      </c>
      <c r="K86" s="937"/>
      <c r="L86" s="903"/>
      <c r="M86" s="904"/>
      <c r="N86" s="904"/>
    </row>
    <row r="87" spans="1:23" ht="17.25" customHeight="1">
      <c r="A87" s="966" t="s">
        <v>451</v>
      </c>
      <c r="B87" s="961" t="s">
        <v>850</v>
      </c>
      <c r="C87" s="967">
        <v>45383.640277777777</v>
      </c>
      <c r="D87" s="967">
        <v>45383.665972222218</v>
      </c>
      <c r="E87" s="911">
        <f t="shared" si="9"/>
        <v>2.569444444088731E-2</v>
      </c>
      <c r="F87" s="955" t="s">
        <v>746</v>
      </c>
      <c r="G87" s="961" t="s">
        <v>847</v>
      </c>
      <c r="H87" s="968">
        <v>100</v>
      </c>
      <c r="I87" s="913">
        <f t="shared" si="10"/>
        <v>61.666666658129543</v>
      </c>
      <c r="J87" s="914" t="s">
        <v>736</v>
      </c>
      <c r="K87" s="937"/>
      <c r="L87" s="903"/>
      <c r="M87" s="904"/>
      <c r="N87" s="904"/>
    </row>
    <row r="88" spans="1:23" ht="17.25" customHeight="1">
      <c r="A88" s="966" t="s">
        <v>451</v>
      </c>
      <c r="B88" s="961" t="s">
        <v>850</v>
      </c>
      <c r="C88" s="967">
        <v>45398.703472222223</v>
      </c>
      <c r="D88" s="967">
        <v>45398.711805555547</v>
      </c>
      <c r="E88" s="911">
        <f t="shared" si="9"/>
        <v>8.3333333241171204E-3</v>
      </c>
      <c r="F88" s="955" t="s">
        <v>746</v>
      </c>
      <c r="G88" s="961" t="s">
        <v>848</v>
      </c>
      <c r="H88" s="968">
        <v>42</v>
      </c>
      <c r="I88" s="913">
        <f t="shared" si="10"/>
        <v>8.3999999907100573</v>
      </c>
      <c r="J88" s="914" t="s">
        <v>736</v>
      </c>
      <c r="K88" s="937"/>
      <c r="L88" s="903"/>
      <c r="M88" s="904"/>
      <c r="N88" s="904"/>
    </row>
    <row r="89" spans="1:23" s="907" customFormat="1" ht="17.25" customHeight="1">
      <c r="A89" s="966" t="s">
        <v>451</v>
      </c>
      <c r="B89" s="961" t="s">
        <v>850</v>
      </c>
      <c r="C89" s="967">
        <v>45399.744444444441</v>
      </c>
      <c r="D89" s="967">
        <v>45399.754861111112</v>
      </c>
      <c r="E89" s="911">
        <f t="shared" si="9"/>
        <v>1.0416666671517305E-2</v>
      </c>
      <c r="F89" s="955" t="s">
        <v>746</v>
      </c>
      <c r="G89" s="961" t="s">
        <v>851</v>
      </c>
      <c r="H89" s="968">
        <v>25</v>
      </c>
      <c r="I89" s="913">
        <f t="shared" si="10"/>
        <v>6.250000002910383</v>
      </c>
      <c r="J89" s="914" t="s">
        <v>736</v>
      </c>
      <c r="K89" s="937"/>
      <c r="L89" s="903"/>
      <c r="M89" s="904"/>
      <c r="N89" s="904"/>
      <c r="O89" s="865"/>
      <c r="P89" s="865"/>
      <c r="Q89" s="865"/>
      <c r="R89" s="865"/>
      <c r="S89" s="865"/>
      <c r="T89" s="865"/>
      <c r="U89" s="865"/>
      <c r="V89" s="865"/>
      <c r="W89" s="865"/>
    </row>
    <row r="90" spans="1:23" ht="17.25" customHeight="1">
      <c r="A90" s="966" t="s">
        <v>368</v>
      </c>
      <c r="B90" s="961" t="s">
        <v>852</v>
      </c>
      <c r="C90" s="967">
        <v>45385.402777777781</v>
      </c>
      <c r="D90" s="967">
        <v>45385.484027777777</v>
      </c>
      <c r="E90" s="911">
        <f t="shared" si="9"/>
        <v>8.1249999995634425E-2</v>
      </c>
      <c r="F90" s="955" t="s">
        <v>734</v>
      </c>
      <c r="G90" s="961" t="s">
        <v>853</v>
      </c>
      <c r="H90" s="968">
        <v>0</v>
      </c>
      <c r="I90" s="913">
        <f t="shared" si="10"/>
        <v>0</v>
      </c>
      <c r="J90" s="914" t="s">
        <v>740</v>
      </c>
      <c r="K90" s="937"/>
      <c r="L90" s="903"/>
      <c r="M90" s="904"/>
      <c r="N90" s="904"/>
    </row>
    <row r="91" spans="1:23" ht="17.25" customHeight="1">
      <c r="A91" s="966" t="s">
        <v>368</v>
      </c>
      <c r="B91" s="961" t="s">
        <v>854</v>
      </c>
      <c r="C91" s="967">
        <v>45403.720833333333</v>
      </c>
      <c r="D91" s="967">
        <v>45403.736111111109</v>
      </c>
      <c r="E91" s="911">
        <f t="shared" si="9"/>
        <v>1.5277777776645962E-2</v>
      </c>
      <c r="F91" s="955" t="s">
        <v>746</v>
      </c>
      <c r="G91" s="961" t="s">
        <v>855</v>
      </c>
      <c r="H91" s="968">
        <v>37</v>
      </c>
      <c r="I91" s="913">
        <f t="shared" si="10"/>
        <v>13.566666665661614</v>
      </c>
      <c r="J91" s="914" t="s">
        <v>736</v>
      </c>
      <c r="K91" s="937"/>
      <c r="L91" s="903"/>
      <c r="M91" s="904"/>
      <c r="N91" s="904"/>
    </row>
    <row r="92" spans="1:23" ht="17.25" customHeight="1">
      <c r="A92" s="966" t="s">
        <v>368</v>
      </c>
      <c r="B92" s="961" t="s">
        <v>856</v>
      </c>
      <c r="C92" s="967">
        <v>45403.992361111108</v>
      </c>
      <c r="D92" s="967">
        <v>45403.99722222222</v>
      </c>
      <c r="E92" s="911">
        <f t="shared" si="9"/>
        <v>4.8611111124046147E-3</v>
      </c>
      <c r="F92" s="955" t="s">
        <v>734</v>
      </c>
      <c r="G92" s="961" t="s">
        <v>857</v>
      </c>
      <c r="H92" s="968">
        <v>89</v>
      </c>
      <c r="I92" s="913">
        <f t="shared" si="10"/>
        <v>10.383333336096257</v>
      </c>
      <c r="J92" s="914" t="s">
        <v>736</v>
      </c>
      <c r="K92" s="937"/>
      <c r="L92" s="903"/>
      <c r="M92" s="904"/>
      <c r="N92" s="904"/>
    </row>
    <row r="93" spans="1:23" ht="17.25" customHeight="1">
      <c r="A93" s="966" t="s">
        <v>368</v>
      </c>
      <c r="B93" s="961" t="s">
        <v>858</v>
      </c>
      <c r="C93" s="967">
        <v>45403.720833333333</v>
      </c>
      <c r="D93" s="967">
        <v>45403.736111111109</v>
      </c>
      <c r="E93" s="911">
        <f t="shared" si="9"/>
        <v>1.5277777776645962E-2</v>
      </c>
      <c r="F93" s="955" t="s">
        <v>746</v>
      </c>
      <c r="G93" s="961" t="s">
        <v>859</v>
      </c>
      <c r="H93" s="968">
        <v>37</v>
      </c>
      <c r="I93" s="913">
        <f t="shared" si="10"/>
        <v>13.566666665661614</v>
      </c>
      <c r="J93" s="914" t="s">
        <v>736</v>
      </c>
      <c r="K93" s="937"/>
      <c r="L93" s="903"/>
      <c r="M93" s="904"/>
      <c r="N93" s="904"/>
    </row>
    <row r="94" spans="1:23" ht="17.25" customHeight="1">
      <c r="A94" s="966" t="s">
        <v>457</v>
      </c>
      <c r="B94" s="961" t="s">
        <v>860</v>
      </c>
      <c r="C94" s="967">
        <v>45397.411805555559</v>
      </c>
      <c r="D94" s="967">
        <v>45397.411805555559</v>
      </c>
      <c r="E94" s="911">
        <f t="shared" si="9"/>
        <v>0</v>
      </c>
      <c r="F94" s="955" t="s">
        <v>746</v>
      </c>
      <c r="G94" s="961" t="s">
        <v>861</v>
      </c>
      <c r="H94" s="968">
        <v>44</v>
      </c>
      <c r="I94" s="913">
        <f t="shared" si="10"/>
        <v>0</v>
      </c>
      <c r="J94" s="914" t="s">
        <v>736</v>
      </c>
      <c r="K94" s="937"/>
      <c r="L94" s="903"/>
      <c r="M94" s="904"/>
      <c r="N94" s="904"/>
    </row>
    <row r="95" spans="1:23" ht="17.25" customHeight="1">
      <c r="A95" s="966" t="s">
        <v>459</v>
      </c>
      <c r="B95" s="961" t="s">
        <v>838</v>
      </c>
      <c r="C95" s="967">
        <v>45390.852083333331</v>
      </c>
      <c r="D95" s="967">
        <v>45390.859722222223</v>
      </c>
      <c r="E95" s="911">
        <f t="shared" si="9"/>
        <v>7.6388888919609599E-3</v>
      </c>
      <c r="F95" s="955" t="s">
        <v>746</v>
      </c>
      <c r="G95" s="961" t="s">
        <v>862</v>
      </c>
      <c r="H95" s="968">
        <v>40</v>
      </c>
      <c r="I95" s="913">
        <f t="shared" si="10"/>
        <v>7.3333333362825215</v>
      </c>
      <c r="J95" s="914" t="s">
        <v>736</v>
      </c>
      <c r="K95" s="937"/>
      <c r="L95" s="903"/>
      <c r="M95" s="904"/>
      <c r="N95" s="904"/>
    </row>
    <row r="96" spans="1:23" ht="17.25" customHeight="1">
      <c r="A96" s="966" t="s">
        <v>487</v>
      </c>
      <c r="B96" s="961" t="s">
        <v>863</v>
      </c>
      <c r="C96" s="967">
        <v>45408.630555555559</v>
      </c>
      <c r="D96" s="967">
        <v>45408.724305555559</v>
      </c>
      <c r="E96" s="911">
        <f t="shared" si="9"/>
        <v>9.375E-2</v>
      </c>
      <c r="F96" s="955" t="s">
        <v>734</v>
      </c>
      <c r="G96" s="961" t="s">
        <v>864</v>
      </c>
      <c r="H96" s="968">
        <v>20</v>
      </c>
      <c r="I96" s="913">
        <f t="shared" si="10"/>
        <v>45</v>
      </c>
      <c r="J96" s="914" t="s">
        <v>736</v>
      </c>
      <c r="K96" s="937"/>
      <c r="L96" s="903"/>
      <c r="M96" s="904"/>
      <c r="N96" s="904"/>
    </row>
    <row r="97" spans="1:14" ht="17.25" customHeight="1">
      <c r="A97" s="966" t="s">
        <v>487</v>
      </c>
      <c r="B97" s="961" t="s">
        <v>865</v>
      </c>
      <c r="C97" s="967">
        <v>45386.265277777777</v>
      </c>
      <c r="D97" s="967">
        <v>45386.368055555547</v>
      </c>
      <c r="E97" s="911">
        <f t="shared" si="9"/>
        <v>0.1027777777708252</v>
      </c>
      <c r="F97" s="955" t="s">
        <v>734</v>
      </c>
      <c r="G97" s="961" t="s">
        <v>866</v>
      </c>
      <c r="H97" s="968">
        <v>9</v>
      </c>
      <c r="I97" s="913">
        <f t="shared" si="10"/>
        <v>22.199999998498242</v>
      </c>
      <c r="J97" s="914" t="s">
        <v>736</v>
      </c>
      <c r="K97" s="937"/>
      <c r="L97" s="903"/>
      <c r="M97" s="904"/>
      <c r="N97" s="904"/>
    </row>
    <row r="98" spans="1:14" ht="17.25" customHeight="1">
      <c r="A98" s="966" t="s">
        <v>507</v>
      </c>
      <c r="B98" s="961" t="s">
        <v>867</v>
      </c>
      <c r="C98" s="967">
        <v>45388.532638888893</v>
      </c>
      <c r="D98" s="967">
        <v>45388.544444444437</v>
      </c>
      <c r="E98" s="911">
        <f t="shared" si="9"/>
        <v>1.1805555543105584E-2</v>
      </c>
      <c r="F98" s="955" t="s">
        <v>734</v>
      </c>
      <c r="G98" s="961" t="s">
        <v>868</v>
      </c>
      <c r="H98" s="968">
        <v>34</v>
      </c>
      <c r="I98" s="913">
        <f t="shared" si="10"/>
        <v>9.6333333231741562</v>
      </c>
      <c r="J98" s="914" t="s">
        <v>736</v>
      </c>
      <c r="K98" s="937"/>
      <c r="L98" s="903"/>
      <c r="M98" s="904"/>
      <c r="N98" s="904"/>
    </row>
    <row r="99" spans="1:14" ht="17.25" customHeight="1">
      <c r="A99" s="966" t="s">
        <v>507</v>
      </c>
      <c r="B99" s="961" t="s">
        <v>867</v>
      </c>
      <c r="C99" s="967">
        <v>45390.418055555558</v>
      </c>
      <c r="D99" s="967">
        <v>45390.500694444447</v>
      </c>
      <c r="E99" s="911">
        <f t="shared" si="9"/>
        <v>8.2638888889050577E-2</v>
      </c>
      <c r="F99" s="955" t="s">
        <v>734</v>
      </c>
      <c r="G99" s="961" t="s">
        <v>869</v>
      </c>
      <c r="H99" s="968">
        <v>0</v>
      </c>
      <c r="I99" s="913">
        <f t="shared" si="10"/>
        <v>0</v>
      </c>
      <c r="J99" s="914" t="s">
        <v>740</v>
      </c>
      <c r="K99" s="937"/>
      <c r="L99" s="903"/>
      <c r="M99" s="904"/>
      <c r="N99" s="904"/>
    </row>
    <row r="100" spans="1:14" ht="17.25" customHeight="1">
      <c r="A100" s="966" t="s">
        <v>507</v>
      </c>
      <c r="B100" s="961" t="s">
        <v>867</v>
      </c>
      <c r="C100" s="967">
        <v>45393.616666666669</v>
      </c>
      <c r="D100" s="967">
        <v>45393.663194444453</v>
      </c>
      <c r="E100" s="911">
        <f t="shared" si="9"/>
        <v>4.652777778392192E-2</v>
      </c>
      <c r="F100" s="955" t="s">
        <v>734</v>
      </c>
      <c r="G100" s="961" t="s">
        <v>870</v>
      </c>
      <c r="H100" s="968">
        <v>0</v>
      </c>
      <c r="I100" s="913">
        <f t="shared" si="10"/>
        <v>0</v>
      </c>
      <c r="J100" s="914" t="s">
        <v>740</v>
      </c>
      <c r="K100" s="937"/>
      <c r="L100" s="903"/>
      <c r="M100" s="904"/>
      <c r="N100" s="904"/>
    </row>
    <row r="101" spans="1:14" ht="17.25" customHeight="1">
      <c r="A101" s="966" t="s">
        <v>507</v>
      </c>
      <c r="B101" s="961" t="s">
        <v>867</v>
      </c>
      <c r="C101" s="967">
        <v>45406.455555555563</v>
      </c>
      <c r="D101" s="967">
        <v>45407.151388888888</v>
      </c>
      <c r="E101" s="911">
        <f t="shared" si="9"/>
        <v>0.69583333332411712</v>
      </c>
      <c r="F101" s="955" t="s">
        <v>746</v>
      </c>
      <c r="G101" s="961" t="s">
        <v>871</v>
      </c>
      <c r="H101" s="968">
        <v>46</v>
      </c>
      <c r="I101" s="913">
        <f t="shared" si="10"/>
        <v>768.1999999898253</v>
      </c>
      <c r="J101" s="914" t="s">
        <v>736</v>
      </c>
      <c r="K101" s="937"/>
      <c r="L101" s="903"/>
      <c r="M101" s="904"/>
      <c r="N101" s="904"/>
    </row>
    <row r="102" spans="1:14" ht="17.25" customHeight="1">
      <c r="A102" s="966" t="s">
        <v>507</v>
      </c>
      <c r="B102" s="961" t="s">
        <v>867</v>
      </c>
      <c r="C102" s="967">
        <v>45407.461805555547</v>
      </c>
      <c r="D102" s="967">
        <v>45407.811111111107</v>
      </c>
      <c r="E102" s="911">
        <f t="shared" si="9"/>
        <v>0.34930555555911269</v>
      </c>
      <c r="F102" s="955" t="s">
        <v>734</v>
      </c>
      <c r="G102" s="961" t="s">
        <v>872</v>
      </c>
      <c r="H102" s="968">
        <v>0</v>
      </c>
      <c r="I102" s="913">
        <f t="shared" si="10"/>
        <v>0</v>
      </c>
      <c r="J102" s="914" t="s">
        <v>740</v>
      </c>
      <c r="K102" s="937"/>
      <c r="L102" s="903"/>
      <c r="M102" s="904"/>
      <c r="N102" s="904"/>
    </row>
    <row r="103" spans="1:14" ht="17.25" customHeight="1">
      <c r="A103" s="966" t="s">
        <v>507</v>
      </c>
      <c r="B103" s="961" t="s">
        <v>867</v>
      </c>
      <c r="C103" s="967">
        <v>45409.015972222223</v>
      </c>
      <c r="D103" s="967">
        <v>45409.770833333343</v>
      </c>
      <c r="E103" s="911">
        <f t="shared" si="9"/>
        <v>0.75486111111968057</v>
      </c>
      <c r="F103" s="955" t="s">
        <v>746</v>
      </c>
      <c r="G103" s="961" t="s">
        <v>873</v>
      </c>
      <c r="H103" s="968">
        <v>30</v>
      </c>
      <c r="I103" s="913">
        <f t="shared" si="10"/>
        <v>543.50000000617001</v>
      </c>
      <c r="J103" s="914" t="s">
        <v>736</v>
      </c>
      <c r="K103" s="937"/>
      <c r="L103" s="903"/>
      <c r="M103" s="904"/>
      <c r="N103" s="904"/>
    </row>
    <row r="104" spans="1:14" ht="17.25" customHeight="1">
      <c r="A104" s="966" t="s">
        <v>507</v>
      </c>
      <c r="B104" s="961" t="s">
        <v>874</v>
      </c>
      <c r="C104" s="967">
        <v>45388.334027777782</v>
      </c>
      <c r="D104" s="967">
        <v>45388.356944444437</v>
      </c>
      <c r="E104" s="911">
        <f t="shared" si="9"/>
        <v>2.2916666654055007E-2</v>
      </c>
      <c r="F104" s="955" t="s">
        <v>746</v>
      </c>
      <c r="G104" s="961" t="s">
        <v>875</v>
      </c>
      <c r="H104" s="968">
        <v>10</v>
      </c>
      <c r="I104" s="913">
        <f t="shared" si="10"/>
        <v>5.4999999969732016</v>
      </c>
      <c r="J104" s="914" t="s">
        <v>736</v>
      </c>
      <c r="K104" s="937"/>
      <c r="L104" s="903"/>
      <c r="M104" s="904"/>
      <c r="N104" s="904"/>
    </row>
    <row r="105" spans="1:14" ht="17.25" customHeight="1">
      <c r="A105" s="966" t="s">
        <v>507</v>
      </c>
      <c r="B105" s="961" t="s">
        <v>874</v>
      </c>
      <c r="C105" s="967">
        <v>45391.665972222218</v>
      </c>
      <c r="D105" s="967">
        <v>45391.717361111107</v>
      </c>
      <c r="E105" s="911">
        <f t="shared" si="9"/>
        <v>5.1388888889050577E-2</v>
      </c>
      <c r="F105" s="955" t="s">
        <v>746</v>
      </c>
      <c r="G105" s="961" t="s">
        <v>876</v>
      </c>
      <c r="H105" s="968">
        <v>9</v>
      </c>
      <c r="I105" s="913">
        <f t="shared" si="10"/>
        <v>11.100000000034925</v>
      </c>
      <c r="J105" s="914" t="s">
        <v>736</v>
      </c>
      <c r="K105" s="937"/>
      <c r="L105" s="903"/>
      <c r="M105" s="904"/>
      <c r="N105" s="904"/>
    </row>
    <row r="106" spans="1:14" ht="17.25" customHeight="1">
      <c r="A106" s="966" t="s">
        <v>507</v>
      </c>
      <c r="B106" s="961" t="s">
        <v>877</v>
      </c>
      <c r="C106" s="967">
        <v>45388.334027777782</v>
      </c>
      <c r="D106" s="967">
        <v>45388.35833333333</v>
      </c>
      <c r="E106" s="911">
        <f t="shared" si="9"/>
        <v>2.4305555547471158E-2</v>
      </c>
      <c r="F106" s="955" t="s">
        <v>746</v>
      </c>
      <c r="G106" s="961" t="s">
        <v>878</v>
      </c>
      <c r="H106" s="968">
        <v>0</v>
      </c>
      <c r="I106" s="913">
        <f t="shared" si="10"/>
        <v>0</v>
      </c>
      <c r="J106" s="914" t="s">
        <v>740</v>
      </c>
      <c r="K106" s="937"/>
      <c r="L106" s="903"/>
      <c r="M106" s="904"/>
      <c r="N106" s="904"/>
    </row>
    <row r="107" spans="1:14" ht="17.25" customHeight="1">
      <c r="A107" s="966" t="s">
        <v>507</v>
      </c>
      <c r="B107" s="961" t="s">
        <v>877</v>
      </c>
      <c r="C107" s="967">
        <v>45391.665972222218</v>
      </c>
      <c r="D107" s="967">
        <v>45391.70416666667</v>
      </c>
      <c r="E107" s="911">
        <f t="shared" si="9"/>
        <v>3.8194444452528842E-2</v>
      </c>
      <c r="F107" s="955" t="s">
        <v>746</v>
      </c>
      <c r="G107" s="961" t="s">
        <v>876</v>
      </c>
      <c r="H107" s="968">
        <v>9</v>
      </c>
      <c r="I107" s="913">
        <f t="shared" si="10"/>
        <v>8.2500000017462298</v>
      </c>
      <c r="J107" s="914" t="s">
        <v>736</v>
      </c>
      <c r="K107" s="937"/>
      <c r="L107" s="903"/>
      <c r="M107" s="904"/>
      <c r="N107" s="904"/>
    </row>
    <row r="108" spans="1:14" ht="17.25" customHeight="1">
      <c r="A108" s="966" t="s">
        <v>408</v>
      </c>
      <c r="B108" s="961" t="s">
        <v>814</v>
      </c>
      <c r="C108" s="967">
        <v>45397.334722222222</v>
      </c>
      <c r="D108" s="967">
        <v>45397.416666666657</v>
      </c>
      <c r="E108" s="911">
        <f t="shared" si="9"/>
        <v>8.1944444435066544E-2</v>
      </c>
      <c r="F108" s="955" t="s">
        <v>746</v>
      </c>
      <c r="G108" s="961" t="s">
        <v>879</v>
      </c>
      <c r="H108" s="968">
        <v>107</v>
      </c>
      <c r="I108" s="913">
        <f t="shared" si="10"/>
        <v>210.43333330925088</v>
      </c>
      <c r="J108" s="914" t="s">
        <v>736</v>
      </c>
      <c r="K108" s="937"/>
      <c r="L108" s="903"/>
      <c r="M108" s="904"/>
      <c r="N108" s="904"/>
    </row>
    <row r="109" spans="1:14" ht="17.25" customHeight="1">
      <c r="A109" s="966" t="s">
        <v>408</v>
      </c>
      <c r="B109" s="961" t="s">
        <v>880</v>
      </c>
      <c r="C109" s="967">
        <v>45397.334722222222</v>
      </c>
      <c r="D109" s="967">
        <v>45397.570138888892</v>
      </c>
      <c r="E109" s="911">
        <f t="shared" si="9"/>
        <v>0.23541666667006211</v>
      </c>
      <c r="F109" s="955" t="s">
        <v>746</v>
      </c>
      <c r="G109" s="961" t="s">
        <v>879</v>
      </c>
      <c r="H109" s="968">
        <v>107</v>
      </c>
      <c r="I109" s="913">
        <f t="shared" si="10"/>
        <v>604.55000000871951</v>
      </c>
      <c r="J109" s="914" t="s">
        <v>736</v>
      </c>
      <c r="K109" s="937"/>
      <c r="L109" s="903"/>
      <c r="M109" s="904"/>
      <c r="N109" s="904"/>
    </row>
    <row r="110" spans="1:14" ht="17.25" customHeight="1">
      <c r="A110" s="966" t="s">
        <v>408</v>
      </c>
      <c r="B110" s="961" t="s">
        <v>881</v>
      </c>
      <c r="C110" s="967">
        <v>45397.334722222222</v>
      </c>
      <c r="D110" s="967">
        <v>45397.420138888891</v>
      </c>
      <c r="E110" s="911">
        <f t="shared" si="9"/>
        <v>8.5416666668606922E-2</v>
      </c>
      <c r="F110" s="955" t="s">
        <v>746</v>
      </c>
      <c r="G110" s="961" t="s">
        <v>879</v>
      </c>
      <c r="H110" s="968">
        <v>136</v>
      </c>
      <c r="I110" s="913">
        <f t="shared" si="10"/>
        <v>278.80000000633299</v>
      </c>
      <c r="J110" s="914" t="s">
        <v>736</v>
      </c>
      <c r="K110" s="937"/>
      <c r="L110" s="903"/>
      <c r="M110" s="904"/>
      <c r="N110" s="904"/>
    </row>
    <row r="111" spans="1:14" ht="17.25" customHeight="1">
      <c r="A111" s="966" t="s">
        <v>518</v>
      </c>
      <c r="B111" s="961" t="s">
        <v>882</v>
      </c>
      <c r="C111" s="967">
        <v>45408.258333333331</v>
      </c>
      <c r="D111" s="967">
        <v>45408.385416666657</v>
      </c>
      <c r="E111" s="911">
        <f t="shared" si="9"/>
        <v>0.12708333332557231</v>
      </c>
      <c r="F111" s="955" t="s">
        <v>734</v>
      </c>
      <c r="G111" s="961" t="s">
        <v>869</v>
      </c>
      <c r="H111" s="968">
        <v>0</v>
      </c>
      <c r="I111" s="913">
        <f t="shared" si="10"/>
        <v>0</v>
      </c>
      <c r="J111" s="914" t="s">
        <v>740</v>
      </c>
      <c r="K111" s="937"/>
      <c r="L111" s="903"/>
      <c r="M111" s="904"/>
      <c r="N111" s="904"/>
    </row>
    <row r="112" spans="1:14" ht="17.25" customHeight="1">
      <c r="A112" s="966" t="s">
        <v>532</v>
      </c>
      <c r="B112" s="961" t="s">
        <v>883</v>
      </c>
      <c r="C112" s="967">
        <v>45401.701388888891</v>
      </c>
      <c r="D112" s="967">
        <v>45401.723611111112</v>
      </c>
      <c r="E112" s="911">
        <f t="shared" si="9"/>
        <v>2.2222222221898846E-2</v>
      </c>
      <c r="F112" s="955" t="s">
        <v>746</v>
      </c>
      <c r="G112" s="961" t="s">
        <v>884</v>
      </c>
      <c r="H112" s="968">
        <v>17</v>
      </c>
      <c r="I112" s="913">
        <f t="shared" si="10"/>
        <v>9.0666666665347293</v>
      </c>
      <c r="J112" s="914" t="s">
        <v>736</v>
      </c>
      <c r="K112" s="937"/>
      <c r="L112" s="903"/>
      <c r="M112" s="904"/>
      <c r="N112" s="904"/>
    </row>
    <row r="113" spans="1:38" ht="17.25" customHeight="1">
      <c r="A113" s="966" t="s">
        <v>544</v>
      </c>
      <c r="B113" s="961" t="s">
        <v>885</v>
      </c>
      <c r="C113" s="967">
        <v>45407.263194444437</v>
      </c>
      <c r="D113" s="967">
        <v>45407.27847222222</v>
      </c>
      <c r="E113" s="911">
        <f t="shared" si="9"/>
        <v>1.527777778392192E-2</v>
      </c>
      <c r="F113" s="955" t="s">
        <v>746</v>
      </c>
      <c r="G113" s="961" t="s">
        <v>886</v>
      </c>
      <c r="H113" s="968">
        <v>20</v>
      </c>
      <c r="I113" s="913">
        <f t="shared" si="10"/>
        <v>7.3333333362825215</v>
      </c>
      <c r="J113" s="914" t="s">
        <v>736</v>
      </c>
      <c r="K113" s="937"/>
      <c r="L113" s="903"/>
      <c r="M113" s="904"/>
      <c r="N113" s="904"/>
    </row>
    <row r="114" spans="1:38" ht="17.25" customHeight="1">
      <c r="A114" s="966" t="s">
        <v>544</v>
      </c>
      <c r="B114" s="961" t="s">
        <v>883</v>
      </c>
      <c r="C114" s="967">
        <v>45407.263194444437</v>
      </c>
      <c r="D114" s="967">
        <v>45407.27847222222</v>
      </c>
      <c r="E114" s="911">
        <f t="shared" si="9"/>
        <v>1.527777778392192E-2</v>
      </c>
      <c r="F114" s="955" t="s">
        <v>746</v>
      </c>
      <c r="G114" s="961" t="s">
        <v>886</v>
      </c>
      <c r="H114" s="968">
        <v>20</v>
      </c>
      <c r="I114" s="913">
        <f t="shared" si="10"/>
        <v>7.3333333362825215</v>
      </c>
      <c r="J114" s="914" t="s">
        <v>740</v>
      </c>
      <c r="K114" s="937"/>
      <c r="L114" s="903"/>
      <c r="M114" s="904"/>
      <c r="N114" s="904"/>
    </row>
    <row r="115" spans="1:38" ht="17.25" customHeight="1">
      <c r="A115" s="966" t="s">
        <v>548</v>
      </c>
      <c r="B115" s="961" t="s">
        <v>887</v>
      </c>
      <c r="C115" s="967">
        <v>45388.341666666667</v>
      </c>
      <c r="D115" s="967">
        <v>45388.459722222222</v>
      </c>
      <c r="E115" s="911">
        <f t="shared" si="9"/>
        <v>0.11805555555474712</v>
      </c>
      <c r="F115" s="955" t="s">
        <v>734</v>
      </c>
      <c r="G115" s="961" t="s">
        <v>888</v>
      </c>
      <c r="H115" s="968">
        <v>0</v>
      </c>
      <c r="I115" s="913">
        <f t="shared" si="10"/>
        <v>0</v>
      </c>
      <c r="J115" s="914" t="s">
        <v>740</v>
      </c>
      <c r="K115" s="937"/>
      <c r="L115" s="903"/>
      <c r="M115" s="904"/>
      <c r="N115" s="904"/>
    </row>
    <row r="116" spans="1:38" ht="17.25" customHeight="1">
      <c r="A116" s="966" t="s">
        <v>568</v>
      </c>
      <c r="B116" s="961" t="s">
        <v>889</v>
      </c>
      <c r="C116" s="967">
        <v>45398.51666666667</v>
      </c>
      <c r="D116" s="967">
        <v>45398.630555555559</v>
      </c>
      <c r="E116" s="911">
        <f t="shared" si="9"/>
        <v>0.11388888888905058</v>
      </c>
      <c r="F116" s="955" t="s">
        <v>734</v>
      </c>
      <c r="G116" s="961" t="s">
        <v>890</v>
      </c>
      <c r="H116" s="968">
        <v>20</v>
      </c>
      <c r="I116" s="913">
        <f t="shared" si="10"/>
        <v>54.666666666744277</v>
      </c>
      <c r="J116" s="914" t="s">
        <v>736</v>
      </c>
      <c r="K116" s="937"/>
      <c r="L116" s="903"/>
      <c r="M116" s="904"/>
      <c r="N116" s="904"/>
    </row>
    <row r="117" spans="1:38" ht="17.25" customHeight="1" thickBot="1">
      <c r="A117" s="969" t="s">
        <v>568</v>
      </c>
      <c r="B117" s="962" t="s">
        <v>891</v>
      </c>
      <c r="C117" s="970">
        <v>45398.515972222223</v>
      </c>
      <c r="D117" s="970">
        <v>45398.631944444453</v>
      </c>
      <c r="E117" s="922">
        <f t="shared" si="9"/>
        <v>0.1159722222291748</v>
      </c>
      <c r="F117" s="956" t="s">
        <v>734</v>
      </c>
      <c r="G117" s="962" t="s">
        <v>890</v>
      </c>
      <c r="H117" s="971">
        <v>20</v>
      </c>
      <c r="I117" s="924">
        <f t="shared" si="10"/>
        <v>55.666666670003906</v>
      </c>
      <c r="J117" s="925" t="s">
        <v>736</v>
      </c>
      <c r="K117" s="937"/>
      <c r="L117" s="903"/>
      <c r="M117" s="904"/>
      <c r="N117" s="904"/>
    </row>
    <row r="118" spans="1:38" ht="15.75" customHeight="1">
      <c r="A118" s="950"/>
      <c r="B118" s="972"/>
      <c r="C118" s="973"/>
      <c r="D118" s="929" t="s">
        <v>788</v>
      </c>
      <c r="E118" s="930">
        <f>SUM(E82:E117)</f>
        <v>3.4562499999519787</v>
      </c>
      <c r="F118" s="931"/>
      <c r="G118" s="932" t="s">
        <v>789</v>
      </c>
      <c r="H118" s="931"/>
      <c r="I118" s="934">
        <f>SUM(I82:I117)</f>
        <v>2859.1833332951646</v>
      </c>
      <c r="J118" s="935"/>
      <c r="K118" s="937"/>
      <c r="M118" s="936"/>
      <c r="N118" s="905"/>
      <c r="O118" s="905"/>
      <c r="P118" s="905"/>
    </row>
    <row r="119" spans="1:38" ht="15" customHeight="1">
      <c r="A119" s="950"/>
      <c r="B119" s="972"/>
      <c r="C119" s="973"/>
      <c r="D119" s="929"/>
      <c r="E119" s="930"/>
      <c r="F119" s="931"/>
      <c r="G119" s="932"/>
      <c r="H119" s="931"/>
      <c r="I119" s="934"/>
      <c r="J119" s="935"/>
      <c r="K119" s="937"/>
      <c r="M119" s="903"/>
      <c r="N119" s="904"/>
      <c r="O119" s="905"/>
      <c r="P119" s="905"/>
    </row>
    <row r="120" spans="1:38" s="907" customFormat="1" ht="15.75" customHeight="1" thickBot="1">
      <c r="A120" s="963" t="s">
        <v>892</v>
      </c>
      <c r="B120" s="974"/>
      <c r="C120" s="928"/>
      <c r="D120" s="928"/>
      <c r="E120" s="942"/>
      <c r="F120" s="951"/>
      <c r="G120" s="935"/>
      <c r="H120" s="943"/>
      <c r="I120" s="943"/>
      <c r="J120" s="975"/>
      <c r="K120" s="937"/>
      <c r="L120" s="866"/>
      <c r="M120" s="903"/>
      <c r="N120" s="904"/>
      <c r="O120" s="905"/>
      <c r="P120" s="905"/>
      <c r="Q120" s="865"/>
      <c r="R120" s="865"/>
      <c r="S120" s="865"/>
      <c r="T120" s="865"/>
      <c r="U120" s="865"/>
      <c r="V120" s="865"/>
      <c r="W120" s="865"/>
      <c r="X120" s="865"/>
      <c r="Y120" s="865"/>
      <c r="Z120" s="865"/>
      <c r="AA120" s="865"/>
      <c r="AB120" s="865"/>
      <c r="AC120" s="865"/>
      <c r="AD120" s="865"/>
      <c r="AE120" s="865"/>
      <c r="AF120" s="865"/>
      <c r="AG120" s="865"/>
      <c r="AH120" s="865"/>
      <c r="AI120" s="865"/>
      <c r="AJ120" s="865"/>
      <c r="AK120" s="865"/>
      <c r="AL120" s="865"/>
    </row>
    <row r="121" spans="1:38" s="907" customFormat="1" ht="16.5" customHeight="1">
      <c r="A121" s="964" t="s">
        <v>399</v>
      </c>
      <c r="B121" s="959" t="s">
        <v>893</v>
      </c>
      <c r="C121" s="965">
        <v>45389.255555555559</v>
      </c>
      <c r="D121" s="965">
        <v>45389.417361111111</v>
      </c>
      <c r="E121" s="953">
        <f t="shared" ref="E121:E126" si="11">D121-C121</f>
        <v>0.16180555555183673</v>
      </c>
      <c r="F121" s="954" t="s">
        <v>746</v>
      </c>
      <c r="G121" s="959" t="s">
        <v>894</v>
      </c>
      <c r="H121" s="954">
        <v>0</v>
      </c>
      <c r="I121" s="900">
        <f t="shared" ref="I121:I126" si="12">E121*H121*24</f>
        <v>0</v>
      </c>
      <c r="J121" s="901" t="s">
        <v>740</v>
      </c>
      <c r="K121" s="937"/>
      <c r="L121" s="866"/>
      <c r="M121" s="903"/>
      <c r="N121" s="904"/>
      <c r="O121" s="905"/>
      <c r="P121" s="905"/>
      <c r="Q121" s="865"/>
      <c r="R121" s="865"/>
      <c r="S121" s="865"/>
      <c r="T121" s="865"/>
      <c r="U121" s="865"/>
      <c r="V121" s="865"/>
      <c r="W121" s="865"/>
      <c r="X121" s="865"/>
      <c r="Y121" s="865"/>
      <c r="Z121" s="865"/>
      <c r="AA121" s="865"/>
      <c r="AB121" s="865"/>
      <c r="AC121" s="865"/>
      <c r="AD121" s="865"/>
      <c r="AE121" s="865"/>
      <c r="AF121" s="865"/>
      <c r="AG121" s="865"/>
      <c r="AH121" s="865"/>
      <c r="AI121" s="865"/>
      <c r="AJ121" s="865"/>
      <c r="AK121" s="865"/>
      <c r="AL121" s="865"/>
    </row>
    <row r="122" spans="1:38" s="960" customFormat="1" ht="16.5" customHeight="1">
      <c r="A122" s="966" t="s">
        <v>496</v>
      </c>
      <c r="B122" s="961" t="s">
        <v>895</v>
      </c>
      <c r="C122" s="967">
        <v>45399.3</v>
      </c>
      <c r="D122" s="967">
        <v>45399.375694444447</v>
      </c>
      <c r="E122" s="911">
        <f t="shared" si="11"/>
        <v>7.5694444443797693E-2</v>
      </c>
      <c r="F122" s="955" t="s">
        <v>734</v>
      </c>
      <c r="G122" s="961" t="s">
        <v>869</v>
      </c>
      <c r="H122" s="955">
        <v>60</v>
      </c>
      <c r="I122" s="913">
        <f t="shared" si="12"/>
        <v>108.99999999906868</v>
      </c>
      <c r="J122" s="914" t="s">
        <v>736</v>
      </c>
      <c r="K122" s="937"/>
      <c r="L122" s="903"/>
      <c r="M122" s="904"/>
      <c r="N122" s="904"/>
      <c r="O122" s="905"/>
      <c r="P122" s="905"/>
      <c r="Q122" s="865"/>
      <c r="R122" s="865"/>
      <c r="S122" s="865"/>
      <c r="T122" s="865"/>
      <c r="U122" s="865"/>
      <c r="V122" s="865"/>
      <c r="W122" s="865"/>
      <c r="X122" s="865"/>
      <c r="Y122" s="865"/>
      <c r="Z122" s="865"/>
      <c r="AA122" s="865"/>
      <c r="AB122" s="865"/>
      <c r="AC122" s="865"/>
      <c r="AD122" s="865"/>
      <c r="AE122" s="865"/>
      <c r="AF122" s="865"/>
      <c r="AG122" s="865"/>
      <c r="AH122" s="865"/>
      <c r="AI122" s="865"/>
      <c r="AJ122" s="865"/>
      <c r="AK122" s="865"/>
      <c r="AL122" s="865"/>
    </row>
    <row r="123" spans="1:38" s="960" customFormat="1" ht="16.5" customHeight="1">
      <c r="A123" s="966" t="s">
        <v>514</v>
      </c>
      <c r="B123" s="961" t="s">
        <v>896</v>
      </c>
      <c r="C123" s="967">
        <v>45403.517361111109</v>
      </c>
      <c r="D123" s="967">
        <v>45403.521527777782</v>
      </c>
      <c r="E123" s="911">
        <f t="shared" si="11"/>
        <v>4.1666666729724966E-3</v>
      </c>
      <c r="F123" s="955" t="s">
        <v>746</v>
      </c>
      <c r="G123" s="961" t="s">
        <v>897</v>
      </c>
      <c r="H123" s="955">
        <v>86</v>
      </c>
      <c r="I123" s="913">
        <f t="shared" si="12"/>
        <v>8.600000013015233</v>
      </c>
      <c r="J123" s="914" t="s">
        <v>736</v>
      </c>
      <c r="K123" s="937"/>
      <c r="L123" s="903"/>
      <c r="M123" s="904"/>
      <c r="N123" s="904"/>
      <c r="O123" s="905"/>
      <c r="P123" s="905"/>
      <c r="Q123" s="865"/>
      <c r="R123" s="865"/>
      <c r="S123" s="865"/>
      <c r="T123" s="865"/>
      <c r="U123" s="865"/>
      <c r="V123" s="865"/>
      <c r="W123" s="865"/>
      <c r="X123" s="865"/>
      <c r="Y123" s="865"/>
      <c r="Z123" s="865"/>
      <c r="AA123" s="865"/>
      <c r="AB123" s="865"/>
      <c r="AC123" s="865"/>
      <c r="AD123" s="865"/>
      <c r="AE123" s="865"/>
      <c r="AF123" s="865"/>
      <c r="AG123" s="865"/>
      <c r="AH123" s="865"/>
      <c r="AI123" s="865"/>
      <c r="AJ123" s="865"/>
      <c r="AK123" s="865"/>
      <c r="AL123" s="865"/>
    </row>
    <row r="124" spans="1:38" s="960" customFormat="1" ht="16.5" customHeight="1">
      <c r="A124" s="966" t="s">
        <v>514</v>
      </c>
      <c r="B124" s="961" t="s">
        <v>865</v>
      </c>
      <c r="C124" s="967">
        <v>45403.265277777777</v>
      </c>
      <c r="D124" s="967">
        <v>45403.270138888889</v>
      </c>
      <c r="E124" s="911">
        <f t="shared" si="11"/>
        <v>4.8611111124046147E-3</v>
      </c>
      <c r="F124" s="955" t="s">
        <v>746</v>
      </c>
      <c r="G124" s="961" t="s">
        <v>898</v>
      </c>
      <c r="H124" s="955">
        <v>50</v>
      </c>
      <c r="I124" s="913">
        <f t="shared" si="12"/>
        <v>5.8333333348855376</v>
      </c>
      <c r="J124" s="914" t="s">
        <v>736</v>
      </c>
      <c r="K124" s="937"/>
      <c r="L124" s="903"/>
      <c r="M124" s="904"/>
      <c r="N124" s="904"/>
      <c r="O124" s="905"/>
      <c r="P124" s="905"/>
      <c r="Q124" s="865"/>
      <c r="R124" s="865"/>
      <c r="S124" s="865"/>
      <c r="T124" s="865"/>
      <c r="U124" s="865"/>
      <c r="V124" s="865"/>
      <c r="W124" s="865"/>
      <c r="X124" s="865"/>
      <c r="Y124" s="865"/>
      <c r="Z124" s="865"/>
      <c r="AA124" s="865"/>
      <c r="AB124" s="865"/>
      <c r="AC124" s="865"/>
      <c r="AD124" s="865"/>
      <c r="AE124" s="865"/>
      <c r="AF124" s="865"/>
      <c r="AG124" s="865"/>
      <c r="AH124" s="865"/>
      <c r="AI124" s="865"/>
      <c r="AJ124" s="865"/>
      <c r="AK124" s="865"/>
      <c r="AL124" s="865"/>
    </row>
    <row r="125" spans="1:38" s="960" customFormat="1" ht="16.5" customHeight="1">
      <c r="A125" s="966" t="s">
        <v>545</v>
      </c>
      <c r="B125" s="961" t="s">
        <v>769</v>
      </c>
      <c r="C125" s="967">
        <v>45404.3125</v>
      </c>
      <c r="D125" s="967">
        <v>45404.484722222223</v>
      </c>
      <c r="E125" s="911">
        <f t="shared" si="11"/>
        <v>0.17222222222335404</v>
      </c>
      <c r="F125" s="955" t="s">
        <v>734</v>
      </c>
      <c r="G125" s="961" t="s">
        <v>899</v>
      </c>
      <c r="H125" s="955">
        <v>20</v>
      </c>
      <c r="I125" s="913">
        <f t="shared" si="12"/>
        <v>82.666666667209938</v>
      </c>
      <c r="J125" s="914" t="s">
        <v>736</v>
      </c>
      <c r="K125" s="937"/>
      <c r="L125" s="903"/>
      <c r="M125" s="904"/>
      <c r="N125" s="904"/>
      <c r="O125" s="905"/>
      <c r="P125" s="905"/>
      <c r="Q125" s="865"/>
      <c r="R125" s="865"/>
      <c r="S125" s="865"/>
      <c r="T125" s="865"/>
      <c r="U125" s="865"/>
      <c r="V125" s="865"/>
      <c r="W125" s="865"/>
      <c r="X125" s="865"/>
      <c r="Y125" s="865"/>
      <c r="Z125" s="865"/>
      <c r="AA125" s="865"/>
      <c r="AB125" s="865"/>
      <c r="AC125" s="865"/>
      <c r="AD125" s="865"/>
      <c r="AE125" s="865"/>
      <c r="AF125" s="865"/>
      <c r="AG125" s="865"/>
      <c r="AH125" s="865"/>
      <c r="AI125" s="865"/>
      <c r="AJ125" s="865"/>
      <c r="AK125" s="865"/>
      <c r="AL125" s="865"/>
    </row>
    <row r="126" spans="1:38" s="960" customFormat="1" ht="16.5" customHeight="1" thickBot="1">
      <c r="A126" s="969" t="s">
        <v>565</v>
      </c>
      <c r="B126" s="962" t="s">
        <v>900</v>
      </c>
      <c r="C126" s="970">
        <v>45411.506944444453</v>
      </c>
      <c r="D126" s="970">
        <v>45411.559027777781</v>
      </c>
      <c r="E126" s="922">
        <f t="shared" si="11"/>
        <v>5.2083333328482695E-2</v>
      </c>
      <c r="F126" s="956" t="s">
        <v>734</v>
      </c>
      <c r="G126" s="962" t="s">
        <v>901</v>
      </c>
      <c r="H126" s="956">
        <v>0</v>
      </c>
      <c r="I126" s="924">
        <f t="shared" si="12"/>
        <v>0</v>
      </c>
      <c r="J126" s="925" t="s">
        <v>740</v>
      </c>
      <c r="K126" s="937"/>
      <c r="L126" s="866"/>
      <c r="M126" s="936"/>
      <c r="N126" s="905"/>
      <c r="O126" s="905"/>
      <c r="P126" s="905"/>
      <c r="Q126" s="865"/>
      <c r="R126" s="865"/>
      <c r="S126" s="865"/>
      <c r="T126" s="865"/>
      <c r="U126" s="865"/>
      <c r="V126" s="865"/>
      <c r="W126" s="865"/>
      <c r="X126" s="865"/>
      <c r="Y126" s="865"/>
      <c r="Z126" s="865"/>
      <c r="AA126" s="865"/>
      <c r="AB126" s="865"/>
      <c r="AC126" s="865"/>
      <c r="AD126" s="865"/>
      <c r="AE126" s="865"/>
      <c r="AF126" s="865"/>
      <c r="AG126" s="865"/>
      <c r="AH126" s="865"/>
      <c r="AI126" s="865"/>
      <c r="AJ126" s="865"/>
      <c r="AK126" s="865"/>
      <c r="AL126" s="865"/>
    </row>
    <row r="127" spans="1:38" s="933" customFormat="1" ht="15.75" customHeight="1">
      <c r="A127" s="950"/>
      <c r="B127" s="972"/>
      <c r="C127" s="973"/>
      <c r="D127" s="929" t="s">
        <v>788</v>
      </c>
      <c r="E127" s="930">
        <f>SUM(E121:E126)</f>
        <v>0.47083333333284827</v>
      </c>
      <c r="F127" s="931"/>
      <c r="G127" s="932" t="s">
        <v>789</v>
      </c>
      <c r="H127" s="931"/>
      <c r="I127" s="934">
        <f>SUM(I121:I126)</f>
        <v>206.10000001417939</v>
      </c>
      <c r="J127" s="926"/>
      <c r="K127" s="976"/>
      <c r="M127" s="977"/>
      <c r="N127" s="940"/>
      <c r="O127" s="905"/>
      <c r="P127" s="905"/>
    </row>
    <row r="128" spans="1:38" s="933" customFormat="1" ht="12.75" customHeight="1">
      <c r="A128" s="950"/>
      <c r="B128" s="972"/>
      <c r="C128" s="973"/>
      <c r="D128" s="929"/>
      <c r="E128" s="930"/>
      <c r="F128" s="931"/>
      <c r="G128" s="932"/>
      <c r="H128" s="931"/>
      <c r="I128" s="934"/>
      <c r="J128" s="926"/>
      <c r="K128" s="976"/>
      <c r="M128" s="977"/>
      <c r="N128" s="976"/>
    </row>
    <row r="129" spans="1:38" s="912" customFormat="1" ht="15.75" customHeight="1" thickBot="1">
      <c r="A129" s="963" t="s">
        <v>902</v>
      </c>
      <c r="B129" s="935"/>
      <c r="C129" s="951"/>
      <c r="D129" s="978"/>
      <c r="E129" s="979"/>
      <c r="F129" s="951"/>
      <c r="G129" s="932"/>
      <c r="H129" s="943"/>
      <c r="I129" s="943"/>
      <c r="J129" s="935"/>
      <c r="K129" s="980"/>
      <c r="L129" s="933"/>
      <c r="M129" s="977"/>
      <c r="N129" s="976"/>
      <c r="O129" s="933"/>
      <c r="P129" s="933"/>
      <c r="Q129" s="933"/>
      <c r="R129" s="933"/>
      <c r="S129" s="933"/>
      <c r="T129" s="933"/>
      <c r="U129" s="933"/>
      <c r="V129" s="933"/>
      <c r="W129" s="933"/>
      <c r="X129" s="933"/>
      <c r="Y129" s="933"/>
      <c r="Z129" s="933"/>
      <c r="AA129" s="933"/>
      <c r="AB129" s="933"/>
      <c r="AC129" s="933"/>
      <c r="AD129" s="933"/>
      <c r="AE129" s="933"/>
      <c r="AF129" s="933"/>
      <c r="AG129" s="933"/>
      <c r="AH129" s="933"/>
      <c r="AI129" s="933"/>
      <c r="AJ129" s="933"/>
      <c r="AK129" s="933"/>
      <c r="AL129" s="933"/>
    </row>
    <row r="130" spans="1:38" s="912" customFormat="1" ht="15.75" customHeight="1">
      <c r="A130" s="964" t="s">
        <v>463</v>
      </c>
      <c r="B130" s="959" t="s">
        <v>903</v>
      </c>
      <c r="C130" s="965">
        <v>45401.371527777781</v>
      </c>
      <c r="D130" s="965">
        <v>45401.477777777778</v>
      </c>
      <c r="E130" s="953">
        <f t="shared" ref="E130:E148" si="13">D130-C130</f>
        <v>0.10624999999708962</v>
      </c>
      <c r="F130" s="954" t="s">
        <v>734</v>
      </c>
      <c r="G130" s="981" t="s">
        <v>869</v>
      </c>
      <c r="H130" s="954">
        <v>29</v>
      </c>
      <c r="I130" s="900">
        <f t="shared" ref="I130:I148" si="14">E130*H130*24</f>
        <v>73.949999997974373</v>
      </c>
      <c r="J130" s="901" t="s">
        <v>736</v>
      </c>
      <c r="K130" s="937"/>
      <c r="L130" s="903"/>
      <c r="M130" s="904"/>
      <c r="N130" s="904"/>
      <c r="O130" s="933"/>
      <c r="P130" s="933"/>
      <c r="Q130" s="933"/>
      <c r="R130" s="933"/>
      <c r="S130" s="933"/>
      <c r="T130" s="933"/>
      <c r="U130" s="933"/>
      <c r="V130" s="933"/>
      <c r="W130" s="933"/>
      <c r="X130" s="933"/>
      <c r="Y130" s="933"/>
      <c r="Z130" s="933"/>
      <c r="AA130" s="933"/>
      <c r="AB130" s="933"/>
      <c r="AC130" s="933"/>
      <c r="AD130" s="933"/>
      <c r="AE130" s="933"/>
      <c r="AF130" s="933"/>
      <c r="AG130" s="933"/>
      <c r="AH130" s="933"/>
      <c r="AI130" s="933"/>
      <c r="AJ130" s="933"/>
      <c r="AK130" s="933"/>
      <c r="AL130" s="933"/>
    </row>
    <row r="131" spans="1:38" s="984" customFormat="1" ht="15.75" customHeight="1">
      <c r="A131" s="966" t="s">
        <v>463</v>
      </c>
      <c r="B131" s="961" t="s">
        <v>904</v>
      </c>
      <c r="C131" s="967">
        <v>45401.373611111107</v>
      </c>
      <c r="D131" s="967">
        <v>45401.478472222218</v>
      </c>
      <c r="E131" s="982">
        <f t="shared" si="13"/>
        <v>0.10486111111094942</v>
      </c>
      <c r="F131" s="955" t="s">
        <v>734</v>
      </c>
      <c r="G131" s="983" t="s">
        <v>869</v>
      </c>
      <c r="H131" s="955">
        <v>29</v>
      </c>
      <c r="I131" s="913">
        <f t="shared" si="14"/>
        <v>72.983333333220799</v>
      </c>
      <c r="J131" s="914" t="s">
        <v>736</v>
      </c>
      <c r="K131" s="937"/>
      <c r="L131" s="903"/>
      <c r="M131" s="904"/>
      <c r="N131" s="904"/>
      <c r="O131" s="933"/>
      <c r="P131" s="933"/>
      <c r="Q131" s="933"/>
      <c r="R131" s="933"/>
      <c r="S131" s="933"/>
      <c r="T131" s="933"/>
      <c r="U131" s="933"/>
      <c r="V131" s="933"/>
      <c r="W131" s="933"/>
      <c r="X131" s="933"/>
      <c r="Y131" s="933"/>
      <c r="Z131" s="933"/>
      <c r="AA131" s="933"/>
      <c r="AB131" s="933"/>
      <c r="AC131" s="933"/>
      <c r="AD131" s="933"/>
      <c r="AE131" s="933"/>
      <c r="AF131" s="933"/>
      <c r="AG131" s="933"/>
      <c r="AH131" s="933"/>
      <c r="AI131" s="933"/>
      <c r="AJ131" s="933"/>
      <c r="AK131" s="933"/>
      <c r="AL131" s="933"/>
    </row>
    <row r="132" spans="1:38" s="985" customFormat="1" ht="15.75" customHeight="1">
      <c r="A132" s="966" t="s">
        <v>493</v>
      </c>
      <c r="B132" s="961" t="s">
        <v>905</v>
      </c>
      <c r="C132" s="967">
        <v>45410.319444444453</v>
      </c>
      <c r="D132" s="967">
        <v>45410.511111111111</v>
      </c>
      <c r="E132" s="982">
        <f t="shared" si="13"/>
        <v>0.19166666665842058</v>
      </c>
      <c r="F132" s="955" t="s">
        <v>734</v>
      </c>
      <c r="G132" s="983" t="s">
        <v>906</v>
      </c>
      <c r="H132" s="955">
        <v>5</v>
      </c>
      <c r="I132" s="913">
        <f t="shared" si="14"/>
        <v>22.99999999901047</v>
      </c>
      <c r="J132" s="914" t="s">
        <v>736</v>
      </c>
      <c r="K132" s="937"/>
      <c r="L132" s="903"/>
      <c r="M132" s="904"/>
      <c r="N132" s="904"/>
      <c r="O132" s="933"/>
      <c r="P132" s="933"/>
      <c r="Q132" s="933"/>
      <c r="R132" s="933"/>
      <c r="S132" s="933"/>
      <c r="T132" s="933"/>
      <c r="U132" s="933"/>
      <c r="V132" s="933"/>
      <c r="W132" s="933"/>
      <c r="X132" s="933"/>
      <c r="Y132" s="933"/>
      <c r="Z132" s="933"/>
      <c r="AA132" s="933"/>
      <c r="AB132" s="933"/>
      <c r="AC132" s="933"/>
      <c r="AD132" s="933"/>
      <c r="AE132" s="933"/>
      <c r="AF132" s="933"/>
      <c r="AG132" s="933"/>
      <c r="AH132" s="933"/>
      <c r="AI132" s="933"/>
      <c r="AJ132" s="933"/>
      <c r="AK132" s="933"/>
      <c r="AL132" s="933"/>
    </row>
    <row r="133" spans="1:38" s="985" customFormat="1" ht="15.75" customHeight="1">
      <c r="A133" s="966" t="s">
        <v>493</v>
      </c>
      <c r="B133" s="961" t="s">
        <v>907</v>
      </c>
      <c r="C133" s="967">
        <v>45411.368055555547</v>
      </c>
      <c r="D133" s="967">
        <v>45411.380555555559</v>
      </c>
      <c r="E133" s="982">
        <f t="shared" si="13"/>
        <v>1.2500000011641532E-2</v>
      </c>
      <c r="F133" s="955" t="s">
        <v>746</v>
      </c>
      <c r="G133" s="983" t="s">
        <v>908</v>
      </c>
      <c r="H133" s="955">
        <v>43</v>
      </c>
      <c r="I133" s="913">
        <f t="shared" si="14"/>
        <v>12.900000012014061</v>
      </c>
      <c r="J133" s="914" t="s">
        <v>736</v>
      </c>
      <c r="K133" s="937"/>
      <c r="L133" s="903"/>
      <c r="M133" s="904"/>
      <c r="N133" s="904"/>
      <c r="O133" s="933"/>
      <c r="P133" s="933"/>
      <c r="Q133" s="933"/>
      <c r="R133" s="933"/>
      <c r="S133" s="933"/>
      <c r="T133" s="933"/>
      <c r="U133" s="933"/>
      <c r="V133" s="933"/>
      <c r="W133" s="933"/>
      <c r="X133" s="933"/>
      <c r="Y133" s="933"/>
      <c r="Z133" s="933"/>
      <c r="AA133" s="933"/>
      <c r="AB133" s="933"/>
      <c r="AC133" s="933"/>
      <c r="AD133" s="933"/>
      <c r="AE133" s="933"/>
      <c r="AF133" s="933"/>
      <c r="AG133" s="933"/>
      <c r="AH133" s="933"/>
      <c r="AI133" s="933"/>
      <c r="AJ133" s="933"/>
      <c r="AK133" s="933"/>
      <c r="AL133" s="933"/>
    </row>
    <row r="134" spans="1:38" s="985" customFormat="1" ht="15.75" customHeight="1">
      <c r="A134" s="966" t="s">
        <v>493</v>
      </c>
      <c r="B134" s="961" t="s">
        <v>909</v>
      </c>
      <c r="C134" s="967">
        <v>45411.368055555547</v>
      </c>
      <c r="D134" s="967">
        <v>45411.380555555559</v>
      </c>
      <c r="E134" s="982">
        <f t="shared" si="13"/>
        <v>1.2500000011641532E-2</v>
      </c>
      <c r="F134" s="955" t="s">
        <v>746</v>
      </c>
      <c r="G134" s="983" t="s">
        <v>908</v>
      </c>
      <c r="H134" s="955">
        <v>43</v>
      </c>
      <c r="I134" s="913">
        <f t="shared" si="14"/>
        <v>12.900000012014061</v>
      </c>
      <c r="J134" s="914" t="s">
        <v>736</v>
      </c>
      <c r="K134" s="937"/>
      <c r="L134" s="903"/>
      <c r="M134" s="904"/>
      <c r="N134" s="904"/>
      <c r="O134" s="933"/>
      <c r="P134" s="933"/>
      <c r="Q134" s="933"/>
      <c r="R134" s="933"/>
      <c r="S134" s="933"/>
      <c r="T134" s="933"/>
      <c r="U134" s="933"/>
      <c r="V134" s="933"/>
      <c r="W134" s="933"/>
      <c r="X134" s="933"/>
      <c r="Y134" s="933"/>
      <c r="Z134" s="933"/>
      <c r="AA134" s="933"/>
      <c r="AB134" s="933"/>
      <c r="AC134" s="933"/>
      <c r="AD134" s="933"/>
      <c r="AE134" s="933"/>
      <c r="AF134" s="933"/>
      <c r="AG134" s="933"/>
      <c r="AH134" s="933"/>
      <c r="AI134" s="933"/>
      <c r="AJ134" s="933"/>
      <c r="AK134" s="933"/>
      <c r="AL134" s="933"/>
    </row>
    <row r="135" spans="1:38" s="985" customFormat="1" ht="15.75" customHeight="1">
      <c r="A135" s="966" t="s">
        <v>513</v>
      </c>
      <c r="B135" s="961" t="s">
        <v>910</v>
      </c>
      <c r="C135" s="967">
        <v>45390.236111111109</v>
      </c>
      <c r="D135" s="967">
        <v>45390.400000000001</v>
      </c>
      <c r="E135" s="982">
        <f t="shared" si="13"/>
        <v>0.16388888889196096</v>
      </c>
      <c r="F135" s="955" t="s">
        <v>734</v>
      </c>
      <c r="G135" s="918" t="s">
        <v>911</v>
      </c>
      <c r="H135" s="955">
        <v>10</v>
      </c>
      <c r="I135" s="913">
        <f t="shared" si="14"/>
        <v>39.33333333407063</v>
      </c>
      <c r="J135" s="914" t="s">
        <v>736</v>
      </c>
      <c r="K135" s="937"/>
      <c r="L135" s="903"/>
      <c r="M135" s="904"/>
      <c r="N135" s="904"/>
      <c r="O135" s="933"/>
      <c r="P135" s="933"/>
      <c r="Q135" s="933"/>
      <c r="R135" s="933"/>
      <c r="S135" s="933"/>
      <c r="T135" s="933"/>
      <c r="U135" s="933"/>
      <c r="V135" s="933"/>
      <c r="W135" s="933"/>
      <c r="X135" s="933"/>
      <c r="Y135" s="933"/>
      <c r="Z135" s="933"/>
      <c r="AA135" s="933"/>
      <c r="AB135" s="933"/>
      <c r="AC135" s="933"/>
      <c r="AD135" s="933"/>
      <c r="AE135" s="933"/>
      <c r="AF135" s="933"/>
      <c r="AG135" s="933"/>
      <c r="AH135" s="933"/>
      <c r="AI135" s="933"/>
      <c r="AJ135" s="933"/>
      <c r="AK135" s="933"/>
      <c r="AL135" s="933"/>
    </row>
    <row r="136" spans="1:38" s="985" customFormat="1" ht="15.75" customHeight="1">
      <c r="A136" s="966" t="s">
        <v>536</v>
      </c>
      <c r="B136" s="961" t="s">
        <v>896</v>
      </c>
      <c r="C136" s="967">
        <v>45402.906944444447</v>
      </c>
      <c r="D136" s="967">
        <v>45402.952777777777</v>
      </c>
      <c r="E136" s="982">
        <f t="shared" si="13"/>
        <v>4.5833333329937886E-2</v>
      </c>
      <c r="F136" s="955" t="s">
        <v>734</v>
      </c>
      <c r="G136" s="918" t="s">
        <v>912</v>
      </c>
      <c r="H136" s="955">
        <v>28</v>
      </c>
      <c r="I136" s="913">
        <f t="shared" si="14"/>
        <v>30.79999999771826</v>
      </c>
      <c r="J136" s="914" t="s">
        <v>736</v>
      </c>
      <c r="K136" s="937"/>
      <c r="L136" s="903"/>
      <c r="M136" s="904"/>
      <c r="N136" s="904"/>
      <c r="O136" s="933"/>
      <c r="P136" s="933"/>
      <c r="Q136" s="933"/>
      <c r="R136" s="933"/>
      <c r="S136" s="933"/>
      <c r="T136" s="933"/>
      <c r="U136" s="933"/>
      <c r="V136" s="933"/>
      <c r="W136" s="933"/>
      <c r="X136" s="933"/>
      <c r="Y136" s="933"/>
      <c r="Z136" s="933"/>
      <c r="AA136" s="933"/>
      <c r="AB136" s="933"/>
      <c r="AC136" s="933"/>
      <c r="AD136" s="933"/>
      <c r="AE136" s="933"/>
      <c r="AF136" s="933"/>
      <c r="AG136" s="933"/>
      <c r="AH136" s="933"/>
      <c r="AI136" s="933"/>
      <c r="AJ136" s="933"/>
      <c r="AK136" s="933"/>
      <c r="AL136" s="933"/>
    </row>
    <row r="137" spans="1:38" s="985" customFormat="1" ht="15.75" customHeight="1">
      <c r="A137" s="966" t="s">
        <v>536</v>
      </c>
      <c r="B137" s="961" t="s">
        <v>885</v>
      </c>
      <c r="C137" s="967">
        <v>45406.35</v>
      </c>
      <c r="D137" s="967">
        <v>45406.355555555558</v>
      </c>
      <c r="E137" s="982">
        <f t="shared" si="13"/>
        <v>5.5555555591126904E-3</v>
      </c>
      <c r="F137" s="955" t="s">
        <v>746</v>
      </c>
      <c r="G137" s="983" t="s">
        <v>913</v>
      </c>
      <c r="H137" s="955">
        <v>60</v>
      </c>
      <c r="I137" s="913">
        <f t="shared" si="14"/>
        <v>8.0000000051222742</v>
      </c>
      <c r="J137" s="914" t="s">
        <v>736</v>
      </c>
      <c r="K137" s="937"/>
      <c r="L137" s="903"/>
      <c r="M137" s="904"/>
      <c r="N137" s="904"/>
      <c r="O137" s="933"/>
      <c r="P137" s="933"/>
      <c r="Q137" s="933"/>
      <c r="R137" s="933"/>
      <c r="S137" s="933"/>
      <c r="T137" s="933"/>
      <c r="U137" s="933"/>
      <c r="V137" s="933"/>
      <c r="W137" s="933"/>
      <c r="X137" s="933"/>
      <c r="Y137" s="933"/>
      <c r="Z137" s="933"/>
      <c r="AA137" s="933"/>
      <c r="AB137" s="933"/>
      <c r="AC137" s="933"/>
      <c r="AD137" s="933"/>
      <c r="AE137" s="933"/>
      <c r="AF137" s="933"/>
      <c r="AG137" s="933"/>
      <c r="AH137" s="933"/>
      <c r="AI137" s="933"/>
      <c r="AJ137" s="933"/>
      <c r="AK137" s="933"/>
      <c r="AL137" s="933"/>
    </row>
    <row r="138" spans="1:38" s="985" customFormat="1" ht="15.75" customHeight="1">
      <c r="A138" s="966" t="s">
        <v>536</v>
      </c>
      <c r="B138" s="961" t="s">
        <v>883</v>
      </c>
      <c r="C138" s="967">
        <v>45402.943749999999</v>
      </c>
      <c r="D138" s="967">
        <v>45402.947222222218</v>
      </c>
      <c r="E138" s="982">
        <f t="shared" si="13"/>
        <v>3.4722222189884633E-3</v>
      </c>
      <c r="F138" s="955" t="s">
        <v>746</v>
      </c>
      <c r="G138" s="983" t="s">
        <v>914</v>
      </c>
      <c r="H138" s="955">
        <v>68</v>
      </c>
      <c r="I138" s="913">
        <f t="shared" si="14"/>
        <v>5.6666666613891721</v>
      </c>
      <c r="J138" s="914" t="s">
        <v>736</v>
      </c>
      <c r="K138" s="937"/>
      <c r="L138" s="903"/>
      <c r="M138" s="904"/>
      <c r="N138" s="904"/>
      <c r="O138" s="933"/>
      <c r="P138" s="933"/>
      <c r="Q138" s="933"/>
      <c r="R138" s="933"/>
      <c r="S138" s="933"/>
      <c r="T138" s="933"/>
      <c r="U138" s="933"/>
      <c r="V138" s="933"/>
      <c r="W138" s="933"/>
      <c r="X138" s="933"/>
      <c r="Y138" s="933"/>
      <c r="Z138" s="933"/>
      <c r="AA138" s="933"/>
      <c r="AB138" s="933"/>
      <c r="AC138" s="933"/>
      <c r="AD138" s="933"/>
      <c r="AE138" s="933"/>
      <c r="AF138" s="933"/>
      <c r="AG138" s="933"/>
      <c r="AH138" s="933"/>
      <c r="AI138" s="933"/>
      <c r="AJ138" s="933"/>
      <c r="AK138" s="933"/>
      <c r="AL138" s="933"/>
    </row>
    <row r="139" spans="1:38" s="985" customFormat="1" ht="15.75" customHeight="1">
      <c r="A139" s="966" t="s">
        <v>543</v>
      </c>
      <c r="B139" s="961" t="s">
        <v>915</v>
      </c>
      <c r="C139" s="967">
        <v>45412.025694444441</v>
      </c>
      <c r="D139" s="967">
        <v>45412.046527777777</v>
      </c>
      <c r="E139" s="982">
        <f t="shared" si="13"/>
        <v>2.0833333335758653E-2</v>
      </c>
      <c r="F139" s="955" t="s">
        <v>746</v>
      </c>
      <c r="G139" s="983" t="s">
        <v>916</v>
      </c>
      <c r="H139" s="955">
        <v>23</v>
      </c>
      <c r="I139" s="913">
        <f t="shared" si="14"/>
        <v>11.500000001338776</v>
      </c>
      <c r="J139" s="914" t="s">
        <v>736</v>
      </c>
      <c r="K139" s="937"/>
      <c r="L139" s="903"/>
      <c r="M139" s="904"/>
      <c r="N139" s="904"/>
      <c r="O139" s="933"/>
      <c r="P139" s="933"/>
      <c r="Q139" s="933"/>
      <c r="R139" s="933"/>
      <c r="S139" s="933"/>
      <c r="T139" s="933"/>
      <c r="U139" s="933"/>
      <c r="V139" s="933"/>
      <c r="W139" s="933"/>
      <c r="X139" s="933"/>
      <c r="Y139" s="933"/>
      <c r="Z139" s="933"/>
      <c r="AA139" s="933"/>
      <c r="AB139" s="933"/>
      <c r="AC139" s="933"/>
      <c r="AD139" s="933"/>
      <c r="AE139" s="933"/>
      <c r="AF139" s="933"/>
      <c r="AG139" s="933"/>
      <c r="AH139" s="933"/>
      <c r="AI139" s="933"/>
      <c r="AJ139" s="933"/>
      <c r="AK139" s="933"/>
      <c r="AL139" s="933"/>
    </row>
    <row r="140" spans="1:38" s="985" customFormat="1" ht="15.75" customHeight="1">
      <c r="A140" s="966" t="s">
        <v>547</v>
      </c>
      <c r="B140" s="961" t="s">
        <v>917</v>
      </c>
      <c r="C140" s="967">
        <v>45390.3</v>
      </c>
      <c r="D140" s="967">
        <v>45390.671527777777</v>
      </c>
      <c r="E140" s="982">
        <f t="shared" si="13"/>
        <v>0.37152777777373558</v>
      </c>
      <c r="F140" s="955" t="s">
        <v>734</v>
      </c>
      <c r="G140" s="983" t="s">
        <v>918</v>
      </c>
      <c r="H140" s="955">
        <v>12</v>
      </c>
      <c r="I140" s="913">
        <f t="shared" si="14"/>
        <v>106.99999999883585</v>
      </c>
      <c r="J140" s="914" t="s">
        <v>736</v>
      </c>
      <c r="K140" s="937"/>
      <c r="L140" s="903"/>
      <c r="M140" s="904"/>
      <c r="N140" s="904"/>
      <c r="O140" s="933"/>
      <c r="P140" s="933"/>
      <c r="Q140" s="933"/>
      <c r="R140" s="933"/>
      <c r="S140" s="933"/>
      <c r="T140" s="933"/>
      <c r="U140" s="933"/>
      <c r="V140" s="933"/>
      <c r="W140" s="933"/>
      <c r="X140" s="933"/>
      <c r="Y140" s="933"/>
      <c r="Z140" s="933"/>
      <c r="AA140" s="933"/>
      <c r="AB140" s="933"/>
      <c r="AC140" s="933"/>
      <c r="AD140" s="933"/>
      <c r="AE140" s="933"/>
      <c r="AF140" s="933"/>
      <c r="AG140" s="933"/>
      <c r="AH140" s="933"/>
      <c r="AI140" s="933"/>
      <c r="AJ140" s="933"/>
      <c r="AK140" s="933"/>
      <c r="AL140" s="933"/>
    </row>
    <row r="141" spans="1:38" s="985" customFormat="1" ht="15.75" customHeight="1">
      <c r="A141" s="966" t="s">
        <v>547</v>
      </c>
      <c r="B141" s="961" t="s">
        <v>919</v>
      </c>
      <c r="C141" s="967">
        <v>45390.300694444442</v>
      </c>
      <c r="D141" s="967">
        <v>45390.670138888891</v>
      </c>
      <c r="E141" s="982">
        <f t="shared" si="13"/>
        <v>0.36944444444816327</v>
      </c>
      <c r="F141" s="955" t="s">
        <v>734</v>
      </c>
      <c r="G141" s="983" t="s">
        <v>920</v>
      </c>
      <c r="H141" s="955">
        <v>12</v>
      </c>
      <c r="I141" s="913">
        <f t="shared" si="14"/>
        <v>106.40000000107102</v>
      </c>
      <c r="J141" s="914" t="s">
        <v>736</v>
      </c>
      <c r="K141" s="937"/>
      <c r="L141" s="903"/>
      <c r="M141" s="904"/>
      <c r="N141" s="904"/>
      <c r="O141" s="933"/>
      <c r="P141" s="933"/>
      <c r="Q141" s="933"/>
      <c r="R141" s="933"/>
      <c r="S141" s="933"/>
      <c r="T141" s="933"/>
      <c r="U141" s="933"/>
      <c r="V141" s="933"/>
      <c r="W141" s="933"/>
      <c r="X141" s="933"/>
      <c r="Y141" s="933"/>
      <c r="Z141" s="933"/>
      <c r="AA141" s="933"/>
      <c r="AB141" s="933"/>
      <c r="AC141" s="933"/>
      <c r="AD141" s="933"/>
      <c r="AE141" s="933"/>
      <c r="AF141" s="933"/>
      <c r="AG141" s="933"/>
      <c r="AH141" s="933"/>
      <c r="AI141" s="933"/>
      <c r="AJ141" s="933"/>
      <c r="AK141" s="933"/>
      <c r="AL141" s="933"/>
    </row>
    <row r="142" spans="1:38" s="985" customFormat="1" ht="15.75" customHeight="1">
      <c r="A142" s="966" t="s">
        <v>547</v>
      </c>
      <c r="B142" s="961" t="s">
        <v>921</v>
      </c>
      <c r="C142" s="967">
        <v>45391.488194444442</v>
      </c>
      <c r="D142" s="967">
        <v>45391.597222222219</v>
      </c>
      <c r="E142" s="982">
        <f t="shared" si="13"/>
        <v>0.10902777777664596</v>
      </c>
      <c r="F142" s="955" t="s">
        <v>734</v>
      </c>
      <c r="G142" s="983" t="s">
        <v>922</v>
      </c>
      <c r="H142" s="955">
        <v>0</v>
      </c>
      <c r="I142" s="913">
        <f t="shared" si="14"/>
        <v>0</v>
      </c>
      <c r="J142" s="914" t="s">
        <v>740</v>
      </c>
      <c r="K142" s="937"/>
      <c r="L142" s="903"/>
      <c r="M142" s="904"/>
      <c r="N142" s="904"/>
      <c r="O142" s="933"/>
      <c r="P142" s="933"/>
      <c r="Q142" s="933"/>
      <c r="R142" s="933"/>
      <c r="S142" s="933"/>
      <c r="T142" s="933"/>
      <c r="U142" s="933"/>
      <c r="V142" s="933"/>
      <c r="W142" s="933"/>
      <c r="X142" s="933"/>
      <c r="Y142" s="933"/>
      <c r="Z142" s="933"/>
      <c r="AA142" s="933"/>
      <c r="AB142" s="933"/>
      <c r="AC142" s="933"/>
      <c r="AD142" s="933"/>
      <c r="AE142" s="933"/>
      <c r="AF142" s="933"/>
      <c r="AG142" s="933"/>
      <c r="AH142" s="933"/>
      <c r="AI142" s="933"/>
      <c r="AJ142" s="933"/>
      <c r="AK142" s="933"/>
      <c r="AL142" s="933"/>
    </row>
    <row r="143" spans="1:38" s="985" customFormat="1" ht="15.75" customHeight="1">
      <c r="A143" s="966" t="s">
        <v>574</v>
      </c>
      <c r="B143" s="961" t="s">
        <v>923</v>
      </c>
      <c r="C143" s="967">
        <v>45403.397222222222</v>
      </c>
      <c r="D143" s="967">
        <v>45403.444444444453</v>
      </c>
      <c r="E143" s="982">
        <f t="shared" si="13"/>
        <v>4.7222222230629995E-2</v>
      </c>
      <c r="F143" s="955" t="s">
        <v>734</v>
      </c>
      <c r="G143" s="983" t="s">
        <v>924</v>
      </c>
      <c r="H143" s="955">
        <v>25</v>
      </c>
      <c r="I143" s="913">
        <f t="shared" si="14"/>
        <v>28.333333338377997</v>
      </c>
      <c r="J143" s="914" t="s">
        <v>736</v>
      </c>
      <c r="K143" s="937"/>
      <c r="L143" s="903"/>
      <c r="M143" s="904"/>
      <c r="N143" s="904"/>
      <c r="O143" s="933"/>
      <c r="P143" s="933"/>
      <c r="Q143" s="933"/>
      <c r="R143" s="933"/>
      <c r="S143" s="933"/>
      <c r="T143" s="933"/>
      <c r="U143" s="933"/>
      <c r="V143" s="933"/>
      <c r="W143" s="933"/>
      <c r="X143" s="933"/>
      <c r="Y143" s="933"/>
      <c r="Z143" s="933"/>
      <c r="AA143" s="933"/>
      <c r="AB143" s="933"/>
      <c r="AC143" s="933"/>
      <c r="AD143" s="933"/>
      <c r="AE143" s="933"/>
      <c r="AF143" s="933"/>
      <c r="AG143" s="933"/>
      <c r="AH143" s="933"/>
      <c r="AI143" s="933"/>
      <c r="AJ143" s="933"/>
      <c r="AK143" s="933"/>
      <c r="AL143" s="933"/>
    </row>
    <row r="144" spans="1:38" s="985" customFormat="1" ht="15.75" customHeight="1">
      <c r="A144" s="966" t="s">
        <v>574</v>
      </c>
      <c r="B144" s="961" t="s">
        <v>925</v>
      </c>
      <c r="C144" s="967">
        <v>45400.878472222219</v>
      </c>
      <c r="D144" s="967">
        <v>45400.921527777777</v>
      </c>
      <c r="E144" s="982">
        <f t="shared" si="13"/>
        <v>4.3055555557657499E-2</v>
      </c>
      <c r="F144" s="955" t="s">
        <v>734</v>
      </c>
      <c r="G144" s="983" t="s">
        <v>926</v>
      </c>
      <c r="H144" s="955">
        <v>20</v>
      </c>
      <c r="I144" s="913">
        <f t="shared" si="14"/>
        <v>20.666666667675599</v>
      </c>
      <c r="J144" s="914" t="s">
        <v>736</v>
      </c>
      <c r="K144" s="937"/>
      <c r="L144" s="903"/>
      <c r="M144" s="904"/>
      <c r="N144" s="904"/>
      <c r="O144" s="933"/>
      <c r="P144" s="933"/>
      <c r="Q144" s="933"/>
      <c r="R144" s="933"/>
      <c r="S144" s="933"/>
      <c r="T144" s="933"/>
      <c r="U144" s="933"/>
      <c r="V144" s="933"/>
      <c r="W144" s="933"/>
      <c r="X144" s="933"/>
      <c r="Y144" s="933"/>
      <c r="Z144" s="933"/>
      <c r="AA144" s="933"/>
      <c r="AB144" s="933"/>
      <c r="AC144" s="933"/>
      <c r="AD144" s="933"/>
      <c r="AE144" s="933"/>
      <c r="AF144" s="933"/>
      <c r="AG144" s="933"/>
      <c r="AH144" s="933"/>
      <c r="AI144" s="933"/>
      <c r="AJ144" s="933"/>
      <c r="AK144" s="933"/>
      <c r="AL144" s="933"/>
    </row>
    <row r="145" spans="1:38" s="985" customFormat="1" ht="15.75" customHeight="1">
      <c r="A145" s="966" t="s">
        <v>582</v>
      </c>
      <c r="B145" s="961" t="s">
        <v>927</v>
      </c>
      <c r="C145" s="967">
        <v>45390.697916666657</v>
      </c>
      <c r="D145" s="967">
        <v>45390.704861111109</v>
      </c>
      <c r="E145" s="982">
        <f t="shared" si="13"/>
        <v>6.9444444525288418E-3</v>
      </c>
      <c r="F145" s="955" t="s">
        <v>746</v>
      </c>
      <c r="G145" s="983" t="s">
        <v>928</v>
      </c>
      <c r="H145" s="955">
        <v>37</v>
      </c>
      <c r="I145" s="913">
        <f t="shared" si="14"/>
        <v>6.1666666738456115</v>
      </c>
      <c r="J145" s="914" t="s">
        <v>736</v>
      </c>
      <c r="K145" s="937"/>
      <c r="L145" s="903"/>
      <c r="M145" s="904"/>
      <c r="N145" s="904"/>
      <c r="O145" s="933"/>
      <c r="P145" s="933"/>
      <c r="Q145" s="933"/>
      <c r="R145" s="933"/>
      <c r="S145" s="933"/>
      <c r="T145" s="933"/>
      <c r="U145" s="933"/>
      <c r="V145" s="933"/>
      <c r="W145" s="933"/>
      <c r="X145" s="933"/>
      <c r="Y145" s="933"/>
      <c r="Z145" s="933"/>
      <c r="AA145" s="933"/>
      <c r="AB145" s="933"/>
      <c r="AC145" s="933"/>
      <c r="AD145" s="933"/>
      <c r="AE145" s="933"/>
      <c r="AF145" s="933"/>
      <c r="AG145" s="933"/>
      <c r="AH145" s="933"/>
      <c r="AI145" s="933"/>
      <c r="AJ145" s="933"/>
      <c r="AK145" s="933"/>
      <c r="AL145" s="933"/>
    </row>
    <row r="146" spans="1:38" s="985" customFormat="1" ht="15.75" customHeight="1">
      <c r="A146" s="966" t="s">
        <v>582</v>
      </c>
      <c r="B146" s="961" t="s">
        <v>929</v>
      </c>
      <c r="C146" s="967">
        <v>45406.765972222223</v>
      </c>
      <c r="D146" s="967">
        <v>45406.768750000003</v>
      </c>
      <c r="E146" s="982">
        <f t="shared" si="13"/>
        <v>2.7777777795563452E-3</v>
      </c>
      <c r="F146" s="955" t="s">
        <v>746</v>
      </c>
      <c r="G146" s="983" t="s">
        <v>930</v>
      </c>
      <c r="H146" s="955">
        <v>35</v>
      </c>
      <c r="I146" s="913">
        <f t="shared" si="14"/>
        <v>2.33333333482733</v>
      </c>
      <c r="J146" s="914" t="s">
        <v>736</v>
      </c>
      <c r="K146" s="937"/>
      <c r="L146" s="903"/>
      <c r="M146" s="904"/>
      <c r="N146" s="904"/>
      <c r="O146" s="933"/>
      <c r="P146" s="933"/>
      <c r="Q146" s="933"/>
      <c r="R146" s="933"/>
      <c r="S146" s="933"/>
      <c r="T146" s="933"/>
      <c r="U146" s="933"/>
      <c r="V146" s="933"/>
      <c r="W146" s="933"/>
      <c r="X146" s="933"/>
      <c r="Y146" s="933"/>
      <c r="Z146" s="933"/>
      <c r="AA146" s="933"/>
      <c r="AB146" s="933"/>
      <c r="AC146" s="933"/>
      <c r="AD146" s="933"/>
      <c r="AE146" s="933"/>
      <c r="AF146" s="933"/>
      <c r="AG146" s="933"/>
      <c r="AH146" s="933"/>
      <c r="AI146" s="933"/>
      <c r="AJ146" s="933"/>
      <c r="AK146" s="933"/>
      <c r="AL146" s="933"/>
    </row>
    <row r="147" spans="1:38" s="985" customFormat="1" ht="15.75" customHeight="1">
      <c r="A147" s="966" t="s">
        <v>582</v>
      </c>
      <c r="B147" s="961" t="s">
        <v>931</v>
      </c>
      <c r="C147" s="967">
        <v>45390.697916666657</v>
      </c>
      <c r="D147" s="967">
        <v>45390.704861111109</v>
      </c>
      <c r="E147" s="982">
        <f t="shared" si="13"/>
        <v>6.9444444525288418E-3</v>
      </c>
      <c r="F147" s="955" t="s">
        <v>746</v>
      </c>
      <c r="G147" s="983" t="s">
        <v>928</v>
      </c>
      <c r="H147" s="955">
        <v>37</v>
      </c>
      <c r="I147" s="913">
        <f t="shared" si="14"/>
        <v>6.1666666738456115</v>
      </c>
      <c r="J147" s="914" t="s">
        <v>736</v>
      </c>
      <c r="K147" s="937"/>
      <c r="L147" s="903"/>
      <c r="M147" s="904"/>
      <c r="N147" s="904"/>
      <c r="O147" s="933"/>
      <c r="P147" s="933"/>
      <c r="Q147" s="933"/>
      <c r="R147" s="933"/>
      <c r="S147" s="933"/>
      <c r="T147" s="933"/>
      <c r="U147" s="933"/>
      <c r="V147" s="933"/>
      <c r="W147" s="933"/>
      <c r="X147" s="933"/>
      <c r="Y147" s="933"/>
      <c r="Z147" s="933"/>
      <c r="AA147" s="933"/>
      <c r="AB147" s="933"/>
      <c r="AC147" s="933"/>
      <c r="AD147" s="933"/>
      <c r="AE147" s="933"/>
      <c r="AF147" s="933"/>
      <c r="AG147" s="933"/>
      <c r="AH147" s="933"/>
      <c r="AI147" s="933"/>
      <c r="AJ147" s="933"/>
      <c r="AK147" s="933"/>
      <c r="AL147" s="933"/>
    </row>
    <row r="148" spans="1:38" s="985" customFormat="1" ht="15.75" customHeight="1" thickBot="1">
      <c r="A148" s="969" t="s">
        <v>582</v>
      </c>
      <c r="B148" s="962" t="s">
        <v>932</v>
      </c>
      <c r="C148" s="970">
        <v>45406.765972222223</v>
      </c>
      <c r="D148" s="970">
        <v>45406.768750000003</v>
      </c>
      <c r="E148" s="986">
        <f t="shared" si="13"/>
        <v>2.7777777795563452E-3</v>
      </c>
      <c r="F148" s="956" t="s">
        <v>746</v>
      </c>
      <c r="G148" s="987" t="s">
        <v>933</v>
      </c>
      <c r="H148" s="956">
        <v>35</v>
      </c>
      <c r="I148" s="924">
        <f t="shared" si="14"/>
        <v>2.33333333482733</v>
      </c>
      <c r="J148" s="925" t="s">
        <v>736</v>
      </c>
      <c r="K148" s="937"/>
      <c r="L148" s="903"/>
      <c r="M148" s="904"/>
      <c r="N148" s="905"/>
      <c r="O148" s="905"/>
      <c r="P148" s="933"/>
      <c r="Q148" s="933"/>
      <c r="R148" s="933"/>
      <c r="S148" s="933"/>
      <c r="T148" s="933"/>
      <c r="U148" s="933"/>
      <c r="V148" s="933"/>
      <c r="W148" s="933"/>
      <c r="X148" s="933"/>
      <c r="Y148" s="933"/>
      <c r="Z148" s="933"/>
      <c r="AA148" s="933"/>
      <c r="AB148" s="933"/>
      <c r="AC148" s="933"/>
      <c r="AD148" s="933"/>
      <c r="AE148" s="933"/>
      <c r="AF148" s="933"/>
      <c r="AG148" s="933"/>
      <c r="AH148" s="933"/>
      <c r="AI148" s="933"/>
      <c r="AJ148" s="933"/>
      <c r="AK148" s="933"/>
      <c r="AL148" s="933"/>
    </row>
    <row r="149" spans="1:38" ht="15" customHeight="1">
      <c r="A149" s="988"/>
      <c r="B149" s="989"/>
      <c r="C149" s="990"/>
      <c r="D149" s="929" t="s">
        <v>788</v>
      </c>
      <c r="E149" s="930">
        <f>SUM(E130:E148)</f>
        <v>1.627083333376504</v>
      </c>
      <c r="F149" s="931"/>
      <c r="G149" s="932" t="s">
        <v>789</v>
      </c>
      <c r="H149" s="931"/>
      <c r="I149" s="934">
        <f>SUM(I130:I148)</f>
        <v>570.43333337717922</v>
      </c>
      <c r="J149" s="991"/>
      <c r="L149" s="865"/>
      <c r="M149" s="936"/>
      <c r="N149" s="905"/>
      <c r="O149" s="905"/>
      <c r="P149" s="905"/>
    </row>
    <row r="150" spans="1:38" ht="15" customHeight="1">
      <c r="A150" s="988"/>
      <c r="B150" s="989"/>
      <c r="C150" s="990"/>
      <c r="D150" s="929"/>
      <c r="E150" s="930"/>
      <c r="F150" s="931"/>
      <c r="G150" s="932"/>
      <c r="H150" s="931"/>
      <c r="I150" s="934"/>
      <c r="J150" s="991"/>
      <c r="L150" s="865"/>
    </row>
    <row r="151" spans="1:38" ht="15" customHeight="1">
      <c r="A151" s="988"/>
      <c r="B151" s="989"/>
      <c r="C151" s="990"/>
      <c r="D151" s="929"/>
      <c r="E151" s="930"/>
      <c r="F151" s="931"/>
      <c r="G151" s="932"/>
      <c r="H151" s="931"/>
      <c r="I151" s="934"/>
      <c r="J151" s="991"/>
      <c r="L151" s="865"/>
    </row>
    <row r="152" spans="1:38" ht="16.5" thickBot="1">
      <c r="A152" s="941" t="s">
        <v>934</v>
      </c>
      <c r="B152" s="932"/>
      <c r="C152" s="951"/>
      <c r="D152" s="978"/>
      <c r="E152" s="979"/>
      <c r="F152" s="951"/>
      <c r="G152" s="932"/>
      <c r="H152" s="951"/>
      <c r="I152" s="951"/>
      <c r="J152" s="975"/>
      <c r="L152" s="865"/>
    </row>
    <row r="153" spans="1:38" ht="21" customHeight="1" thickBot="1">
      <c r="A153" s="992"/>
      <c r="B153" s="993"/>
      <c r="C153" s="994"/>
      <c r="D153" s="994"/>
      <c r="E153" s="995"/>
      <c r="F153" s="996"/>
      <c r="G153" s="993"/>
      <c r="H153" s="996"/>
      <c r="I153" s="997"/>
      <c r="J153" s="998"/>
      <c r="L153" s="865"/>
    </row>
    <row r="154" spans="1:38" ht="21.75" customHeight="1">
      <c r="A154" s="999"/>
      <c r="B154" s="1000"/>
      <c r="C154" s="1001"/>
      <c r="D154" s="929" t="s">
        <v>788</v>
      </c>
      <c r="E154" s="930">
        <f>SUM(E153:E153)</f>
        <v>0</v>
      </c>
      <c r="F154" s="1002"/>
      <c r="G154" s="932" t="s">
        <v>789</v>
      </c>
      <c r="H154" s="1003"/>
      <c r="I154" s="930">
        <f>SUM(I153:I153)</f>
        <v>0</v>
      </c>
      <c r="J154" s="1004"/>
    </row>
    <row r="155" spans="1:38" ht="15.75">
      <c r="A155" s="1005"/>
      <c r="B155" s="1006"/>
      <c r="C155" s="928"/>
      <c r="D155" s="978"/>
      <c r="E155" s="1007"/>
      <c r="F155" s="951"/>
      <c r="G155" s="1008"/>
      <c r="H155" s="951"/>
    </row>
    <row r="156" spans="1:38" ht="15.75">
      <c r="A156" s="1009" t="s">
        <v>935</v>
      </c>
      <c r="B156" s="1010"/>
      <c r="C156" s="951"/>
      <c r="D156" s="951"/>
      <c r="E156" s="930">
        <f>SUM(E40,E53,E63,E79,,E118,E127,E149,E154)</f>
        <v>26.329166666662786</v>
      </c>
      <c r="F156" s="929" t="s">
        <v>936</v>
      </c>
      <c r="G156" s="1011"/>
    </row>
    <row r="157" spans="1:38" ht="15.75">
      <c r="A157" s="1005" t="s">
        <v>937</v>
      </c>
      <c r="B157" s="1012"/>
      <c r="C157" s="951"/>
      <c r="D157" s="975"/>
      <c r="E157" s="1013"/>
      <c r="F157" s="929"/>
    </row>
    <row r="158" spans="1:38" ht="15.75">
      <c r="A158" s="1005" t="s">
        <v>938</v>
      </c>
      <c r="B158" s="1012"/>
      <c r="C158" s="951"/>
      <c r="D158" s="975"/>
      <c r="E158" s="1013"/>
      <c r="F158" s="929"/>
      <c r="H158" s="1006"/>
      <c r="I158" s="1015" t="s">
        <v>182</v>
      </c>
      <c r="J158" s="1016"/>
    </row>
    <row r="159" spans="1:38" ht="15.75">
      <c r="A159" s="1005"/>
      <c r="B159" s="1012"/>
      <c r="C159" s="1017"/>
      <c r="D159" s="975"/>
      <c r="E159" s="1013"/>
      <c r="F159" s="929"/>
      <c r="H159" s="1006"/>
      <c r="I159" s="1018" t="s">
        <v>718</v>
      </c>
    </row>
    <row r="160" spans="1:38">
      <c r="A160" s="1019"/>
      <c r="B160" s="1000"/>
      <c r="C160" s="1019"/>
      <c r="D160" s="1019"/>
      <c r="E160" s="1019"/>
      <c r="F160" s="1019"/>
      <c r="G160" s="1000"/>
      <c r="H160" s="1006"/>
      <c r="I160" s="1020" t="s">
        <v>114</v>
      </c>
    </row>
    <row r="161" spans="1:7" ht="33">
      <c r="A161" s="1021"/>
      <c r="B161" s="1022"/>
      <c r="C161" s="1023"/>
      <c r="D161" s="1024"/>
      <c r="E161" s="1025"/>
      <c r="F161" s="1016"/>
      <c r="G161" s="1026"/>
    </row>
    <row r="162" spans="1:7" ht="33">
      <c r="A162" s="1027"/>
      <c r="B162" s="1028"/>
      <c r="C162" s="1029"/>
      <c r="D162" s="1029"/>
      <c r="E162" s="1029"/>
    </row>
    <row r="163" spans="1:7" ht="33">
      <c r="A163" s="1030"/>
      <c r="B163" s="1031"/>
      <c r="C163" s="1029"/>
      <c r="D163" s="1023"/>
      <c r="E163" s="1029"/>
      <c r="F163" s="1029"/>
    </row>
    <row r="164" spans="1:7" ht="33">
      <c r="A164" s="1032"/>
      <c r="B164" s="1033"/>
      <c r="C164" s="1024"/>
      <c r="D164" s="1024"/>
      <c r="E164" s="1024"/>
    </row>
  </sheetData>
  <mergeCells count="7">
    <mergeCell ref="A2:J2"/>
    <mergeCell ref="A3:J3"/>
    <mergeCell ref="A4:J4"/>
    <mergeCell ref="A6:A7"/>
    <mergeCell ref="B6:B7"/>
    <mergeCell ref="E6:E7"/>
    <mergeCell ref="G6:G7"/>
  </mergeCells>
  <printOptions horizontalCentered="1"/>
  <pageMargins left="0" right="0" top="0.5" bottom="0.25" header="0" footer="0"/>
  <pageSetup paperSize="9" scale="44" fitToHeight="0" pageOrder="overThenDown" orientation="landscape" r:id="rId1"/>
  <headerFooter>
    <oddFooter>&amp;CPage &amp;P of &amp;N</oddFooter>
  </headerFooter>
  <rowBreaks count="2" manualBreakCount="2">
    <brk id="53" max="9" man="1"/>
    <brk id="119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57527-FA87-4F3F-ACD8-78271F86CB36}">
  <sheetPr>
    <pageSetUpPr fitToPage="1"/>
  </sheetPr>
  <dimension ref="A1:Z243"/>
  <sheetViews>
    <sheetView zoomScale="85" zoomScaleNormal="85" zoomScaleSheetLayoutView="77" workbookViewId="0">
      <pane ySplit="7" topLeftCell="A8" activePane="bottomLeft" state="frozen"/>
      <selection activeCell="C26" sqref="C26"/>
      <selection pane="bottomLeft" activeCell="C26" sqref="C26"/>
    </sheetView>
  </sheetViews>
  <sheetFormatPr defaultRowHeight="15"/>
  <cols>
    <col min="1" max="1" width="48.42578125" style="865" customWidth="1"/>
    <col min="2" max="2" width="48.85546875" style="865" customWidth="1"/>
    <col min="3" max="3" width="26.42578125" style="865" customWidth="1"/>
    <col min="4" max="4" width="25" style="865" customWidth="1"/>
    <col min="5" max="5" width="19.7109375" style="865" customWidth="1"/>
    <col min="6" max="6" width="11.5703125" style="865" customWidth="1"/>
    <col min="7" max="7" width="67.5703125" style="865" customWidth="1"/>
    <col min="8" max="8" width="18.7109375" style="865" customWidth="1"/>
    <col min="9" max="9" width="19.85546875" style="865" customWidth="1"/>
    <col min="10" max="10" width="20.7109375" style="865" bestFit="1" customWidth="1"/>
    <col min="11" max="11" width="12.28515625" style="865" customWidth="1"/>
    <col min="12" max="12" width="15.140625" style="866" customWidth="1"/>
    <col min="13" max="13" width="14.85546875" style="865" customWidth="1"/>
    <col min="14" max="14" width="12.42578125" style="865" customWidth="1"/>
    <col min="15" max="15" width="16.5703125" style="865" customWidth="1"/>
    <col min="16" max="16" width="11.42578125" style="865" customWidth="1"/>
    <col min="17" max="16384" width="9.140625" style="865"/>
  </cols>
  <sheetData>
    <row r="1" spans="1:22">
      <c r="A1" s="862"/>
      <c r="B1" s="863"/>
      <c r="C1" s="862"/>
      <c r="D1" s="862"/>
      <c r="E1" s="862"/>
      <c r="F1" s="862"/>
      <c r="G1" s="863"/>
      <c r="H1" s="862"/>
      <c r="I1" s="862"/>
      <c r="J1" s="864" t="s">
        <v>7</v>
      </c>
    </row>
    <row r="2" spans="1:22" ht="20.25">
      <c r="A2" s="867" t="s">
        <v>717</v>
      </c>
      <c r="B2" s="867"/>
      <c r="C2" s="867"/>
      <c r="D2" s="867"/>
      <c r="E2" s="867"/>
      <c r="F2" s="867"/>
      <c r="G2" s="867"/>
      <c r="H2" s="867"/>
      <c r="I2" s="867"/>
      <c r="J2" s="867"/>
    </row>
    <row r="3" spans="1:22" ht="18">
      <c r="A3" s="868" t="s">
        <v>718</v>
      </c>
      <c r="B3" s="868"/>
      <c r="C3" s="868"/>
      <c r="D3" s="868"/>
      <c r="E3" s="868"/>
      <c r="F3" s="868"/>
      <c r="G3" s="868"/>
      <c r="H3" s="868"/>
      <c r="I3" s="868"/>
      <c r="J3" s="868"/>
    </row>
    <row r="4" spans="1:22" ht="18">
      <c r="A4" s="869" t="s">
        <v>939</v>
      </c>
      <c r="B4" s="869"/>
      <c r="C4" s="869"/>
      <c r="D4" s="869"/>
      <c r="E4" s="869"/>
      <c r="F4" s="869"/>
      <c r="G4" s="869"/>
      <c r="H4" s="869"/>
      <c r="I4" s="869"/>
      <c r="J4" s="869"/>
    </row>
    <row r="5" spans="1:22" ht="18.75" thickBot="1">
      <c r="A5" s="870" t="s">
        <v>682</v>
      </c>
      <c r="B5" s="871"/>
      <c r="C5" s="872"/>
      <c r="D5" s="873"/>
      <c r="E5" s="874"/>
      <c r="F5" s="875"/>
      <c r="G5" s="871"/>
      <c r="H5" s="872"/>
      <c r="I5" s="876"/>
      <c r="J5" s="877"/>
      <c r="K5" s="872"/>
      <c r="L5" s="872"/>
      <c r="M5" s="872"/>
      <c r="N5" s="872"/>
      <c r="O5" s="883"/>
      <c r="P5" s="884"/>
      <c r="V5" s="878"/>
    </row>
    <row r="6" spans="1:22" ht="18">
      <c r="A6" s="879" t="s">
        <v>720</v>
      </c>
      <c r="B6" s="880" t="s">
        <v>721</v>
      </c>
      <c r="C6" s="881" t="s">
        <v>722</v>
      </c>
      <c r="D6" s="881" t="s">
        <v>723</v>
      </c>
      <c r="E6" s="882" t="s">
        <v>724</v>
      </c>
      <c r="F6" s="881" t="s">
        <v>725</v>
      </c>
      <c r="G6" s="880" t="s">
        <v>726</v>
      </c>
      <c r="H6" s="881" t="s">
        <v>727</v>
      </c>
      <c r="I6" s="881" t="s">
        <v>727</v>
      </c>
      <c r="J6" s="1034" t="s">
        <v>46</v>
      </c>
      <c r="K6" s="883"/>
      <c r="L6" s="884"/>
      <c r="M6" s="884"/>
      <c r="N6" s="884"/>
      <c r="O6" s="915"/>
      <c r="P6" s="883"/>
    </row>
    <row r="7" spans="1:22" ht="18.75" thickBot="1">
      <c r="A7" s="885"/>
      <c r="B7" s="886"/>
      <c r="C7" s="887" t="s">
        <v>728</v>
      </c>
      <c r="D7" s="887" t="s">
        <v>729</v>
      </c>
      <c r="E7" s="888"/>
      <c r="F7" s="887" t="s">
        <v>730</v>
      </c>
      <c r="G7" s="886"/>
      <c r="H7" s="887" t="s">
        <v>258</v>
      </c>
      <c r="I7" s="887" t="s">
        <v>731</v>
      </c>
      <c r="J7" s="1035"/>
      <c r="L7" s="883"/>
      <c r="M7" s="884"/>
      <c r="N7" s="884"/>
      <c r="O7" s="883"/>
      <c r="P7" s="883"/>
    </row>
    <row r="8" spans="1:22" ht="16.5" thickBot="1">
      <c r="A8" s="941" t="s">
        <v>732</v>
      </c>
      <c r="B8" s="1036"/>
      <c r="C8" s="1037"/>
      <c r="D8" s="1038"/>
      <c r="E8" s="1037"/>
      <c r="F8" s="1039"/>
      <c r="G8" s="1040"/>
      <c r="H8" s="1037"/>
      <c r="I8" s="1041"/>
      <c r="J8" s="1042"/>
    </row>
    <row r="9" spans="1:22" ht="18" customHeight="1">
      <c r="A9" s="964" t="s">
        <v>500</v>
      </c>
      <c r="B9" s="959" t="s">
        <v>940</v>
      </c>
      <c r="C9" s="965">
        <v>45407.42291666667</v>
      </c>
      <c r="D9" s="965">
        <v>45407.53125</v>
      </c>
      <c r="E9" s="1043">
        <f t="shared" ref="E9:E13" si="0">D9-C9</f>
        <v>0.10833333332993789</v>
      </c>
      <c r="F9" s="954" t="s">
        <v>746</v>
      </c>
      <c r="G9" s="1044" t="s">
        <v>941</v>
      </c>
      <c r="H9" s="954">
        <v>80</v>
      </c>
      <c r="I9" s="1045">
        <f t="shared" ref="I9:I10" si="1">E9*H9*24</f>
        <v>207.99999999348074</v>
      </c>
      <c r="J9" s="1046" t="s">
        <v>736</v>
      </c>
    </row>
    <row r="10" spans="1:22" ht="18" customHeight="1">
      <c r="A10" s="966" t="s">
        <v>541</v>
      </c>
      <c r="B10" s="961" t="s">
        <v>942</v>
      </c>
      <c r="C10" s="967">
        <v>45394.490972222222</v>
      </c>
      <c r="D10" s="967">
        <v>45394.510416666657</v>
      </c>
      <c r="E10" s="1047">
        <f t="shared" si="0"/>
        <v>1.9444444435066544E-2</v>
      </c>
      <c r="F10" s="955" t="s">
        <v>746</v>
      </c>
      <c r="G10" s="1048" t="s">
        <v>943</v>
      </c>
      <c r="H10" s="955">
        <v>50</v>
      </c>
      <c r="I10" s="1049">
        <f t="shared" si="1"/>
        <v>23.333333322079852</v>
      </c>
      <c r="J10" s="1050" t="s">
        <v>736</v>
      </c>
    </row>
    <row r="11" spans="1:22" ht="18" customHeight="1">
      <c r="A11" s="966" t="s">
        <v>430</v>
      </c>
      <c r="B11" s="961" t="s">
        <v>944</v>
      </c>
      <c r="C11" s="967">
        <v>45411.367361111108</v>
      </c>
      <c r="D11" s="967">
        <v>45411.38958333333</v>
      </c>
      <c r="E11" s="1047">
        <f t="shared" si="0"/>
        <v>2.2222222221898846E-2</v>
      </c>
      <c r="F11" s="955" t="s">
        <v>746</v>
      </c>
      <c r="G11" s="1048" t="s">
        <v>945</v>
      </c>
      <c r="H11" s="955">
        <v>0</v>
      </c>
      <c r="I11" s="1051">
        <v>0</v>
      </c>
      <c r="J11" s="1050" t="s">
        <v>740</v>
      </c>
    </row>
    <row r="12" spans="1:22" ht="18" customHeight="1">
      <c r="A12" s="966" t="s">
        <v>433</v>
      </c>
      <c r="B12" s="961" t="s">
        <v>946</v>
      </c>
      <c r="C12" s="967">
        <v>45399.743750000001</v>
      </c>
      <c r="D12" s="967">
        <v>45399.753472222219</v>
      </c>
      <c r="E12" s="1047">
        <f t="shared" si="0"/>
        <v>9.7222222175332718E-3</v>
      </c>
      <c r="F12" s="955" t="s">
        <v>746</v>
      </c>
      <c r="G12" s="1048" t="s">
        <v>947</v>
      </c>
      <c r="H12" s="955">
        <v>0</v>
      </c>
      <c r="I12" s="1051">
        <v>0</v>
      </c>
      <c r="J12" s="1050" t="s">
        <v>740</v>
      </c>
    </row>
    <row r="13" spans="1:22" ht="18" customHeight="1" thickBot="1">
      <c r="A13" s="969" t="s">
        <v>433</v>
      </c>
      <c r="B13" s="962" t="s">
        <v>948</v>
      </c>
      <c r="C13" s="970">
        <v>45402.415277777778</v>
      </c>
      <c r="D13" s="970">
        <v>45402.424305555563</v>
      </c>
      <c r="E13" s="1052">
        <f t="shared" si="0"/>
        <v>9.0277777853771113E-3</v>
      </c>
      <c r="F13" s="956" t="s">
        <v>746</v>
      </c>
      <c r="G13" s="1053" t="s">
        <v>947</v>
      </c>
      <c r="H13" s="956">
        <v>0</v>
      </c>
      <c r="I13" s="1054">
        <v>0</v>
      </c>
      <c r="J13" s="1055" t="s">
        <v>740</v>
      </c>
    </row>
    <row r="14" spans="1:22" ht="18" customHeight="1">
      <c r="A14" s="1056"/>
      <c r="B14" s="1057"/>
      <c r="C14" s="1058"/>
      <c r="D14" s="1059" t="s">
        <v>788</v>
      </c>
      <c r="E14" s="1060">
        <f>SUM(E9:E13)</f>
        <v>0.16874999998981366</v>
      </c>
      <c r="F14" s="1061"/>
      <c r="G14" s="1062" t="s">
        <v>789</v>
      </c>
      <c r="H14" s="1063"/>
      <c r="I14" s="1064">
        <f>SUM(I9:I13)</f>
        <v>231.33333331556059</v>
      </c>
      <c r="J14" s="1057"/>
    </row>
    <row r="15" spans="1:22" ht="18" customHeight="1">
      <c r="A15" s="1056"/>
      <c r="B15" s="1057"/>
      <c r="C15" s="1058"/>
      <c r="D15" s="1059"/>
      <c r="E15" s="1060"/>
      <c r="F15" s="1061"/>
      <c r="G15" s="1062"/>
      <c r="H15" s="1063"/>
      <c r="I15" s="1064"/>
      <c r="J15" s="1057"/>
    </row>
    <row r="16" spans="1:22" ht="18" customHeight="1" thickBot="1">
      <c r="A16" s="1062" t="s">
        <v>790</v>
      </c>
      <c r="B16" s="1065"/>
      <c r="C16" s="1066"/>
      <c r="D16" s="1066"/>
      <c r="E16" s="1067"/>
      <c r="F16" s="1066"/>
      <c r="G16" s="974"/>
      <c r="H16" s="1068"/>
      <c r="I16" s="1068"/>
      <c r="J16" s="974"/>
    </row>
    <row r="17" spans="1:10" ht="18" customHeight="1">
      <c r="A17" s="1069" t="s">
        <v>386</v>
      </c>
      <c r="B17" s="981" t="s">
        <v>949</v>
      </c>
      <c r="C17" s="965">
        <v>45400.50277777778</v>
      </c>
      <c r="D17" s="965">
        <v>45400.510416666657</v>
      </c>
      <c r="E17" s="1070">
        <f t="shared" ref="E17:E47" si="2">D17-C17</f>
        <v>7.6388888774090447E-3</v>
      </c>
      <c r="F17" s="954" t="s">
        <v>746</v>
      </c>
      <c r="G17" s="1044" t="s">
        <v>950</v>
      </c>
      <c r="H17" s="954">
        <v>164</v>
      </c>
      <c r="I17" s="1045">
        <f t="shared" ref="I17:I47" si="3">E17*H17*24</f>
        <v>30.066666621482</v>
      </c>
      <c r="J17" s="1046" t="s">
        <v>736</v>
      </c>
    </row>
    <row r="18" spans="1:10" ht="18" customHeight="1">
      <c r="A18" s="1071" t="s">
        <v>386</v>
      </c>
      <c r="B18" s="983" t="s">
        <v>951</v>
      </c>
      <c r="C18" s="967">
        <v>45399.831944444442</v>
      </c>
      <c r="D18" s="967">
        <v>45399.853472222218</v>
      </c>
      <c r="E18" s="1072">
        <f t="shared" si="2"/>
        <v>2.1527777775190771E-2</v>
      </c>
      <c r="F18" s="955" t="s">
        <v>746</v>
      </c>
      <c r="G18" s="1048" t="s">
        <v>952</v>
      </c>
      <c r="H18" s="1073">
        <v>0</v>
      </c>
      <c r="I18" s="1049">
        <f t="shared" si="3"/>
        <v>0</v>
      </c>
      <c r="J18" s="1074" t="s">
        <v>740</v>
      </c>
    </row>
    <row r="19" spans="1:10" ht="18" customHeight="1">
      <c r="A19" s="1071" t="s">
        <v>386</v>
      </c>
      <c r="B19" s="983" t="s">
        <v>951</v>
      </c>
      <c r="C19" s="967">
        <v>45400.48541666667</v>
      </c>
      <c r="D19" s="967">
        <v>45400.677777777782</v>
      </c>
      <c r="E19" s="1072">
        <f t="shared" si="2"/>
        <v>0.19236111111240461</v>
      </c>
      <c r="F19" s="955" t="s">
        <v>746</v>
      </c>
      <c r="G19" s="961" t="s">
        <v>953</v>
      </c>
      <c r="H19" s="955">
        <v>85</v>
      </c>
      <c r="I19" s="1049">
        <f t="shared" si="3"/>
        <v>392.41666666930541</v>
      </c>
      <c r="J19" s="1050" t="s">
        <v>736</v>
      </c>
    </row>
    <row r="20" spans="1:10" ht="18" customHeight="1">
      <c r="A20" s="1071" t="s">
        <v>386</v>
      </c>
      <c r="B20" s="983" t="s">
        <v>954</v>
      </c>
      <c r="C20" s="967">
        <v>45398.662499999999</v>
      </c>
      <c r="D20" s="967">
        <v>45398.880555555559</v>
      </c>
      <c r="E20" s="1072">
        <f t="shared" si="2"/>
        <v>0.21805555556056788</v>
      </c>
      <c r="F20" s="955" t="s">
        <v>746</v>
      </c>
      <c r="G20" s="961" t="s">
        <v>955</v>
      </c>
      <c r="H20" s="1073">
        <v>0</v>
      </c>
      <c r="I20" s="1049">
        <f t="shared" si="3"/>
        <v>0</v>
      </c>
      <c r="J20" s="1074" t="s">
        <v>740</v>
      </c>
    </row>
    <row r="21" spans="1:10" ht="18" customHeight="1">
      <c r="A21" s="1071" t="s">
        <v>386</v>
      </c>
      <c r="B21" s="983" t="s">
        <v>954</v>
      </c>
      <c r="C21" s="967">
        <v>45409.509027777778</v>
      </c>
      <c r="D21" s="967">
        <v>45409.536111111112</v>
      </c>
      <c r="E21" s="1072">
        <f t="shared" si="2"/>
        <v>2.7083333334303461E-2</v>
      </c>
      <c r="F21" s="955" t="s">
        <v>746</v>
      </c>
      <c r="G21" s="961" t="s">
        <v>953</v>
      </c>
      <c r="H21" s="1073">
        <v>0</v>
      </c>
      <c r="I21" s="1049">
        <f t="shared" si="3"/>
        <v>0</v>
      </c>
      <c r="J21" s="1074" t="s">
        <v>740</v>
      </c>
    </row>
    <row r="22" spans="1:10" ht="18" customHeight="1">
      <c r="A22" s="1071" t="s">
        <v>491</v>
      </c>
      <c r="B22" s="983" t="s">
        <v>956</v>
      </c>
      <c r="C22" s="967">
        <v>45406.397916666669</v>
      </c>
      <c r="D22" s="967">
        <v>45406.509027777778</v>
      </c>
      <c r="E22" s="1072">
        <f t="shared" si="2"/>
        <v>0.11111111110949423</v>
      </c>
      <c r="F22" s="955" t="s">
        <v>746</v>
      </c>
      <c r="G22" s="961" t="s">
        <v>957</v>
      </c>
      <c r="H22" s="1073">
        <v>0</v>
      </c>
      <c r="I22" s="1049">
        <f t="shared" si="3"/>
        <v>0</v>
      </c>
      <c r="J22" s="1074" t="s">
        <v>740</v>
      </c>
    </row>
    <row r="23" spans="1:10" ht="18" customHeight="1">
      <c r="A23" s="1071" t="s">
        <v>517</v>
      </c>
      <c r="B23" s="983" t="s">
        <v>958</v>
      </c>
      <c r="C23" s="967">
        <v>45384.632638888892</v>
      </c>
      <c r="D23" s="967">
        <v>45384.915277777778</v>
      </c>
      <c r="E23" s="1072">
        <f t="shared" si="2"/>
        <v>0.28263888888614019</v>
      </c>
      <c r="F23" s="955" t="s">
        <v>746</v>
      </c>
      <c r="G23" s="961" t="s">
        <v>959</v>
      </c>
      <c r="H23" s="1073">
        <v>0</v>
      </c>
      <c r="I23" s="1049">
        <f t="shared" si="3"/>
        <v>0</v>
      </c>
      <c r="J23" s="1074" t="s">
        <v>740</v>
      </c>
    </row>
    <row r="24" spans="1:10" ht="18" customHeight="1">
      <c r="A24" s="1071" t="s">
        <v>517</v>
      </c>
      <c r="B24" s="983" t="s">
        <v>960</v>
      </c>
      <c r="C24" s="967">
        <v>45392.470138888893</v>
      </c>
      <c r="D24" s="967">
        <v>45392.563888888893</v>
      </c>
      <c r="E24" s="1072">
        <f t="shared" si="2"/>
        <v>9.375E-2</v>
      </c>
      <c r="F24" s="955" t="s">
        <v>746</v>
      </c>
      <c r="G24" s="961" t="s">
        <v>961</v>
      </c>
      <c r="H24" s="1073">
        <v>0</v>
      </c>
      <c r="I24" s="1049">
        <f t="shared" si="3"/>
        <v>0</v>
      </c>
      <c r="J24" s="1074" t="s">
        <v>740</v>
      </c>
    </row>
    <row r="25" spans="1:10" ht="18" customHeight="1">
      <c r="A25" s="1071" t="s">
        <v>517</v>
      </c>
      <c r="B25" s="983" t="s">
        <v>962</v>
      </c>
      <c r="C25" s="967">
        <v>45384.632638888892</v>
      </c>
      <c r="D25" s="967">
        <v>45384.658333333333</v>
      </c>
      <c r="E25" s="1072">
        <f t="shared" si="2"/>
        <v>2.569444444088731E-2</v>
      </c>
      <c r="F25" s="955" t="s">
        <v>746</v>
      </c>
      <c r="G25" s="961" t="s">
        <v>963</v>
      </c>
      <c r="H25" s="955">
        <v>17</v>
      </c>
      <c r="I25" s="1049">
        <f t="shared" si="3"/>
        <v>10.483333331882022</v>
      </c>
      <c r="J25" s="1050" t="s">
        <v>736</v>
      </c>
    </row>
    <row r="26" spans="1:10" ht="18" customHeight="1">
      <c r="A26" s="1071" t="s">
        <v>517</v>
      </c>
      <c r="B26" s="983" t="s">
        <v>962</v>
      </c>
      <c r="C26" s="967">
        <v>45392.470138888893</v>
      </c>
      <c r="D26" s="967">
        <v>45392.521527777782</v>
      </c>
      <c r="E26" s="1072">
        <f t="shared" si="2"/>
        <v>5.1388888889050577E-2</v>
      </c>
      <c r="F26" s="955" t="s">
        <v>746</v>
      </c>
      <c r="G26" s="961" t="s">
        <v>964</v>
      </c>
      <c r="H26" s="1073">
        <v>0</v>
      </c>
      <c r="I26" s="1049">
        <f t="shared" si="3"/>
        <v>0</v>
      </c>
      <c r="J26" s="1074" t="s">
        <v>740</v>
      </c>
    </row>
    <row r="27" spans="1:10" ht="18" customHeight="1">
      <c r="A27" s="1071" t="s">
        <v>439</v>
      </c>
      <c r="B27" s="983" t="s">
        <v>965</v>
      </c>
      <c r="C27" s="967">
        <v>45401.70416666667</v>
      </c>
      <c r="D27" s="967">
        <v>45401.711111111108</v>
      </c>
      <c r="E27" s="1072">
        <f t="shared" si="2"/>
        <v>6.9444444379769266E-3</v>
      </c>
      <c r="F27" s="955" t="s">
        <v>746</v>
      </c>
      <c r="G27" s="961" t="s">
        <v>957</v>
      </c>
      <c r="H27" s="1073">
        <v>0</v>
      </c>
      <c r="I27" s="1049">
        <f t="shared" si="3"/>
        <v>0</v>
      </c>
      <c r="J27" s="1074" t="s">
        <v>740</v>
      </c>
    </row>
    <row r="28" spans="1:10" ht="18" customHeight="1">
      <c r="A28" s="1071" t="s">
        <v>439</v>
      </c>
      <c r="B28" s="983" t="s">
        <v>966</v>
      </c>
      <c r="C28" s="967">
        <v>45394.352777777778</v>
      </c>
      <c r="D28" s="967">
        <v>45394.536805555559</v>
      </c>
      <c r="E28" s="1072">
        <f t="shared" si="2"/>
        <v>0.18402777778101154</v>
      </c>
      <c r="F28" s="955" t="s">
        <v>746</v>
      </c>
      <c r="G28" s="961" t="s">
        <v>967</v>
      </c>
      <c r="H28" s="1073">
        <v>0</v>
      </c>
      <c r="I28" s="1049">
        <f t="shared" si="3"/>
        <v>0</v>
      </c>
      <c r="J28" s="1074" t="s">
        <v>740</v>
      </c>
    </row>
    <row r="29" spans="1:10" ht="18" customHeight="1">
      <c r="A29" s="1071" t="s">
        <v>419</v>
      </c>
      <c r="B29" s="983" t="s">
        <v>968</v>
      </c>
      <c r="C29" s="967">
        <v>45384.377083333333</v>
      </c>
      <c r="D29" s="967">
        <v>45384.38958333333</v>
      </c>
      <c r="E29" s="1072">
        <f t="shared" si="2"/>
        <v>1.2499999997089617E-2</v>
      </c>
      <c r="F29" s="955" t="s">
        <v>746</v>
      </c>
      <c r="G29" s="961" t="s">
        <v>969</v>
      </c>
      <c r="H29" s="1073">
        <v>0</v>
      </c>
      <c r="I29" s="1049">
        <f t="shared" si="3"/>
        <v>0</v>
      </c>
      <c r="J29" s="1074" t="s">
        <v>740</v>
      </c>
    </row>
    <row r="30" spans="1:10" ht="18" customHeight="1">
      <c r="A30" s="1071" t="s">
        <v>419</v>
      </c>
      <c r="B30" s="983" t="s">
        <v>968</v>
      </c>
      <c r="C30" s="967">
        <v>45396.281944444447</v>
      </c>
      <c r="D30" s="967">
        <v>45396.281944444447</v>
      </c>
      <c r="E30" s="1072">
        <f t="shared" si="2"/>
        <v>0</v>
      </c>
      <c r="F30" s="955" t="s">
        <v>746</v>
      </c>
      <c r="G30" s="961" t="s">
        <v>969</v>
      </c>
      <c r="H30" s="1073">
        <v>0</v>
      </c>
      <c r="I30" s="1049">
        <f t="shared" si="3"/>
        <v>0</v>
      </c>
      <c r="J30" s="1074" t="s">
        <v>740</v>
      </c>
    </row>
    <row r="31" spans="1:10" ht="18" customHeight="1">
      <c r="A31" s="1071" t="s">
        <v>419</v>
      </c>
      <c r="B31" s="983" t="s">
        <v>968</v>
      </c>
      <c r="C31" s="967">
        <v>45396.371527777781</v>
      </c>
      <c r="D31" s="967">
        <v>45401.538194444453</v>
      </c>
      <c r="E31" s="1072">
        <f t="shared" si="2"/>
        <v>5.1666666666715173</v>
      </c>
      <c r="F31" s="955" t="s">
        <v>734</v>
      </c>
      <c r="G31" s="961" t="s">
        <v>970</v>
      </c>
      <c r="H31" s="1073">
        <v>0</v>
      </c>
      <c r="I31" s="1049">
        <f t="shared" si="3"/>
        <v>0</v>
      </c>
      <c r="J31" s="1074" t="s">
        <v>740</v>
      </c>
    </row>
    <row r="32" spans="1:10" ht="18" customHeight="1">
      <c r="A32" s="1071" t="s">
        <v>419</v>
      </c>
      <c r="B32" s="983" t="s">
        <v>968</v>
      </c>
      <c r="C32" s="967">
        <v>45404.579861111109</v>
      </c>
      <c r="D32" s="967">
        <v>45404.593055555553</v>
      </c>
      <c r="E32" s="1072">
        <f t="shared" si="2"/>
        <v>1.3194444443797693E-2</v>
      </c>
      <c r="F32" s="955" t="s">
        <v>746</v>
      </c>
      <c r="G32" s="961" t="s">
        <v>957</v>
      </c>
      <c r="H32" s="1073">
        <v>0</v>
      </c>
      <c r="I32" s="1049">
        <f t="shared" si="3"/>
        <v>0</v>
      </c>
      <c r="J32" s="1074" t="s">
        <v>740</v>
      </c>
    </row>
    <row r="33" spans="1:10" ht="18" customHeight="1">
      <c r="A33" s="1071" t="s">
        <v>419</v>
      </c>
      <c r="B33" s="983" t="s">
        <v>968</v>
      </c>
      <c r="C33" s="967">
        <v>45407.503472222219</v>
      </c>
      <c r="D33" s="967">
        <v>45407.515972222223</v>
      </c>
      <c r="E33" s="1072">
        <f t="shared" si="2"/>
        <v>1.2500000004365575E-2</v>
      </c>
      <c r="F33" s="955" t="s">
        <v>746</v>
      </c>
      <c r="G33" s="961" t="s">
        <v>957</v>
      </c>
      <c r="H33" s="1073">
        <v>0</v>
      </c>
      <c r="I33" s="1049">
        <f t="shared" si="3"/>
        <v>0</v>
      </c>
      <c r="J33" s="1074" t="s">
        <v>740</v>
      </c>
    </row>
    <row r="34" spans="1:10" ht="18" customHeight="1">
      <c r="A34" s="1071" t="s">
        <v>419</v>
      </c>
      <c r="B34" s="983" t="s">
        <v>968</v>
      </c>
      <c r="C34" s="967">
        <v>45411.478472222218</v>
      </c>
      <c r="D34" s="967">
        <v>45411.609027777777</v>
      </c>
      <c r="E34" s="1072">
        <f t="shared" si="2"/>
        <v>0.13055555555911269</v>
      </c>
      <c r="F34" s="955" t="s">
        <v>746</v>
      </c>
      <c r="G34" s="961" t="s">
        <v>957</v>
      </c>
      <c r="H34" s="1073">
        <v>0</v>
      </c>
      <c r="I34" s="1049">
        <f t="shared" si="3"/>
        <v>0</v>
      </c>
      <c r="J34" s="1074" t="s">
        <v>740</v>
      </c>
    </row>
    <row r="35" spans="1:10" ht="18" customHeight="1">
      <c r="A35" s="1071" t="s">
        <v>419</v>
      </c>
      <c r="B35" s="983" t="s">
        <v>968</v>
      </c>
      <c r="C35" s="967">
        <v>45411.668749999997</v>
      </c>
      <c r="D35" s="967">
        <v>45411.918055555558</v>
      </c>
      <c r="E35" s="1072">
        <f t="shared" si="2"/>
        <v>0.24930555556056788</v>
      </c>
      <c r="F35" s="955" t="s">
        <v>746</v>
      </c>
      <c r="G35" s="961" t="s">
        <v>957</v>
      </c>
      <c r="H35" s="1073">
        <v>0</v>
      </c>
      <c r="I35" s="1049">
        <f t="shared" si="3"/>
        <v>0</v>
      </c>
      <c r="J35" s="1074" t="s">
        <v>740</v>
      </c>
    </row>
    <row r="36" spans="1:10" ht="18" customHeight="1">
      <c r="A36" s="1071" t="s">
        <v>419</v>
      </c>
      <c r="B36" s="983" t="s">
        <v>971</v>
      </c>
      <c r="C36" s="967">
        <v>45401.163888888892</v>
      </c>
      <c r="D36" s="967">
        <v>45401.177083333343</v>
      </c>
      <c r="E36" s="1072">
        <f t="shared" si="2"/>
        <v>1.319444445107365E-2</v>
      </c>
      <c r="F36" s="955" t="s">
        <v>746</v>
      </c>
      <c r="G36" s="961" t="s">
        <v>957</v>
      </c>
      <c r="H36" s="1073">
        <v>0</v>
      </c>
      <c r="I36" s="1049">
        <f t="shared" si="3"/>
        <v>0</v>
      </c>
      <c r="J36" s="1074" t="s">
        <v>740</v>
      </c>
    </row>
    <row r="37" spans="1:10" ht="18" customHeight="1">
      <c r="A37" s="1071" t="s">
        <v>419</v>
      </c>
      <c r="B37" s="983" t="s">
        <v>971</v>
      </c>
      <c r="C37" s="967">
        <v>45401.335416666669</v>
      </c>
      <c r="D37" s="967">
        <v>45401.343055555553</v>
      </c>
      <c r="E37" s="1072">
        <f t="shared" si="2"/>
        <v>7.6388888846850023E-3</v>
      </c>
      <c r="F37" s="955" t="s">
        <v>746</v>
      </c>
      <c r="G37" s="961" t="s">
        <v>969</v>
      </c>
      <c r="H37" s="1073">
        <v>0</v>
      </c>
      <c r="I37" s="1049">
        <f t="shared" si="3"/>
        <v>0</v>
      </c>
      <c r="J37" s="1074" t="s">
        <v>740</v>
      </c>
    </row>
    <row r="38" spans="1:10" ht="18" customHeight="1">
      <c r="A38" s="1071" t="s">
        <v>419</v>
      </c>
      <c r="B38" s="983" t="s">
        <v>971</v>
      </c>
      <c r="C38" s="967">
        <v>45405.553472222222</v>
      </c>
      <c r="D38" s="967">
        <v>45405.559027777781</v>
      </c>
      <c r="E38" s="1072">
        <f t="shared" si="2"/>
        <v>5.5555555591126904E-3</v>
      </c>
      <c r="F38" s="955" t="s">
        <v>746</v>
      </c>
      <c r="G38" s="961" t="s">
        <v>957</v>
      </c>
      <c r="H38" s="1073">
        <v>0</v>
      </c>
      <c r="I38" s="1049">
        <f t="shared" si="3"/>
        <v>0</v>
      </c>
      <c r="J38" s="1074" t="s">
        <v>740</v>
      </c>
    </row>
    <row r="39" spans="1:10" ht="18" customHeight="1">
      <c r="A39" s="1071" t="s">
        <v>419</v>
      </c>
      <c r="B39" s="983" t="s">
        <v>971</v>
      </c>
      <c r="C39" s="967">
        <v>45411.481249999997</v>
      </c>
      <c r="D39" s="967">
        <v>45411.484027777777</v>
      </c>
      <c r="E39" s="1072">
        <f t="shared" si="2"/>
        <v>2.7777777795563452E-3</v>
      </c>
      <c r="F39" s="955" t="s">
        <v>746</v>
      </c>
      <c r="G39" s="961" t="s">
        <v>957</v>
      </c>
      <c r="H39" s="1073">
        <v>0</v>
      </c>
      <c r="I39" s="1049">
        <f t="shared" si="3"/>
        <v>0</v>
      </c>
      <c r="J39" s="1074" t="s">
        <v>740</v>
      </c>
    </row>
    <row r="40" spans="1:10" ht="18" customHeight="1">
      <c r="A40" s="1071" t="s">
        <v>419</v>
      </c>
      <c r="B40" s="983" t="s">
        <v>972</v>
      </c>
      <c r="C40" s="967">
        <v>45385.494444444441</v>
      </c>
      <c r="D40" s="967">
        <v>45385.499305555553</v>
      </c>
      <c r="E40" s="1072">
        <f t="shared" si="2"/>
        <v>4.8611111124046147E-3</v>
      </c>
      <c r="F40" s="955" t="s">
        <v>734</v>
      </c>
      <c r="G40" s="961" t="s">
        <v>973</v>
      </c>
      <c r="H40" s="1073">
        <v>0</v>
      </c>
      <c r="I40" s="1049">
        <f t="shared" si="3"/>
        <v>0</v>
      </c>
      <c r="J40" s="1074" t="s">
        <v>740</v>
      </c>
    </row>
    <row r="41" spans="1:10" ht="18" customHeight="1">
      <c r="A41" s="1071" t="s">
        <v>419</v>
      </c>
      <c r="B41" s="983" t="s">
        <v>974</v>
      </c>
      <c r="C41" s="967">
        <v>45397.135416666657</v>
      </c>
      <c r="D41" s="967">
        <v>45397.178472222222</v>
      </c>
      <c r="E41" s="1072">
        <f t="shared" si="2"/>
        <v>4.3055555564933456E-2</v>
      </c>
      <c r="F41" s="955" t="s">
        <v>746</v>
      </c>
      <c r="G41" s="961" t="s">
        <v>975</v>
      </c>
      <c r="H41" s="1073">
        <v>0</v>
      </c>
      <c r="I41" s="1049">
        <f t="shared" si="3"/>
        <v>0</v>
      </c>
      <c r="J41" s="1074" t="s">
        <v>740</v>
      </c>
    </row>
    <row r="42" spans="1:10" ht="18" customHeight="1">
      <c r="A42" s="1071" t="s">
        <v>419</v>
      </c>
      <c r="B42" s="983" t="s">
        <v>976</v>
      </c>
      <c r="C42" s="967">
        <v>45397.135416666657</v>
      </c>
      <c r="D42" s="967">
        <v>45397.173611111109</v>
      </c>
      <c r="E42" s="1072">
        <f t="shared" si="2"/>
        <v>3.8194444452528842E-2</v>
      </c>
      <c r="F42" s="955" t="s">
        <v>746</v>
      </c>
      <c r="G42" s="961" t="s">
        <v>640</v>
      </c>
      <c r="H42" s="1073">
        <v>0</v>
      </c>
      <c r="I42" s="1049">
        <f t="shared" si="3"/>
        <v>0</v>
      </c>
      <c r="J42" s="1074" t="s">
        <v>740</v>
      </c>
    </row>
    <row r="43" spans="1:10" ht="18" customHeight="1">
      <c r="A43" s="1071" t="s">
        <v>627</v>
      </c>
      <c r="B43" s="983" t="s">
        <v>977</v>
      </c>
      <c r="C43" s="967">
        <v>45401.463888888888</v>
      </c>
      <c r="D43" s="967">
        <v>45401.567361111112</v>
      </c>
      <c r="E43" s="1072">
        <f t="shared" si="2"/>
        <v>0.10347222222480923</v>
      </c>
      <c r="F43" s="955" t="s">
        <v>746</v>
      </c>
      <c r="G43" s="961" t="s">
        <v>978</v>
      </c>
      <c r="H43" s="955">
        <v>7</v>
      </c>
      <c r="I43" s="1049">
        <f t="shared" si="3"/>
        <v>17.383333333767951</v>
      </c>
      <c r="J43" s="1050" t="s">
        <v>736</v>
      </c>
    </row>
    <row r="44" spans="1:10" ht="18" customHeight="1">
      <c r="A44" s="1071" t="s">
        <v>573</v>
      </c>
      <c r="B44" s="983" t="s">
        <v>979</v>
      </c>
      <c r="C44" s="967">
        <v>45412.275000000001</v>
      </c>
      <c r="D44" s="967">
        <v>45412.535416666673</v>
      </c>
      <c r="E44" s="1072">
        <f t="shared" si="2"/>
        <v>0.26041666667151731</v>
      </c>
      <c r="F44" s="955" t="s">
        <v>734</v>
      </c>
      <c r="G44" s="961" t="s">
        <v>980</v>
      </c>
      <c r="H44" s="1073">
        <v>0</v>
      </c>
      <c r="I44" s="1049">
        <f t="shared" si="3"/>
        <v>0</v>
      </c>
      <c r="J44" s="1074" t="s">
        <v>740</v>
      </c>
    </row>
    <row r="45" spans="1:10" ht="18" customHeight="1">
      <c r="A45" s="1071" t="s">
        <v>575</v>
      </c>
      <c r="B45" s="983" t="s">
        <v>981</v>
      </c>
      <c r="C45" s="967">
        <v>45395.681944444441</v>
      </c>
      <c r="D45" s="967">
        <v>45395.694444444453</v>
      </c>
      <c r="E45" s="1072">
        <f t="shared" si="2"/>
        <v>1.2500000011641532E-2</v>
      </c>
      <c r="F45" s="955" t="s">
        <v>734</v>
      </c>
      <c r="G45" s="961" t="s">
        <v>982</v>
      </c>
      <c r="H45" s="1073">
        <v>0</v>
      </c>
      <c r="I45" s="1049">
        <f t="shared" si="3"/>
        <v>0</v>
      </c>
      <c r="J45" s="1074" t="s">
        <v>740</v>
      </c>
    </row>
    <row r="46" spans="1:10" ht="18" customHeight="1">
      <c r="A46" s="1071" t="s">
        <v>575</v>
      </c>
      <c r="B46" s="983" t="s">
        <v>981</v>
      </c>
      <c r="C46" s="967">
        <v>45404.404166666667</v>
      </c>
      <c r="D46" s="967">
        <v>45404.489583333343</v>
      </c>
      <c r="E46" s="1072">
        <f t="shared" si="2"/>
        <v>8.541666667588288E-2</v>
      </c>
      <c r="F46" s="955" t="s">
        <v>734</v>
      </c>
      <c r="G46" s="961" t="s">
        <v>983</v>
      </c>
      <c r="H46" s="955">
        <v>7</v>
      </c>
      <c r="I46" s="1049">
        <f t="shared" si="3"/>
        <v>14.350000001548324</v>
      </c>
      <c r="J46" s="1050" t="s">
        <v>736</v>
      </c>
    </row>
    <row r="47" spans="1:10" ht="18" customHeight="1" thickBot="1">
      <c r="A47" s="1075" t="s">
        <v>575</v>
      </c>
      <c r="B47" s="987" t="s">
        <v>984</v>
      </c>
      <c r="C47" s="970">
        <v>45392.293055555558</v>
      </c>
      <c r="D47" s="970">
        <v>45392.297222222223</v>
      </c>
      <c r="E47" s="1076">
        <f t="shared" si="2"/>
        <v>4.166666665696539E-3</v>
      </c>
      <c r="F47" s="956" t="s">
        <v>746</v>
      </c>
      <c r="G47" s="962" t="s">
        <v>985</v>
      </c>
      <c r="H47" s="1077">
        <v>0</v>
      </c>
      <c r="I47" s="1078">
        <f t="shared" si="3"/>
        <v>0</v>
      </c>
      <c r="J47" s="1079" t="s">
        <v>740</v>
      </c>
    </row>
    <row r="48" spans="1:10" ht="18" customHeight="1">
      <c r="A48" s="1056"/>
      <c r="B48" s="1057"/>
      <c r="C48" s="1058"/>
      <c r="D48" s="1059" t="s">
        <v>788</v>
      </c>
      <c r="E48" s="1060">
        <f>SUM(E17:E47)</f>
        <v>7.3881944444947294</v>
      </c>
      <c r="F48" s="1061"/>
      <c r="G48" s="1062" t="s">
        <v>789</v>
      </c>
      <c r="H48" s="1063"/>
      <c r="I48" s="1064">
        <f>SUM(I17:I47)</f>
        <v>464.69999995798571</v>
      </c>
      <c r="J48" s="1057"/>
    </row>
    <row r="49" spans="1:26" ht="18" customHeight="1" thickBot="1">
      <c r="A49" s="1062" t="s">
        <v>807</v>
      </c>
      <c r="B49" s="1057"/>
      <c r="C49" s="1058"/>
      <c r="D49" s="1058"/>
      <c r="E49" s="1058"/>
      <c r="F49" s="1058"/>
      <c r="G49" s="1057"/>
      <c r="H49" s="1058"/>
      <c r="I49" s="1058"/>
      <c r="J49" s="1057"/>
    </row>
    <row r="50" spans="1:26" ht="18" customHeight="1">
      <c r="A50" s="1080" t="s">
        <v>437</v>
      </c>
      <c r="B50" s="1081" t="s">
        <v>986</v>
      </c>
      <c r="C50" s="965">
        <v>45393.438888888893</v>
      </c>
      <c r="D50" s="965">
        <v>45393.450694444437</v>
      </c>
      <c r="E50" s="1070">
        <f t="shared" ref="E50:E61" si="4">D50-C50</f>
        <v>1.1805555543105584E-2</v>
      </c>
      <c r="F50" s="1082" t="s">
        <v>746</v>
      </c>
      <c r="G50" s="1081" t="s">
        <v>987</v>
      </c>
      <c r="H50" s="954">
        <v>0</v>
      </c>
      <c r="I50" s="1083">
        <v>0</v>
      </c>
      <c r="J50" s="1084" t="s">
        <v>740</v>
      </c>
    </row>
    <row r="51" spans="1:26" ht="18" customHeight="1">
      <c r="A51" s="1085" t="s">
        <v>437</v>
      </c>
      <c r="B51" s="1086" t="s">
        <v>988</v>
      </c>
      <c r="C51" s="967">
        <v>45405.443749999999</v>
      </c>
      <c r="D51" s="967">
        <v>45405.620138888888</v>
      </c>
      <c r="E51" s="1072">
        <f t="shared" si="4"/>
        <v>0.17638888888905058</v>
      </c>
      <c r="F51" s="1087" t="s">
        <v>734</v>
      </c>
      <c r="G51" s="1086" t="s">
        <v>989</v>
      </c>
      <c r="H51" s="955">
        <v>0</v>
      </c>
      <c r="I51" s="1051">
        <v>0</v>
      </c>
      <c r="J51" s="1074" t="s">
        <v>740</v>
      </c>
    </row>
    <row r="52" spans="1:26" ht="18" customHeight="1">
      <c r="A52" s="1085" t="s">
        <v>437</v>
      </c>
      <c r="B52" s="1086" t="s">
        <v>988</v>
      </c>
      <c r="C52" s="967">
        <v>45412.565972222219</v>
      </c>
      <c r="D52" s="967">
        <v>45412.632638888892</v>
      </c>
      <c r="E52" s="1072">
        <f t="shared" si="4"/>
        <v>6.6666666672972497E-2</v>
      </c>
      <c r="F52" s="1087" t="s">
        <v>734</v>
      </c>
      <c r="G52" s="961" t="s">
        <v>899</v>
      </c>
      <c r="H52" s="955">
        <v>0</v>
      </c>
      <c r="I52" s="1051">
        <v>0</v>
      </c>
      <c r="J52" s="1074" t="s">
        <v>740</v>
      </c>
    </row>
    <row r="53" spans="1:26" ht="18" customHeight="1">
      <c r="A53" s="1085" t="s">
        <v>437</v>
      </c>
      <c r="B53" s="1086" t="s">
        <v>990</v>
      </c>
      <c r="C53" s="967">
        <v>45404.981944444437</v>
      </c>
      <c r="D53" s="967">
        <v>45405.097222222219</v>
      </c>
      <c r="E53" s="1072">
        <f t="shared" si="4"/>
        <v>0.11527777778246673</v>
      </c>
      <c r="F53" s="1087" t="s">
        <v>734</v>
      </c>
      <c r="G53" s="961" t="s">
        <v>991</v>
      </c>
      <c r="H53" s="955">
        <v>0</v>
      </c>
      <c r="I53" s="1051">
        <v>0</v>
      </c>
      <c r="J53" s="1074" t="s">
        <v>740</v>
      </c>
    </row>
    <row r="54" spans="1:26" ht="18" customHeight="1">
      <c r="A54" s="1085" t="s">
        <v>437</v>
      </c>
      <c r="B54" s="1086" t="s">
        <v>990</v>
      </c>
      <c r="C54" s="967">
        <v>45412.476388888892</v>
      </c>
      <c r="D54" s="967">
        <v>45412.563888888893</v>
      </c>
      <c r="E54" s="1072">
        <f t="shared" si="4"/>
        <v>8.7500000001455192E-2</v>
      </c>
      <c r="F54" s="1087" t="s">
        <v>734</v>
      </c>
      <c r="G54" s="961" t="s">
        <v>899</v>
      </c>
      <c r="H54" s="1087">
        <v>0</v>
      </c>
      <c r="I54" s="1051">
        <v>0</v>
      </c>
      <c r="J54" s="1074" t="s">
        <v>740</v>
      </c>
    </row>
    <row r="55" spans="1:26" ht="18" customHeight="1">
      <c r="A55" s="1085" t="s">
        <v>452</v>
      </c>
      <c r="B55" s="1086" t="s">
        <v>992</v>
      </c>
      <c r="C55" s="967">
        <v>45399.397222222222</v>
      </c>
      <c r="D55" s="967">
        <v>45399.611805555563</v>
      </c>
      <c r="E55" s="1072">
        <f t="shared" si="4"/>
        <v>0.21458333334157942</v>
      </c>
      <c r="F55" s="1087" t="s">
        <v>734</v>
      </c>
      <c r="G55" s="961" t="s">
        <v>993</v>
      </c>
      <c r="H55" s="1087">
        <v>30</v>
      </c>
      <c r="I55" s="1049">
        <f t="shared" ref="I55" si="5">E55*H55*24</f>
        <v>154.50000000593718</v>
      </c>
      <c r="J55" s="1050" t="s">
        <v>736</v>
      </c>
    </row>
    <row r="56" spans="1:26" ht="18" customHeight="1">
      <c r="A56" s="1085" t="s">
        <v>452</v>
      </c>
      <c r="B56" s="1086" t="s">
        <v>992</v>
      </c>
      <c r="C56" s="967">
        <v>45399.536111111112</v>
      </c>
      <c r="D56" s="967">
        <v>45399.611805555563</v>
      </c>
      <c r="E56" s="1072">
        <f t="shared" si="4"/>
        <v>7.569444445107365E-2</v>
      </c>
      <c r="F56" s="1087" t="s">
        <v>734</v>
      </c>
      <c r="G56" s="1088" t="s">
        <v>993</v>
      </c>
      <c r="H56" s="1087">
        <v>0</v>
      </c>
      <c r="I56" s="1051">
        <v>0</v>
      </c>
      <c r="J56" s="1074" t="s">
        <v>740</v>
      </c>
    </row>
    <row r="57" spans="1:26" ht="18" customHeight="1">
      <c r="A57" s="1085" t="s">
        <v>453</v>
      </c>
      <c r="B57" s="1086" t="s">
        <v>994</v>
      </c>
      <c r="C57" s="967">
        <v>45400.179166666669</v>
      </c>
      <c r="D57" s="967">
        <v>45400.300694444442</v>
      </c>
      <c r="E57" s="1072">
        <f t="shared" si="4"/>
        <v>0.12152777777373558</v>
      </c>
      <c r="F57" s="1087" t="s">
        <v>746</v>
      </c>
      <c r="G57" s="1086" t="s">
        <v>987</v>
      </c>
      <c r="H57" s="1087">
        <v>0</v>
      </c>
      <c r="I57" s="1051">
        <v>0</v>
      </c>
      <c r="J57" s="1074" t="s">
        <v>740</v>
      </c>
    </row>
    <row r="58" spans="1:26" ht="18" customHeight="1">
      <c r="A58" s="1085" t="s">
        <v>481</v>
      </c>
      <c r="B58" s="1086" t="s">
        <v>995</v>
      </c>
      <c r="C58" s="967">
        <v>45389.551388888889</v>
      </c>
      <c r="D58" s="967">
        <v>45389.556250000001</v>
      </c>
      <c r="E58" s="1072">
        <f t="shared" si="4"/>
        <v>4.8611111124046147E-3</v>
      </c>
      <c r="F58" s="1087" t="s">
        <v>746</v>
      </c>
      <c r="G58" s="1088" t="s">
        <v>996</v>
      </c>
      <c r="H58" s="1087">
        <v>0</v>
      </c>
      <c r="I58" s="1051">
        <v>0</v>
      </c>
      <c r="J58" s="1074" t="s">
        <v>740</v>
      </c>
    </row>
    <row r="59" spans="1:26" ht="18" customHeight="1">
      <c r="A59" s="1085" t="s">
        <v>508</v>
      </c>
      <c r="B59" s="1086" t="s">
        <v>997</v>
      </c>
      <c r="C59" s="967">
        <v>45400.288888888892</v>
      </c>
      <c r="D59" s="967">
        <v>45400.359722222223</v>
      </c>
      <c r="E59" s="1072">
        <f t="shared" si="4"/>
        <v>7.0833333331393078E-2</v>
      </c>
      <c r="F59" s="1087" t="s">
        <v>746</v>
      </c>
      <c r="G59" s="1086" t="s">
        <v>987</v>
      </c>
      <c r="H59" s="1087">
        <v>0</v>
      </c>
      <c r="I59" s="1051">
        <v>0</v>
      </c>
      <c r="J59" s="1074" t="s">
        <v>740</v>
      </c>
    </row>
    <row r="60" spans="1:26" ht="18" customHeight="1">
      <c r="A60" s="1085" t="s">
        <v>520</v>
      </c>
      <c r="B60" s="1086" t="s">
        <v>998</v>
      </c>
      <c r="C60" s="967">
        <v>45397.43472222222</v>
      </c>
      <c r="D60" s="967">
        <v>45405.734027777777</v>
      </c>
      <c r="E60" s="1072">
        <f t="shared" si="4"/>
        <v>8.2993055555562023</v>
      </c>
      <c r="F60" s="1087" t="s">
        <v>734</v>
      </c>
      <c r="G60" s="961" t="s">
        <v>999</v>
      </c>
      <c r="H60" s="1087">
        <v>0</v>
      </c>
      <c r="I60" s="1051">
        <v>0</v>
      </c>
      <c r="J60" s="1074" t="s">
        <v>740</v>
      </c>
    </row>
    <row r="61" spans="1:26" ht="18" customHeight="1" thickBot="1">
      <c r="A61" s="1089" t="s">
        <v>416</v>
      </c>
      <c r="B61" s="1090" t="s">
        <v>1000</v>
      </c>
      <c r="C61" s="970">
        <v>45407.289583333331</v>
      </c>
      <c r="D61" s="970">
        <v>45407.456944444442</v>
      </c>
      <c r="E61" s="1076">
        <f t="shared" si="4"/>
        <v>0.16736111111094942</v>
      </c>
      <c r="F61" s="1091" t="s">
        <v>734</v>
      </c>
      <c r="G61" s="962" t="s">
        <v>1001</v>
      </c>
      <c r="H61" s="1091">
        <v>0</v>
      </c>
      <c r="I61" s="1054">
        <v>0</v>
      </c>
      <c r="J61" s="1079" t="s">
        <v>740</v>
      </c>
    </row>
    <row r="62" spans="1:26" s="1092" customFormat="1" ht="18" customHeight="1">
      <c r="A62" s="1056"/>
      <c r="B62" s="1057"/>
      <c r="C62" s="1058"/>
      <c r="D62" s="1059" t="s">
        <v>788</v>
      </c>
      <c r="E62" s="1060">
        <f>SUM(E50:E61)</f>
        <v>9.4118055555663886</v>
      </c>
      <c r="F62" s="1061"/>
      <c r="G62" s="1062" t="s">
        <v>789</v>
      </c>
      <c r="H62" s="1063"/>
      <c r="I62" s="1064">
        <f>SUM(I50:I61)</f>
        <v>154.50000000593718</v>
      </c>
      <c r="J62" s="1057"/>
      <c r="K62" s="865"/>
      <c r="L62" s="865"/>
      <c r="M62" s="865"/>
      <c r="N62" s="865"/>
      <c r="O62" s="865"/>
      <c r="P62" s="865"/>
      <c r="Q62" s="865"/>
      <c r="R62" s="865"/>
      <c r="V62" s="865"/>
      <c r="W62" s="865"/>
      <c r="X62" s="865"/>
      <c r="Y62" s="865"/>
      <c r="Z62" s="865"/>
    </row>
    <row r="63" spans="1:26" ht="18" customHeight="1" thickBot="1">
      <c r="A63" s="1093" t="s">
        <v>1002</v>
      </c>
      <c r="B63" s="1057"/>
      <c r="C63" s="1058"/>
      <c r="D63" s="1058"/>
      <c r="E63" s="1058"/>
      <c r="F63" s="1058"/>
      <c r="G63" s="1057"/>
      <c r="H63" s="1058"/>
      <c r="I63" s="1058"/>
      <c r="J63" s="1057"/>
    </row>
    <row r="64" spans="1:26" s="1095" customFormat="1" ht="18" customHeight="1">
      <c r="A64" s="1069" t="s">
        <v>456</v>
      </c>
      <c r="B64" s="959" t="s">
        <v>1003</v>
      </c>
      <c r="C64" s="965">
        <v>45386.085416666669</v>
      </c>
      <c r="D64" s="965">
        <v>45386.097222222219</v>
      </c>
      <c r="E64" s="1043">
        <f t="shared" ref="E64:E88" si="6">D64-C64</f>
        <v>1.1805555550381541E-2</v>
      </c>
      <c r="F64" s="954" t="s">
        <v>746</v>
      </c>
      <c r="G64" s="1081" t="s">
        <v>987</v>
      </c>
      <c r="H64" s="1045">
        <v>28</v>
      </c>
      <c r="I64" s="1045">
        <f t="shared" ref="I64:I88" si="7">E64*H64*24</f>
        <v>7.9333333298563957</v>
      </c>
      <c r="J64" s="1094" t="s">
        <v>736</v>
      </c>
      <c r="K64" s="865"/>
      <c r="L64" s="865"/>
      <c r="M64" s="865"/>
      <c r="N64" s="865"/>
      <c r="O64" s="865"/>
      <c r="P64" s="865"/>
      <c r="Q64" s="865"/>
      <c r="R64" s="865"/>
      <c r="V64" s="865"/>
      <c r="W64" s="865"/>
      <c r="X64" s="865"/>
      <c r="Y64" s="865"/>
      <c r="Z64" s="865"/>
    </row>
    <row r="65" spans="1:10" ht="18" customHeight="1">
      <c r="A65" s="1071" t="s">
        <v>465</v>
      </c>
      <c r="B65" s="961" t="s">
        <v>1004</v>
      </c>
      <c r="C65" s="967">
        <v>45400.126388888893</v>
      </c>
      <c r="D65" s="967">
        <v>45400.343055555553</v>
      </c>
      <c r="E65" s="1047">
        <f t="shared" si="6"/>
        <v>0.21666666665987577</v>
      </c>
      <c r="F65" s="955" t="s">
        <v>746</v>
      </c>
      <c r="G65" s="961" t="s">
        <v>1005</v>
      </c>
      <c r="H65" s="1049">
        <v>0</v>
      </c>
      <c r="I65" s="1049">
        <f t="shared" si="7"/>
        <v>0</v>
      </c>
      <c r="J65" s="1096" t="s">
        <v>740</v>
      </c>
    </row>
    <row r="66" spans="1:10" ht="18" customHeight="1">
      <c r="A66" s="1071" t="s">
        <v>465</v>
      </c>
      <c r="B66" s="961" t="s">
        <v>1006</v>
      </c>
      <c r="C66" s="967">
        <v>45400.126388888893</v>
      </c>
      <c r="D66" s="967">
        <v>45400.343055555553</v>
      </c>
      <c r="E66" s="1047">
        <f t="shared" si="6"/>
        <v>0.21666666665987577</v>
      </c>
      <c r="F66" s="955" t="s">
        <v>746</v>
      </c>
      <c r="G66" s="961" t="s">
        <v>1007</v>
      </c>
      <c r="H66" s="1049">
        <v>0</v>
      </c>
      <c r="I66" s="1049">
        <f t="shared" si="7"/>
        <v>0</v>
      </c>
      <c r="J66" s="1096" t="s">
        <v>740</v>
      </c>
    </row>
    <row r="67" spans="1:10" ht="18" customHeight="1">
      <c r="A67" s="1071" t="s">
        <v>465</v>
      </c>
      <c r="B67" s="961" t="s">
        <v>1008</v>
      </c>
      <c r="C67" s="967">
        <v>45399.788194444453</v>
      </c>
      <c r="D67" s="967">
        <v>45399.811111111107</v>
      </c>
      <c r="E67" s="1047">
        <f t="shared" si="6"/>
        <v>2.2916666654055007E-2</v>
      </c>
      <c r="F67" s="955" t="s">
        <v>746</v>
      </c>
      <c r="G67" s="1048" t="s">
        <v>1009</v>
      </c>
      <c r="H67" s="1049">
        <v>0</v>
      </c>
      <c r="I67" s="1049">
        <f t="shared" si="7"/>
        <v>0</v>
      </c>
      <c r="J67" s="1096" t="s">
        <v>740</v>
      </c>
    </row>
    <row r="68" spans="1:10" ht="18" customHeight="1">
      <c r="A68" s="1071" t="s">
        <v>378</v>
      </c>
      <c r="B68" s="961" t="s">
        <v>1010</v>
      </c>
      <c r="C68" s="967">
        <v>45403.229861111111</v>
      </c>
      <c r="D68" s="967">
        <v>45403.247916666667</v>
      </c>
      <c r="E68" s="1047">
        <f t="shared" si="6"/>
        <v>1.8055555556202307E-2</v>
      </c>
      <c r="F68" s="955" t="s">
        <v>746</v>
      </c>
      <c r="G68" s="1086" t="s">
        <v>987</v>
      </c>
      <c r="H68" s="1049">
        <v>0</v>
      </c>
      <c r="I68" s="1049">
        <f t="shared" si="7"/>
        <v>0</v>
      </c>
      <c r="J68" s="1096" t="s">
        <v>740</v>
      </c>
    </row>
    <row r="69" spans="1:10" ht="18" customHeight="1">
      <c r="A69" s="1071" t="s">
        <v>476</v>
      </c>
      <c r="B69" s="961" t="s">
        <v>1011</v>
      </c>
      <c r="C69" s="967">
        <v>45402.8125</v>
      </c>
      <c r="D69" s="967">
        <v>45402.816666666673</v>
      </c>
      <c r="E69" s="1047">
        <f t="shared" si="6"/>
        <v>4.1666666729724966E-3</v>
      </c>
      <c r="F69" s="955" t="s">
        <v>746</v>
      </c>
      <c r="G69" s="961" t="s">
        <v>785</v>
      </c>
      <c r="H69" s="1049">
        <v>96</v>
      </c>
      <c r="I69" s="1049">
        <f t="shared" si="7"/>
        <v>9.6000000145286322</v>
      </c>
      <c r="J69" s="1050" t="s">
        <v>736</v>
      </c>
    </row>
    <row r="70" spans="1:10" ht="18" customHeight="1">
      <c r="A70" s="1071" t="s">
        <v>476</v>
      </c>
      <c r="B70" s="961" t="s">
        <v>1012</v>
      </c>
      <c r="C70" s="967">
        <v>45402.8125</v>
      </c>
      <c r="D70" s="967">
        <v>45402.816666666673</v>
      </c>
      <c r="E70" s="1047">
        <f t="shared" si="6"/>
        <v>4.1666666729724966E-3</v>
      </c>
      <c r="F70" s="955" t="s">
        <v>746</v>
      </c>
      <c r="G70" s="961" t="s">
        <v>785</v>
      </c>
      <c r="H70" s="1049">
        <v>96</v>
      </c>
      <c r="I70" s="1049">
        <f t="shared" si="7"/>
        <v>9.6000000145286322</v>
      </c>
      <c r="J70" s="1050" t="s">
        <v>736</v>
      </c>
    </row>
    <row r="71" spans="1:10" ht="18" customHeight="1">
      <c r="A71" s="1071" t="s">
        <v>477</v>
      </c>
      <c r="B71" s="961" t="s">
        <v>1013</v>
      </c>
      <c r="C71" s="967">
        <v>45398.729166666657</v>
      </c>
      <c r="D71" s="967">
        <v>45398.747916666667</v>
      </c>
      <c r="E71" s="1047">
        <f t="shared" si="6"/>
        <v>1.8750000010186341E-2</v>
      </c>
      <c r="F71" s="955" t="s">
        <v>746</v>
      </c>
      <c r="G71" s="961" t="s">
        <v>1014</v>
      </c>
      <c r="H71" s="1049">
        <v>0</v>
      </c>
      <c r="I71" s="1049">
        <f t="shared" si="7"/>
        <v>0</v>
      </c>
      <c r="J71" s="1096" t="s">
        <v>740</v>
      </c>
    </row>
    <row r="72" spans="1:10" ht="18" customHeight="1">
      <c r="A72" s="1071" t="s">
        <v>381</v>
      </c>
      <c r="B72" s="961" t="s">
        <v>1015</v>
      </c>
      <c r="C72" s="967">
        <v>45387.980555555558</v>
      </c>
      <c r="D72" s="967">
        <v>45388.002083333333</v>
      </c>
      <c r="E72" s="1047">
        <f t="shared" si="6"/>
        <v>2.1527777775190771E-2</v>
      </c>
      <c r="F72" s="955" t="s">
        <v>746</v>
      </c>
      <c r="G72" s="961" t="s">
        <v>1016</v>
      </c>
      <c r="H72" s="1049">
        <v>0</v>
      </c>
      <c r="I72" s="1049">
        <f t="shared" si="7"/>
        <v>0</v>
      </c>
      <c r="J72" s="1096" t="s">
        <v>740</v>
      </c>
    </row>
    <row r="73" spans="1:10" ht="18" customHeight="1">
      <c r="A73" s="1071" t="s">
        <v>566</v>
      </c>
      <c r="B73" s="961" t="s">
        <v>1017</v>
      </c>
      <c r="C73" s="967">
        <v>45387.969444444447</v>
      </c>
      <c r="D73" s="967">
        <v>45387.972222222219</v>
      </c>
      <c r="E73" s="1047">
        <f t="shared" si="6"/>
        <v>2.7777777722803876E-3</v>
      </c>
      <c r="F73" s="955" t="s">
        <v>746</v>
      </c>
      <c r="G73" s="961" t="s">
        <v>785</v>
      </c>
      <c r="H73" s="1049">
        <v>0</v>
      </c>
      <c r="I73" s="1049">
        <f t="shared" si="7"/>
        <v>0</v>
      </c>
      <c r="J73" s="1096" t="s">
        <v>740</v>
      </c>
    </row>
    <row r="74" spans="1:10" ht="18" customHeight="1">
      <c r="A74" s="1071" t="s">
        <v>566</v>
      </c>
      <c r="B74" s="961" t="s">
        <v>1017</v>
      </c>
      <c r="C74" s="967">
        <v>45396.990972222222</v>
      </c>
      <c r="D74" s="967">
        <v>45397.03402777778</v>
      </c>
      <c r="E74" s="1047">
        <f t="shared" si="6"/>
        <v>4.3055555557657499E-2</v>
      </c>
      <c r="F74" s="955" t="s">
        <v>746</v>
      </c>
      <c r="G74" s="961" t="s">
        <v>1018</v>
      </c>
      <c r="H74" s="1049">
        <v>0</v>
      </c>
      <c r="I74" s="1049">
        <f t="shared" si="7"/>
        <v>0</v>
      </c>
      <c r="J74" s="1096" t="s">
        <v>740</v>
      </c>
    </row>
    <row r="75" spans="1:10" ht="18" customHeight="1">
      <c r="A75" s="1071" t="s">
        <v>566</v>
      </c>
      <c r="B75" s="961" t="s">
        <v>1017</v>
      </c>
      <c r="C75" s="967">
        <v>45399.788194444453</v>
      </c>
      <c r="D75" s="967">
        <v>45399.793055555558</v>
      </c>
      <c r="E75" s="1047">
        <f t="shared" si="6"/>
        <v>4.8611111051286571E-3</v>
      </c>
      <c r="F75" s="955" t="s">
        <v>746</v>
      </c>
      <c r="G75" s="961" t="s">
        <v>1019</v>
      </c>
      <c r="H75" s="1049">
        <v>0</v>
      </c>
      <c r="I75" s="1049">
        <f t="shared" si="7"/>
        <v>0</v>
      </c>
      <c r="J75" s="1096" t="s">
        <v>740</v>
      </c>
    </row>
    <row r="76" spans="1:10" ht="18" customHeight="1">
      <c r="A76" s="1071" t="s">
        <v>566</v>
      </c>
      <c r="B76" s="961" t="s">
        <v>1017</v>
      </c>
      <c r="C76" s="967">
        <v>45399.813194444447</v>
      </c>
      <c r="D76" s="967">
        <v>45399.819444444453</v>
      </c>
      <c r="E76" s="1047">
        <f t="shared" si="6"/>
        <v>6.2500000058207661E-3</v>
      </c>
      <c r="F76" s="955" t="s">
        <v>746</v>
      </c>
      <c r="G76" s="1086" t="s">
        <v>987</v>
      </c>
      <c r="H76" s="1049">
        <v>0</v>
      </c>
      <c r="I76" s="1049">
        <f t="shared" si="7"/>
        <v>0</v>
      </c>
      <c r="J76" s="1096" t="s">
        <v>740</v>
      </c>
    </row>
    <row r="77" spans="1:10" ht="18" customHeight="1">
      <c r="A77" s="1071" t="s">
        <v>576</v>
      </c>
      <c r="B77" s="961" t="s">
        <v>1020</v>
      </c>
      <c r="C77" s="967">
        <v>45385.125</v>
      </c>
      <c r="D77" s="967">
        <v>45385.132638888892</v>
      </c>
      <c r="E77" s="1047">
        <f t="shared" si="6"/>
        <v>7.6388888919609599E-3</v>
      </c>
      <c r="F77" s="955" t="s">
        <v>746</v>
      </c>
      <c r="G77" s="961" t="s">
        <v>1021</v>
      </c>
      <c r="H77" s="1049">
        <v>0</v>
      </c>
      <c r="I77" s="1049">
        <f t="shared" si="7"/>
        <v>0</v>
      </c>
      <c r="J77" s="1096" t="s">
        <v>740</v>
      </c>
    </row>
    <row r="78" spans="1:10" ht="18" customHeight="1">
      <c r="A78" s="1071" t="s">
        <v>576</v>
      </c>
      <c r="B78" s="961" t="s">
        <v>1020</v>
      </c>
      <c r="C78" s="967">
        <v>45389.502083333333</v>
      </c>
      <c r="D78" s="967">
        <v>45389.504166666673</v>
      </c>
      <c r="E78" s="1047">
        <f t="shared" si="6"/>
        <v>2.0833333401242271E-3</v>
      </c>
      <c r="F78" s="955" t="s">
        <v>746</v>
      </c>
      <c r="G78" s="961" t="s">
        <v>1022</v>
      </c>
      <c r="H78" s="1049">
        <v>0</v>
      </c>
      <c r="I78" s="1049">
        <f t="shared" si="7"/>
        <v>0</v>
      </c>
      <c r="J78" s="1096" t="s">
        <v>740</v>
      </c>
    </row>
    <row r="79" spans="1:10" ht="18" customHeight="1">
      <c r="A79" s="1071" t="s">
        <v>576</v>
      </c>
      <c r="B79" s="961" t="s">
        <v>1020</v>
      </c>
      <c r="C79" s="967">
        <v>45401.673611111109</v>
      </c>
      <c r="D79" s="967">
        <v>45401.693749999999</v>
      </c>
      <c r="E79" s="1047">
        <f t="shared" si="6"/>
        <v>2.0138888889050577E-2</v>
      </c>
      <c r="F79" s="955" t="s">
        <v>746</v>
      </c>
      <c r="G79" s="961" t="s">
        <v>1023</v>
      </c>
      <c r="H79" s="1049">
        <v>0</v>
      </c>
      <c r="I79" s="1049">
        <f t="shared" si="7"/>
        <v>0</v>
      </c>
      <c r="J79" s="1096" t="s">
        <v>740</v>
      </c>
    </row>
    <row r="80" spans="1:10" ht="18" customHeight="1">
      <c r="A80" s="1071" t="s">
        <v>576</v>
      </c>
      <c r="B80" s="961" t="s">
        <v>1024</v>
      </c>
      <c r="C80" s="967">
        <v>45401.673611111109</v>
      </c>
      <c r="D80" s="967">
        <v>45401.693749999999</v>
      </c>
      <c r="E80" s="1047">
        <f t="shared" si="6"/>
        <v>2.0138888889050577E-2</v>
      </c>
      <c r="F80" s="955" t="s">
        <v>746</v>
      </c>
      <c r="G80" s="961" t="s">
        <v>1023</v>
      </c>
      <c r="H80" s="1049">
        <v>0</v>
      </c>
      <c r="I80" s="1049">
        <f t="shared" si="7"/>
        <v>0</v>
      </c>
      <c r="J80" s="1096" t="s">
        <v>740</v>
      </c>
    </row>
    <row r="81" spans="1:26" ht="18" customHeight="1">
      <c r="A81" s="1071" t="s">
        <v>579</v>
      </c>
      <c r="B81" s="961" t="s">
        <v>1025</v>
      </c>
      <c r="C81" s="967">
        <v>45398.806250000001</v>
      </c>
      <c r="D81" s="967">
        <v>45398.813194444447</v>
      </c>
      <c r="E81" s="1047">
        <f t="shared" si="6"/>
        <v>6.9444444452528842E-3</v>
      </c>
      <c r="F81" s="955" t="s">
        <v>746</v>
      </c>
      <c r="G81" s="961" t="s">
        <v>1026</v>
      </c>
      <c r="H81" s="1049">
        <v>4</v>
      </c>
      <c r="I81" s="1049">
        <f t="shared" si="7"/>
        <v>0.66666666674427688</v>
      </c>
      <c r="J81" s="1050" t="s">
        <v>736</v>
      </c>
    </row>
    <row r="82" spans="1:26" ht="18" customHeight="1">
      <c r="A82" s="1071" t="s">
        <v>579</v>
      </c>
      <c r="B82" s="961" t="s">
        <v>1025</v>
      </c>
      <c r="C82" s="967">
        <v>45412.706944444442</v>
      </c>
      <c r="D82" s="967">
        <v>45412.720833333333</v>
      </c>
      <c r="E82" s="1047">
        <f t="shared" si="6"/>
        <v>1.3888888890505768E-2</v>
      </c>
      <c r="F82" s="955" t="s">
        <v>746</v>
      </c>
      <c r="G82" s="961" t="s">
        <v>1027</v>
      </c>
      <c r="H82" s="1049">
        <v>30</v>
      </c>
      <c r="I82" s="1049">
        <f t="shared" si="7"/>
        <v>10.000000001164153</v>
      </c>
      <c r="J82" s="1050" t="s">
        <v>736</v>
      </c>
    </row>
    <row r="83" spans="1:26" ht="18" customHeight="1">
      <c r="A83" s="1071" t="s">
        <v>628</v>
      </c>
      <c r="B83" s="961" t="s">
        <v>1028</v>
      </c>
      <c r="C83" s="967">
        <v>45386.085416666669</v>
      </c>
      <c r="D83" s="967">
        <v>45386.097222222219</v>
      </c>
      <c r="E83" s="1047">
        <f t="shared" si="6"/>
        <v>1.1805555550381541E-2</v>
      </c>
      <c r="F83" s="955" t="s">
        <v>746</v>
      </c>
      <c r="G83" s="961" t="s">
        <v>1029</v>
      </c>
      <c r="H83" s="1049">
        <v>0</v>
      </c>
      <c r="I83" s="1049">
        <f t="shared" si="7"/>
        <v>0</v>
      </c>
      <c r="J83" s="1096" t="s">
        <v>740</v>
      </c>
    </row>
    <row r="84" spans="1:26" ht="18" customHeight="1">
      <c r="A84" s="1071" t="s">
        <v>628</v>
      </c>
      <c r="B84" s="961" t="s">
        <v>1030</v>
      </c>
      <c r="C84" s="967">
        <v>45386.085416666669</v>
      </c>
      <c r="D84" s="967">
        <v>45386.097222222219</v>
      </c>
      <c r="E84" s="1047">
        <f t="shared" si="6"/>
        <v>1.1805555550381541E-2</v>
      </c>
      <c r="F84" s="955" t="s">
        <v>746</v>
      </c>
      <c r="G84" s="961" t="s">
        <v>1029</v>
      </c>
      <c r="H84" s="1049">
        <v>0</v>
      </c>
      <c r="I84" s="1049">
        <f t="shared" si="7"/>
        <v>0</v>
      </c>
      <c r="J84" s="1096" t="s">
        <v>740</v>
      </c>
    </row>
    <row r="85" spans="1:26" ht="18" customHeight="1">
      <c r="A85" s="1071" t="s">
        <v>580</v>
      </c>
      <c r="B85" s="961" t="s">
        <v>1031</v>
      </c>
      <c r="C85" s="967">
        <v>45386.084722222222</v>
      </c>
      <c r="D85" s="967">
        <v>45386.234722222223</v>
      </c>
      <c r="E85" s="1047">
        <f t="shared" si="6"/>
        <v>0.15000000000145519</v>
      </c>
      <c r="F85" s="955" t="s">
        <v>746</v>
      </c>
      <c r="G85" s="961" t="s">
        <v>1032</v>
      </c>
      <c r="H85" s="1049">
        <v>0</v>
      </c>
      <c r="I85" s="1049">
        <f t="shared" si="7"/>
        <v>0</v>
      </c>
      <c r="J85" s="1096" t="s">
        <v>740</v>
      </c>
    </row>
    <row r="86" spans="1:26" ht="18" customHeight="1">
      <c r="A86" s="1071" t="s">
        <v>580</v>
      </c>
      <c r="B86" s="961" t="s">
        <v>1033</v>
      </c>
      <c r="C86" s="967">
        <v>45386.979166666664</v>
      </c>
      <c r="D86" s="967">
        <v>45387.006944444445</v>
      </c>
      <c r="E86" s="1047">
        <f t="shared" si="6"/>
        <v>2.7777777781011537E-2</v>
      </c>
      <c r="F86" s="955" t="s">
        <v>746</v>
      </c>
      <c r="G86" s="1086" t="s">
        <v>987</v>
      </c>
      <c r="H86" s="1049">
        <v>34</v>
      </c>
      <c r="I86" s="1049">
        <f t="shared" si="7"/>
        <v>22.666666669305414</v>
      </c>
      <c r="J86" s="1050" t="s">
        <v>736</v>
      </c>
    </row>
    <row r="87" spans="1:26" ht="18" customHeight="1">
      <c r="A87" s="1071" t="s">
        <v>580</v>
      </c>
      <c r="B87" s="961" t="s">
        <v>1033</v>
      </c>
      <c r="C87" s="967">
        <v>45398.804861111108</v>
      </c>
      <c r="D87" s="967">
        <v>45398.85833333333</v>
      </c>
      <c r="E87" s="1047">
        <f t="shared" si="6"/>
        <v>5.3472222221898846E-2</v>
      </c>
      <c r="F87" s="955" t="s">
        <v>746</v>
      </c>
      <c r="G87" s="961" t="s">
        <v>1034</v>
      </c>
      <c r="H87" s="1049">
        <v>0</v>
      </c>
      <c r="I87" s="1049">
        <f t="shared" si="7"/>
        <v>0</v>
      </c>
      <c r="J87" s="1096" t="s">
        <v>740</v>
      </c>
    </row>
    <row r="88" spans="1:26" ht="18" customHeight="1" thickBot="1">
      <c r="A88" s="1075" t="s">
        <v>580</v>
      </c>
      <c r="B88" s="962" t="s">
        <v>1033</v>
      </c>
      <c r="C88" s="970">
        <v>45412.706944444442</v>
      </c>
      <c r="D88" s="970">
        <v>45412.720833333333</v>
      </c>
      <c r="E88" s="1052">
        <f t="shared" si="6"/>
        <v>1.3888888890505768E-2</v>
      </c>
      <c r="F88" s="956" t="s">
        <v>746</v>
      </c>
      <c r="G88" s="1090" t="s">
        <v>987</v>
      </c>
      <c r="H88" s="1078">
        <v>29</v>
      </c>
      <c r="I88" s="1078">
        <f t="shared" si="7"/>
        <v>9.6666666677920148</v>
      </c>
      <c r="J88" s="1055" t="s">
        <v>736</v>
      </c>
    </row>
    <row r="89" spans="1:26" s="1092" customFormat="1" ht="18" customHeight="1">
      <c r="A89" s="1056"/>
      <c r="B89" s="1057"/>
      <c r="C89" s="1058"/>
      <c r="D89" s="1059" t="s">
        <v>788</v>
      </c>
      <c r="E89" s="1060">
        <f>SUM(E64:E88)</f>
        <v>0.93124999999417923</v>
      </c>
      <c r="F89" s="1061"/>
      <c r="G89" s="1062" t="s">
        <v>789</v>
      </c>
      <c r="H89" s="1063"/>
      <c r="I89" s="1064">
        <f>SUM(I64:I88)</f>
        <v>70.133333363919519</v>
      </c>
      <c r="J89" s="1057"/>
      <c r="V89" s="865"/>
      <c r="W89" s="865"/>
      <c r="X89" s="865"/>
      <c r="Y89" s="865"/>
      <c r="Z89" s="865"/>
    </row>
    <row r="90" spans="1:26" ht="18" customHeight="1">
      <c r="A90" s="1097"/>
      <c r="B90" s="1097"/>
      <c r="C90" s="1098"/>
      <c r="D90" s="1098"/>
      <c r="E90" s="1098"/>
      <c r="F90" s="1098"/>
      <c r="G90" s="1097"/>
      <c r="H90" s="1098"/>
      <c r="I90" s="1098"/>
      <c r="J90" s="1099"/>
    </row>
    <row r="91" spans="1:26" ht="18" customHeight="1" thickBot="1">
      <c r="A91" s="1100" t="s">
        <v>1035</v>
      </c>
      <c r="B91" s="1101"/>
      <c r="C91" s="1058"/>
      <c r="D91" s="1058"/>
      <c r="E91" s="1058"/>
      <c r="F91" s="1058"/>
      <c r="G91" s="1057"/>
      <c r="H91" s="1058"/>
      <c r="I91" s="1058"/>
      <c r="J91" s="1057"/>
    </row>
    <row r="92" spans="1:26" ht="18" customHeight="1">
      <c r="A92" s="1069" t="s">
        <v>446</v>
      </c>
      <c r="B92" s="959" t="s">
        <v>1036</v>
      </c>
      <c r="C92" s="965">
        <v>45389.419444444437</v>
      </c>
      <c r="D92" s="965">
        <v>45389.438194444447</v>
      </c>
      <c r="E92" s="1070">
        <f t="shared" ref="E92:E108" si="8">D92-C92</f>
        <v>1.8750000010186341E-2</v>
      </c>
      <c r="F92" s="954" t="s">
        <v>746</v>
      </c>
      <c r="G92" s="1044" t="s">
        <v>1037</v>
      </c>
      <c r="H92" s="1045">
        <v>0</v>
      </c>
      <c r="I92" s="1045">
        <f t="shared" ref="I92:I108" si="9">E92*H92*24</f>
        <v>0</v>
      </c>
      <c r="J92" s="1102" t="s">
        <v>740</v>
      </c>
    </row>
    <row r="93" spans="1:26" ht="18" customHeight="1">
      <c r="A93" s="1071" t="s">
        <v>451</v>
      </c>
      <c r="B93" s="961" t="s">
        <v>1038</v>
      </c>
      <c r="C93" s="967">
        <v>45389.422222222223</v>
      </c>
      <c r="D93" s="967">
        <v>45389.630555555559</v>
      </c>
      <c r="E93" s="1072">
        <f t="shared" si="8"/>
        <v>0.20833333333575865</v>
      </c>
      <c r="F93" s="955" t="s">
        <v>746</v>
      </c>
      <c r="G93" s="961" t="s">
        <v>1039</v>
      </c>
      <c r="H93" s="1049">
        <v>0</v>
      </c>
      <c r="I93" s="1049">
        <f t="shared" si="9"/>
        <v>0</v>
      </c>
      <c r="J93" s="1096" t="s">
        <v>740</v>
      </c>
    </row>
    <row r="94" spans="1:26" ht="18" customHeight="1">
      <c r="A94" s="1071" t="s">
        <v>451</v>
      </c>
      <c r="B94" s="961" t="s">
        <v>1038</v>
      </c>
      <c r="C94" s="967">
        <v>45389.650694444441</v>
      </c>
      <c r="D94" s="967">
        <v>45389.883333333331</v>
      </c>
      <c r="E94" s="1072">
        <f t="shared" si="8"/>
        <v>0.23263888889050577</v>
      </c>
      <c r="F94" s="955" t="s">
        <v>746</v>
      </c>
      <c r="G94" s="961" t="s">
        <v>1040</v>
      </c>
      <c r="H94" s="1049">
        <v>8</v>
      </c>
      <c r="I94" s="1049">
        <f t="shared" si="9"/>
        <v>44.666666666977108</v>
      </c>
      <c r="J94" s="1050" t="s">
        <v>736</v>
      </c>
    </row>
    <row r="95" spans="1:26" ht="18" customHeight="1">
      <c r="A95" s="1071" t="s">
        <v>451</v>
      </c>
      <c r="B95" s="961" t="s">
        <v>1038</v>
      </c>
      <c r="C95" s="967">
        <v>45399.635416666657</v>
      </c>
      <c r="D95" s="967">
        <v>45399.637499999997</v>
      </c>
      <c r="E95" s="1072">
        <f t="shared" si="8"/>
        <v>2.0833333401242271E-3</v>
      </c>
      <c r="F95" s="955" t="s">
        <v>746</v>
      </c>
      <c r="G95" s="961" t="s">
        <v>957</v>
      </c>
      <c r="H95" s="1049">
        <v>42</v>
      </c>
      <c r="I95" s="1049">
        <f t="shared" si="9"/>
        <v>2.1000000068452209</v>
      </c>
      <c r="J95" s="1050" t="s">
        <v>736</v>
      </c>
    </row>
    <row r="96" spans="1:26" ht="18" customHeight="1">
      <c r="A96" s="1071" t="s">
        <v>368</v>
      </c>
      <c r="B96" s="961" t="s">
        <v>1041</v>
      </c>
      <c r="C96" s="967">
        <v>45393.513194444437</v>
      </c>
      <c r="D96" s="967">
        <v>45393.652777777781</v>
      </c>
      <c r="E96" s="1072">
        <f t="shared" si="8"/>
        <v>0.1395833333444898</v>
      </c>
      <c r="F96" s="955" t="s">
        <v>746</v>
      </c>
      <c r="G96" s="961" t="s">
        <v>1042</v>
      </c>
      <c r="H96" s="1049">
        <v>0</v>
      </c>
      <c r="I96" s="1049">
        <f t="shared" si="9"/>
        <v>0</v>
      </c>
      <c r="J96" s="1096" t="s">
        <v>740</v>
      </c>
    </row>
    <row r="97" spans="1:10" ht="18" customHeight="1">
      <c r="A97" s="1071" t="s">
        <v>368</v>
      </c>
      <c r="B97" s="961" t="s">
        <v>1043</v>
      </c>
      <c r="C97" s="967">
        <v>45399.743055555547</v>
      </c>
      <c r="D97" s="967">
        <v>45399.841666666667</v>
      </c>
      <c r="E97" s="1072">
        <f t="shared" si="8"/>
        <v>9.8611111119680572E-2</v>
      </c>
      <c r="F97" s="955" t="s">
        <v>746</v>
      </c>
      <c r="G97" s="961" t="s">
        <v>1044</v>
      </c>
      <c r="H97" s="1049">
        <v>0</v>
      </c>
      <c r="I97" s="1049">
        <f t="shared" si="9"/>
        <v>0</v>
      </c>
      <c r="J97" s="1096" t="s">
        <v>740</v>
      </c>
    </row>
    <row r="98" spans="1:10" ht="18" customHeight="1">
      <c r="A98" s="1071" t="s">
        <v>368</v>
      </c>
      <c r="B98" s="961" t="s">
        <v>1045</v>
      </c>
      <c r="C98" s="967">
        <v>45399.743055555547</v>
      </c>
      <c r="D98" s="967">
        <v>45399.841666666667</v>
      </c>
      <c r="E98" s="1072">
        <f t="shared" si="8"/>
        <v>9.8611111119680572E-2</v>
      </c>
      <c r="F98" s="955" t="s">
        <v>746</v>
      </c>
      <c r="G98" s="961" t="s">
        <v>1044</v>
      </c>
      <c r="H98" s="1049">
        <v>0</v>
      </c>
      <c r="I98" s="1049">
        <f t="shared" si="9"/>
        <v>0</v>
      </c>
      <c r="J98" s="1096" t="s">
        <v>740</v>
      </c>
    </row>
    <row r="99" spans="1:10" ht="18" customHeight="1">
      <c r="A99" s="1071" t="s">
        <v>482</v>
      </c>
      <c r="B99" s="961" t="s">
        <v>1046</v>
      </c>
      <c r="C99" s="967">
        <v>45398.745833333327</v>
      </c>
      <c r="D99" s="967">
        <v>45398.911805555559</v>
      </c>
      <c r="E99" s="1072">
        <f t="shared" si="8"/>
        <v>0.16597222223208519</v>
      </c>
      <c r="F99" s="955" t="s">
        <v>746</v>
      </c>
      <c r="G99" s="961" t="s">
        <v>1047</v>
      </c>
      <c r="H99" s="1049">
        <v>0</v>
      </c>
      <c r="I99" s="1049">
        <f t="shared" si="9"/>
        <v>0</v>
      </c>
      <c r="J99" s="1096" t="s">
        <v>740</v>
      </c>
    </row>
    <row r="100" spans="1:10" ht="18" customHeight="1">
      <c r="A100" s="1071" t="s">
        <v>338</v>
      </c>
      <c r="B100" s="961" t="s">
        <v>1048</v>
      </c>
      <c r="C100" s="967">
        <v>45388.253472222219</v>
      </c>
      <c r="D100" s="967">
        <v>45388.424305555563</v>
      </c>
      <c r="E100" s="1072">
        <f t="shared" si="8"/>
        <v>0.1708333333444898</v>
      </c>
      <c r="F100" s="955" t="s">
        <v>734</v>
      </c>
      <c r="G100" s="961" t="s">
        <v>899</v>
      </c>
      <c r="H100" s="1049">
        <v>0</v>
      </c>
      <c r="I100" s="1049">
        <f t="shared" si="9"/>
        <v>0</v>
      </c>
      <c r="J100" s="1096" t="s">
        <v>740</v>
      </c>
    </row>
    <row r="101" spans="1:10" ht="18" customHeight="1">
      <c r="A101" s="1071" t="s">
        <v>338</v>
      </c>
      <c r="B101" s="961" t="s">
        <v>1049</v>
      </c>
      <c r="C101" s="967">
        <v>45388.431250000001</v>
      </c>
      <c r="D101" s="967">
        <v>45388.508333333331</v>
      </c>
      <c r="E101" s="1072">
        <f t="shared" si="8"/>
        <v>7.7083333329937886E-2</v>
      </c>
      <c r="F101" s="955" t="s">
        <v>734</v>
      </c>
      <c r="G101" s="961" t="s">
        <v>899</v>
      </c>
      <c r="H101" s="1049">
        <v>0</v>
      </c>
      <c r="I101" s="1049">
        <f t="shared" si="9"/>
        <v>0</v>
      </c>
      <c r="J101" s="1096" t="s">
        <v>740</v>
      </c>
    </row>
    <row r="102" spans="1:10" ht="18" customHeight="1">
      <c r="A102" s="1071" t="s">
        <v>408</v>
      </c>
      <c r="B102" s="961" t="s">
        <v>1050</v>
      </c>
      <c r="C102" s="967">
        <v>45397.334722222222</v>
      </c>
      <c r="D102" s="967">
        <v>45397.578472222223</v>
      </c>
      <c r="E102" s="1072">
        <f t="shared" si="8"/>
        <v>0.24375000000145519</v>
      </c>
      <c r="F102" s="955" t="s">
        <v>746</v>
      </c>
      <c r="G102" s="961" t="s">
        <v>1042</v>
      </c>
      <c r="H102" s="1049">
        <v>0</v>
      </c>
      <c r="I102" s="1049">
        <f t="shared" si="9"/>
        <v>0</v>
      </c>
      <c r="J102" s="1096" t="s">
        <v>740</v>
      </c>
    </row>
    <row r="103" spans="1:10" ht="18" customHeight="1">
      <c r="A103" s="1071" t="s">
        <v>408</v>
      </c>
      <c r="B103" s="961" t="s">
        <v>1050</v>
      </c>
      <c r="C103" s="967">
        <v>45398.787499999999</v>
      </c>
      <c r="D103" s="967">
        <v>45398.820833333331</v>
      </c>
      <c r="E103" s="1072">
        <f t="shared" si="8"/>
        <v>3.3333333332848269E-2</v>
      </c>
      <c r="F103" s="955" t="s">
        <v>734</v>
      </c>
      <c r="G103" s="961" t="s">
        <v>1051</v>
      </c>
      <c r="H103" s="1049">
        <v>0</v>
      </c>
      <c r="I103" s="1049">
        <f t="shared" si="9"/>
        <v>0</v>
      </c>
      <c r="J103" s="1096" t="s">
        <v>740</v>
      </c>
    </row>
    <row r="104" spans="1:10" ht="18" customHeight="1">
      <c r="A104" s="1071" t="s">
        <v>408</v>
      </c>
      <c r="B104" s="961" t="s">
        <v>1052</v>
      </c>
      <c r="C104" s="967">
        <v>45397.334722222222</v>
      </c>
      <c r="D104" s="967">
        <v>45397.57916666667</v>
      </c>
      <c r="E104" s="1072">
        <f t="shared" si="8"/>
        <v>0.24444444444816327</v>
      </c>
      <c r="F104" s="955" t="s">
        <v>746</v>
      </c>
      <c r="G104" s="961" t="s">
        <v>879</v>
      </c>
      <c r="H104" s="1049">
        <v>0</v>
      </c>
      <c r="I104" s="1049">
        <f t="shared" si="9"/>
        <v>0</v>
      </c>
      <c r="J104" s="1096" t="s">
        <v>740</v>
      </c>
    </row>
    <row r="105" spans="1:10" ht="18" customHeight="1">
      <c r="A105" s="1071" t="s">
        <v>408</v>
      </c>
      <c r="B105" s="961" t="s">
        <v>1053</v>
      </c>
      <c r="C105" s="967">
        <v>45397.334722222222</v>
      </c>
      <c r="D105" s="967">
        <v>45397.423611111109</v>
      </c>
      <c r="E105" s="1072">
        <f t="shared" si="8"/>
        <v>8.8888888887595385E-2</v>
      </c>
      <c r="F105" s="955" t="s">
        <v>746</v>
      </c>
      <c r="G105" s="961" t="s">
        <v>879</v>
      </c>
      <c r="H105" s="1049">
        <v>127</v>
      </c>
      <c r="I105" s="1049">
        <f t="shared" si="9"/>
        <v>270.93333332939073</v>
      </c>
      <c r="J105" s="1050" t="s">
        <v>736</v>
      </c>
    </row>
    <row r="106" spans="1:10" ht="18" customHeight="1">
      <c r="A106" s="1071" t="s">
        <v>408</v>
      </c>
      <c r="B106" s="961" t="s">
        <v>1054</v>
      </c>
      <c r="C106" s="967">
        <v>45397.334722222222</v>
      </c>
      <c r="D106" s="967">
        <v>45397.425694444442</v>
      </c>
      <c r="E106" s="1072">
        <f t="shared" si="8"/>
        <v>9.0972222220443655E-2</v>
      </c>
      <c r="F106" s="955" t="s">
        <v>746</v>
      </c>
      <c r="G106" s="961" t="s">
        <v>879</v>
      </c>
      <c r="H106" s="1049">
        <v>0</v>
      </c>
      <c r="I106" s="1049">
        <f t="shared" si="9"/>
        <v>0</v>
      </c>
      <c r="J106" s="1096" t="s">
        <v>740</v>
      </c>
    </row>
    <row r="107" spans="1:10" ht="18" customHeight="1">
      <c r="A107" s="1071" t="s">
        <v>408</v>
      </c>
      <c r="B107" s="961" t="s">
        <v>1055</v>
      </c>
      <c r="C107" s="967">
        <v>45397.334722222222</v>
      </c>
      <c r="D107" s="967">
        <v>45397.418055555558</v>
      </c>
      <c r="E107" s="1072">
        <f t="shared" si="8"/>
        <v>8.3333333335758653E-2</v>
      </c>
      <c r="F107" s="955" t="s">
        <v>746</v>
      </c>
      <c r="G107" s="961" t="s">
        <v>879</v>
      </c>
      <c r="H107" s="1049">
        <v>56</v>
      </c>
      <c r="I107" s="1049">
        <f t="shared" si="9"/>
        <v>112.00000000325963</v>
      </c>
      <c r="J107" s="1050" t="s">
        <v>736</v>
      </c>
    </row>
    <row r="108" spans="1:10" ht="18" customHeight="1" thickBot="1">
      <c r="A108" s="1075" t="s">
        <v>408</v>
      </c>
      <c r="B108" s="962" t="s">
        <v>1056</v>
      </c>
      <c r="C108" s="970">
        <v>45397.334722222222</v>
      </c>
      <c r="D108" s="970">
        <v>45397.426388888889</v>
      </c>
      <c r="E108" s="1076">
        <f t="shared" si="8"/>
        <v>9.1666666667151731E-2</v>
      </c>
      <c r="F108" s="956" t="s">
        <v>746</v>
      </c>
      <c r="G108" s="962" t="s">
        <v>879</v>
      </c>
      <c r="H108" s="1078">
        <v>0</v>
      </c>
      <c r="I108" s="1078">
        <f t="shared" si="9"/>
        <v>0</v>
      </c>
      <c r="J108" s="1103" t="s">
        <v>740</v>
      </c>
    </row>
    <row r="109" spans="1:10" ht="18" customHeight="1">
      <c r="A109" s="1101"/>
      <c r="B109" s="1104"/>
      <c r="C109" s="1058"/>
      <c r="D109" s="1059" t="s">
        <v>788</v>
      </c>
      <c r="E109" s="1060">
        <f>SUM(E92:E108)</f>
        <v>2.088888888960355</v>
      </c>
      <c r="F109" s="1105"/>
      <c r="G109" s="1062" t="s">
        <v>789</v>
      </c>
      <c r="H109" s="1105"/>
      <c r="I109" s="1064">
        <f>SUM(I92:I108)</f>
        <v>429.70000000647269</v>
      </c>
      <c r="J109" s="1106"/>
    </row>
    <row r="110" spans="1:10" ht="18" customHeight="1" thickBot="1">
      <c r="A110" s="1093" t="s">
        <v>892</v>
      </c>
      <c r="B110" s="1104"/>
      <c r="C110" s="1066"/>
      <c r="D110" s="1066"/>
      <c r="E110" s="1067"/>
      <c r="F110" s="1107"/>
      <c r="G110" s="974"/>
      <c r="H110" s="1068"/>
      <c r="I110" s="1068"/>
      <c r="J110" s="974"/>
    </row>
    <row r="111" spans="1:10" ht="18" customHeight="1">
      <c r="A111" s="964" t="s">
        <v>287</v>
      </c>
      <c r="B111" s="959" t="s">
        <v>1057</v>
      </c>
      <c r="C111" s="965">
        <v>45409.458333333343</v>
      </c>
      <c r="D111" s="965">
        <v>45409.897222222222</v>
      </c>
      <c r="E111" s="1070">
        <f t="shared" ref="E111:E117" si="10">D111-C111</f>
        <v>0.43888888887886424</v>
      </c>
      <c r="F111" s="954" t="s">
        <v>734</v>
      </c>
      <c r="G111" s="959" t="s">
        <v>1058</v>
      </c>
      <c r="H111" s="1045">
        <v>0</v>
      </c>
      <c r="I111" s="1045">
        <f t="shared" ref="I111:I117" si="11">E111*H111*24</f>
        <v>0</v>
      </c>
      <c r="J111" s="1102" t="s">
        <v>740</v>
      </c>
    </row>
    <row r="112" spans="1:10" ht="18" customHeight="1">
      <c r="A112" s="966" t="s">
        <v>371</v>
      </c>
      <c r="B112" s="961" t="s">
        <v>1059</v>
      </c>
      <c r="C112" s="967">
        <v>45397.515972222223</v>
      </c>
      <c r="D112" s="967">
        <v>45397.749305555553</v>
      </c>
      <c r="E112" s="1072">
        <f t="shared" si="10"/>
        <v>0.23333333332993789</v>
      </c>
      <c r="F112" s="955" t="s">
        <v>746</v>
      </c>
      <c r="G112" s="961" t="s">
        <v>1060</v>
      </c>
      <c r="H112" s="1049">
        <v>0</v>
      </c>
      <c r="I112" s="1049">
        <f t="shared" si="11"/>
        <v>0</v>
      </c>
      <c r="J112" s="1096" t="s">
        <v>740</v>
      </c>
    </row>
    <row r="113" spans="1:26" ht="18" customHeight="1">
      <c r="A113" s="966" t="s">
        <v>371</v>
      </c>
      <c r="B113" s="961" t="s">
        <v>1061</v>
      </c>
      <c r="C113" s="967">
        <v>45403.461111111108</v>
      </c>
      <c r="D113" s="967">
        <v>45403.494444444441</v>
      </c>
      <c r="E113" s="1072">
        <f t="shared" si="10"/>
        <v>3.3333333332848269E-2</v>
      </c>
      <c r="F113" s="955" t="s">
        <v>746</v>
      </c>
      <c r="G113" s="961" t="s">
        <v>1062</v>
      </c>
      <c r="H113" s="1049">
        <v>0</v>
      </c>
      <c r="I113" s="1049">
        <f t="shared" si="11"/>
        <v>0</v>
      </c>
      <c r="J113" s="1096" t="s">
        <v>740</v>
      </c>
    </row>
    <row r="114" spans="1:26" ht="18" customHeight="1">
      <c r="A114" s="966" t="s">
        <v>492</v>
      </c>
      <c r="B114" s="961" t="s">
        <v>1063</v>
      </c>
      <c r="C114" s="967">
        <v>45404.505555555559</v>
      </c>
      <c r="D114" s="967">
        <v>45404.576388888891</v>
      </c>
      <c r="E114" s="1072">
        <f t="shared" si="10"/>
        <v>7.0833333331393078E-2</v>
      </c>
      <c r="F114" s="955" t="s">
        <v>734</v>
      </c>
      <c r="G114" s="961" t="s">
        <v>1064</v>
      </c>
      <c r="H114" s="1049">
        <v>0</v>
      </c>
      <c r="I114" s="1049">
        <f t="shared" si="11"/>
        <v>0</v>
      </c>
      <c r="J114" s="1096" t="s">
        <v>740</v>
      </c>
    </row>
    <row r="115" spans="1:26" ht="18" customHeight="1">
      <c r="A115" s="966" t="s">
        <v>399</v>
      </c>
      <c r="B115" s="961" t="s">
        <v>1065</v>
      </c>
      <c r="C115" s="967">
        <v>45398.642361111109</v>
      </c>
      <c r="D115" s="967">
        <v>45398.723611111112</v>
      </c>
      <c r="E115" s="1072">
        <f t="shared" si="10"/>
        <v>8.1250000002910383E-2</v>
      </c>
      <c r="F115" s="955" t="s">
        <v>746</v>
      </c>
      <c r="G115" s="961" t="s">
        <v>1066</v>
      </c>
      <c r="H115" s="1049">
        <v>0</v>
      </c>
      <c r="I115" s="1049">
        <f t="shared" si="11"/>
        <v>0</v>
      </c>
      <c r="J115" s="1096" t="s">
        <v>740</v>
      </c>
    </row>
    <row r="116" spans="1:26" ht="18" customHeight="1">
      <c r="A116" s="966" t="s">
        <v>495</v>
      </c>
      <c r="B116" s="961" t="s">
        <v>1067</v>
      </c>
      <c r="C116" s="967">
        <v>45397.410416666673</v>
      </c>
      <c r="D116" s="967">
        <v>45397.493055555547</v>
      </c>
      <c r="E116" s="1072">
        <f t="shared" si="10"/>
        <v>8.2638888874498662E-2</v>
      </c>
      <c r="F116" s="955" t="s">
        <v>746</v>
      </c>
      <c r="G116" s="1048" t="s">
        <v>1068</v>
      </c>
      <c r="H116" s="1049">
        <v>90</v>
      </c>
      <c r="I116" s="1049">
        <f t="shared" si="11"/>
        <v>178.49999996891711</v>
      </c>
      <c r="J116" s="1050" t="s">
        <v>736</v>
      </c>
    </row>
    <row r="117" spans="1:26" ht="18" customHeight="1" thickBot="1">
      <c r="A117" s="969" t="s">
        <v>521</v>
      </c>
      <c r="B117" s="962" t="s">
        <v>1069</v>
      </c>
      <c r="C117" s="970">
        <v>45406.460416666669</v>
      </c>
      <c r="D117" s="970">
        <v>45406.529861111107</v>
      </c>
      <c r="E117" s="1076">
        <f t="shared" si="10"/>
        <v>6.9444444437976927E-2</v>
      </c>
      <c r="F117" s="956" t="s">
        <v>734</v>
      </c>
      <c r="G117" s="962" t="s">
        <v>1070</v>
      </c>
      <c r="H117" s="1078">
        <v>0</v>
      </c>
      <c r="I117" s="1078">
        <f t="shared" si="11"/>
        <v>0</v>
      </c>
      <c r="J117" s="1103" t="s">
        <v>740</v>
      </c>
    </row>
    <row r="118" spans="1:26" s="1095" customFormat="1" ht="18" customHeight="1">
      <c r="A118" s="1057"/>
      <c r="B118" s="1108"/>
      <c r="C118" s="1058"/>
      <c r="D118" s="1059" t="s">
        <v>788</v>
      </c>
      <c r="E118" s="1060">
        <f>SUM(E111:E117)</f>
        <v>1.0097222221884294</v>
      </c>
      <c r="F118" s="1105"/>
      <c r="G118" s="1109" t="s">
        <v>789</v>
      </c>
      <c r="H118" s="1105"/>
      <c r="I118" s="1063">
        <f>SUM(I111:I117)</f>
        <v>178.49999996891711</v>
      </c>
      <c r="J118" s="1106"/>
      <c r="V118" s="865"/>
      <c r="W118" s="865"/>
      <c r="X118" s="865"/>
      <c r="Y118" s="865"/>
      <c r="Z118" s="865"/>
    </row>
    <row r="119" spans="1:26" s="1113" customFormat="1" ht="18" customHeight="1" thickBot="1">
      <c r="A119" s="1100" t="s">
        <v>902</v>
      </c>
      <c r="B119" s="1104"/>
      <c r="C119" s="1107"/>
      <c r="D119" s="1110"/>
      <c r="E119" s="1111"/>
      <c r="F119" s="1107"/>
      <c r="G119" s="1112"/>
      <c r="H119" s="1068"/>
      <c r="I119" s="1068"/>
      <c r="J119" s="974"/>
      <c r="K119" s="865"/>
      <c r="L119" s="865"/>
      <c r="M119" s="865"/>
      <c r="N119" s="865"/>
      <c r="O119" s="865"/>
      <c r="P119" s="865"/>
      <c r="Q119" s="865"/>
      <c r="R119" s="865"/>
      <c r="S119" s="865"/>
      <c r="T119" s="865"/>
      <c r="U119" s="865"/>
      <c r="V119" s="865"/>
      <c r="W119" s="865"/>
      <c r="X119" s="865"/>
      <c r="Y119" s="865"/>
    </row>
    <row r="120" spans="1:26" ht="18" customHeight="1">
      <c r="A120" s="964" t="s">
        <v>463</v>
      </c>
      <c r="B120" s="959" t="s">
        <v>1071</v>
      </c>
      <c r="C120" s="965">
        <v>45396.518055555563</v>
      </c>
      <c r="D120" s="965">
        <v>45399.810416666667</v>
      </c>
      <c r="E120" s="1070">
        <f t="shared" ref="E120:E130" si="12">D120-C120</f>
        <v>3.2923611111036735</v>
      </c>
      <c r="F120" s="954" t="s">
        <v>734</v>
      </c>
      <c r="G120" s="1044" t="s">
        <v>1072</v>
      </c>
      <c r="H120" s="1045">
        <v>0</v>
      </c>
      <c r="I120" s="1045">
        <f t="shared" ref="I120:I130" si="13">E120*H120*24</f>
        <v>0</v>
      </c>
      <c r="J120" s="1102" t="s">
        <v>740</v>
      </c>
    </row>
    <row r="121" spans="1:26" ht="18" customHeight="1">
      <c r="A121" s="966" t="s">
        <v>463</v>
      </c>
      <c r="B121" s="961" t="s">
        <v>1071</v>
      </c>
      <c r="C121" s="967">
        <v>45409.138194444437</v>
      </c>
      <c r="D121" s="967">
        <v>45409.40347222222</v>
      </c>
      <c r="E121" s="1072">
        <f t="shared" si="12"/>
        <v>0.26527777778392192</v>
      </c>
      <c r="F121" s="955" t="s">
        <v>734</v>
      </c>
      <c r="G121" s="961" t="s">
        <v>1073</v>
      </c>
      <c r="H121" s="1049">
        <v>0</v>
      </c>
      <c r="I121" s="1049">
        <f t="shared" si="13"/>
        <v>0</v>
      </c>
      <c r="J121" s="1096" t="s">
        <v>740</v>
      </c>
      <c r="L121" s="883"/>
      <c r="M121" s="903"/>
      <c r="N121" s="903"/>
      <c r="O121" s="884"/>
      <c r="Q121" s="883"/>
    </row>
    <row r="122" spans="1:26" ht="18" customHeight="1">
      <c r="A122" s="966" t="s">
        <v>463</v>
      </c>
      <c r="B122" s="961" t="s">
        <v>1074</v>
      </c>
      <c r="C122" s="967">
        <v>45396.518055555563</v>
      </c>
      <c r="D122" s="967">
        <v>45399.810416666667</v>
      </c>
      <c r="E122" s="1072">
        <f t="shared" si="12"/>
        <v>3.2923611111036735</v>
      </c>
      <c r="F122" s="955" t="s">
        <v>734</v>
      </c>
      <c r="G122" s="961" t="s">
        <v>1072</v>
      </c>
      <c r="H122" s="1049">
        <v>0</v>
      </c>
      <c r="I122" s="1049">
        <f t="shared" si="13"/>
        <v>0</v>
      </c>
      <c r="J122" s="1096" t="s">
        <v>740</v>
      </c>
      <c r="L122" s="903"/>
      <c r="M122" s="904"/>
      <c r="N122" s="904"/>
      <c r="O122" s="904"/>
      <c r="Q122" s="883"/>
    </row>
    <row r="123" spans="1:26" ht="18" customHeight="1">
      <c r="A123" s="966" t="s">
        <v>667</v>
      </c>
      <c r="B123" s="961" t="s">
        <v>1075</v>
      </c>
      <c r="C123" s="967">
        <v>45411.367361111108</v>
      </c>
      <c r="D123" s="967">
        <v>45411.438194444447</v>
      </c>
      <c r="E123" s="1072">
        <f t="shared" si="12"/>
        <v>7.0833333338669036E-2</v>
      </c>
      <c r="F123" s="955" t="s">
        <v>746</v>
      </c>
      <c r="G123" s="961" t="s">
        <v>1076</v>
      </c>
      <c r="H123" s="1049">
        <v>0</v>
      </c>
      <c r="I123" s="1049">
        <f t="shared" si="13"/>
        <v>0</v>
      </c>
      <c r="J123" s="1096" t="s">
        <v>740</v>
      </c>
      <c r="L123" s="903"/>
      <c r="M123" s="904"/>
      <c r="N123" s="904"/>
      <c r="O123" s="904"/>
      <c r="Q123" s="883"/>
    </row>
    <row r="124" spans="1:26" ht="18" customHeight="1">
      <c r="A124" s="966" t="s">
        <v>547</v>
      </c>
      <c r="B124" s="961" t="s">
        <v>1077</v>
      </c>
      <c r="C124" s="967">
        <v>45390.299305555563</v>
      </c>
      <c r="D124" s="967">
        <v>45390.305555555547</v>
      </c>
      <c r="E124" s="1072">
        <f t="shared" si="12"/>
        <v>6.2499999839928932E-3</v>
      </c>
      <c r="F124" s="955" t="s">
        <v>746</v>
      </c>
      <c r="G124" s="961" t="s">
        <v>1078</v>
      </c>
      <c r="H124" s="1049">
        <v>35</v>
      </c>
      <c r="I124" s="1049">
        <f t="shared" si="13"/>
        <v>5.2499999865540303</v>
      </c>
      <c r="J124" s="1050" t="s">
        <v>736</v>
      </c>
      <c r="L124" s="883"/>
      <c r="M124" s="936"/>
      <c r="N124" s="936"/>
      <c r="O124" s="905"/>
      <c r="P124" s="905"/>
      <c r="Q124" s="883"/>
    </row>
    <row r="125" spans="1:26" ht="18" customHeight="1">
      <c r="A125" s="966" t="s">
        <v>559</v>
      </c>
      <c r="B125" s="961" t="s">
        <v>1079</v>
      </c>
      <c r="C125" s="967">
        <v>45410.37222222222</v>
      </c>
      <c r="D125" s="967">
        <v>45410.457638888889</v>
      </c>
      <c r="E125" s="1072">
        <f t="shared" si="12"/>
        <v>8.5416666668606922E-2</v>
      </c>
      <c r="F125" s="955" t="s">
        <v>734</v>
      </c>
      <c r="G125" s="961" t="s">
        <v>1080</v>
      </c>
      <c r="H125" s="1049">
        <v>0</v>
      </c>
      <c r="I125" s="1049">
        <f t="shared" si="13"/>
        <v>0</v>
      </c>
      <c r="J125" s="1096" t="s">
        <v>740</v>
      </c>
      <c r="L125" s="883"/>
      <c r="M125" s="903"/>
      <c r="N125" s="904"/>
      <c r="O125" s="904"/>
      <c r="Q125" s="883"/>
    </row>
    <row r="126" spans="1:26" ht="18" customHeight="1">
      <c r="A126" s="966" t="s">
        <v>559</v>
      </c>
      <c r="B126" s="961" t="s">
        <v>1081</v>
      </c>
      <c r="C126" s="967">
        <v>45410.263888888891</v>
      </c>
      <c r="D126" s="967">
        <v>45410.369444444441</v>
      </c>
      <c r="E126" s="1072">
        <f t="shared" si="12"/>
        <v>0.10555555555038154</v>
      </c>
      <c r="F126" s="955" t="s">
        <v>734</v>
      </c>
      <c r="G126" s="961" t="s">
        <v>869</v>
      </c>
      <c r="H126" s="1049">
        <v>0</v>
      </c>
      <c r="I126" s="1049">
        <f t="shared" si="13"/>
        <v>0</v>
      </c>
      <c r="J126" s="1096" t="s">
        <v>740</v>
      </c>
      <c r="L126" s="883"/>
      <c r="M126" s="903"/>
      <c r="N126" s="904"/>
      <c r="O126" s="904"/>
      <c r="Q126" s="883"/>
    </row>
    <row r="127" spans="1:26" ht="18" customHeight="1">
      <c r="A127" s="966" t="s">
        <v>559</v>
      </c>
      <c r="B127" s="961" t="s">
        <v>1082</v>
      </c>
      <c r="C127" s="967">
        <v>45409.465277777781</v>
      </c>
      <c r="D127" s="967">
        <v>45409.706944444442</v>
      </c>
      <c r="E127" s="1072">
        <f t="shared" si="12"/>
        <v>0.24166666666133096</v>
      </c>
      <c r="F127" s="955" t="s">
        <v>734</v>
      </c>
      <c r="G127" s="961" t="s">
        <v>1083</v>
      </c>
      <c r="H127" s="1049">
        <v>0</v>
      </c>
      <c r="I127" s="1049">
        <f t="shared" si="13"/>
        <v>0</v>
      </c>
      <c r="J127" s="1096" t="s">
        <v>740</v>
      </c>
      <c r="L127" s="883"/>
      <c r="M127" s="903"/>
      <c r="N127" s="904"/>
      <c r="O127" s="904"/>
      <c r="Q127" s="883"/>
    </row>
    <row r="128" spans="1:26" ht="18" customHeight="1">
      <c r="A128" s="966" t="s">
        <v>559</v>
      </c>
      <c r="B128" s="961" t="s">
        <v>1084</v>
      </c>
      <c r="C128" s="967">
        <v>45411.368750000001</v>
      </c>
      <c r="D128" s="967">
        <v>45411.404166666667</v>
      </c>
      <c r="E128" s="1072">
        <f t="shared" si="12"/>
        <v>3.5416666665696539E-2</v>
      </c>
      <c r="F128" s="955" t="s">
        <v>746</v>
      </c>
      <c r="G128" s="961" t="s">
        <v>1085</v>
      </c>
      <c r="H128" s="1049">
        <v>0</v>
      </c>
      <c r="I128" s="1049">
        <f t="shared" si="13"/>
        <v>0</v>
      </c>
      <c r="J128" s="1096" t="s">
        <v>740</v>
      </c>
      <c r="L128" s="883"/>
      <c r="M128" s="903"/>
      <c r="N128" s="904"/>
      <c r="O128" s="904"/>
      <c r="Q128" s="883"/>
    </row>
    <row r="129" spans="1:26" ht="18" customHeight="1">
      <c r="A129" s="966" t="s">
        <v>574</v>
      </c>
      <c r="B129" s="961" t="s">
        <v>1086</v>
      </c>
      <c r="C129" s="967">
        <v>45389.669444444437</v>
      </c>
      <c r="D129" s="967">
        <v>45397.015972222223</v>
      </c>
      <c r="E129" s="1072">
        <f t="shared" si="12"/>
        <v>7.3465277777868323</v>
      </c>
      <c r="F129" s="955" t="s">
        <v>734</v>
      </c>
      <c r="G129" s="961" t="s">
        <v>1087</v>
      </c>
      <c r="H129" s="1049">
        <v>0</v>
      </c>
      <c r="I129" s="1049">
        <f t="shared" si="13"/>
        <v>0</v>
      </c>
      <c r="J129" s="1096" t="s">
        <v>740</v>
      </c>
      <c r="K129" s="1114"/>
      <c r="M129" s="903"/>
      <c r="N129" s="903"/>
      <c r="O129" s="940"/>
      <c r="P129" s="905"/>
      <c r="Q129" s="1115"/>
    </row>
    <row r="130" spans="1:26" ht="18" customHeight="1" thickBot="1">
      <c r="A130" s="969" t="s">
        <v>574</v>
      </c>
      <c r="B130" s="962" t="s">
        <v>1088</v>
      </c>
      <c r="C130" s="970">
        <v>45389.669444444437</v>
      </c>
      <c r="D130" s="970">
        <v>45397.01666666667</v>
      </c>
      <c r="E130" s="1076">
        <f t="shared" si="12"/>
        <v>7.3472222222335404</v>
      </c>
      <c r="F130" s="956" t="s">
        <v>734</v>
      </c>
      <c r="G130" s="962" t="s">
        <v>1087</v>
      </c>
      <c r="H130" s="1078">
        <v>0</v>
      </c>
      <c r="I130" s="1078">
        <f t="shared" si="13"/>
        <v>0</v>
      </c>
      <c r="J130" s="1103" t="s">
        <v>740</v>
      </c>
      <c r="L130" s="883"/>
      <c r="M130" s="903"/>
      <c r="N130" s="904"/>
      <c r="O130" s="904"/>
      <c r="Q130" s="1116"/>
    </row>
    <row r="131" spans="1:26" s="1122" customFormat="1" ht="16.5" customHeight="1">
      <c r="A131" s="1036"/>
      <c r="B131" s="1117"/>
      <c r="C131" s="1036"/>
      <c r="D131" s="929" t="s">
        <v>788</v>
      </c>
      <c r="E131" s="930">
        <f>SUM(E120:E130)</f>
        <v>22.088888888880319</v>
      </c>
      <c r="F131" s="1002"/>
      <c r="G131" s="1118" t="s">
        <v>789</v>
      </c>
      <c r="H131" s="1002"/>
      <c r="I131" s="1119">
        <f>SUM(I120:I130)</f>
        <v>5.2499999865540303</v>
      </c>
      <c r="J131" s="1120"/>
      <c r="K131" s="883"/>
      <c r="L131" s="903"/>
      <c r="M131" s="904"/>
      <c r="N131" s="904"/>
      <c r="O131" s="904"/>
      <c r="P131" s="865"/>
      <c r="Q131" s="1116"/>
      <c r="R131" s="865"/>
      <c r="S131" s="865"/>
      <c r="T131" s="1121"/>
      <c r="U131" s="865"/>
      <c r="V131" s="865"/>
      <c r="W131" s="865"/>
      <c r="X131" s="865"/>
      <c r="Y131" s="865"/>
      <c r="Z131" s="865"/>
    </row>
    <row r="132" spans="1:26" ht="16.5" customHeight="1" thickBot="1">
      <c r="A132" s="941" t="s">
        <v>1089</v>
      </c>
      <c r="B132" s="1036"/>
      <c r="C132" s="1036"/>
      <c r="D132" s="941"/>
      <c r="E132" s="1123"/>
      <c r="F132" s="1036"/>
      <c r="G132" s="1008"/>
      <c r="H132" s="1036"/>
      <c r="I132" s="1124"/>
      <c r="J132" s="1125"/>
      <c r="L132" s="1126"/>
      <c r="M132" s="903"/>
      <c r="N132" s="904"/>
      <c r="O132" s="904"/>
      <c r="Q132" s="1116"/>
      <c r="T132" s="1121"/>
    </row>
    <row r="133" spans="1:26" ht="18" customHeight="1" thickBot="1">
      <c r="A133" s="1127"/>
      <c r="B133" s="1128"/>
      <c r="C133" s="1129"/>
      <c r="D133" s="1129"/>
      <c r="E133" s="995"/>
      <c r="F133" s="1130"/>
      <c r="G133" s="1128"/>
      <c r="H133" s="1130"/>
      <c r="I133" s="1131"/>
      <c r="J133" s="1132"/>
      <c r="K133" s="883"/>
      <c r="L133" s="1126"/>
      <c r="M133" s="903"/>
      <c r="N133" s="904"/>
      <c r="O133" s="904"/>
      <c r="Q133" s="1116"/>
      <c r="T133" s="1121"/>
    </row>
    <row r="134" spans="1:26" ht="18" customHeight="1">
      <c r="A134" s="1133"/>
      <c r="B134" s="1133"/>
      <c r="C134" s="1001"/>
      <c r="D134" s="929" t="s">
        <v>788</v>
      </c>
      <c r="E134" s="930">
        <f>SUM(E133)</f>
        <v>0</v>
      </c>
      <c r="F134" s="1134"/>
      <c r="G134" s="1008" t="s">
        <v>789</v>
      </c>
      <c r="H134" s="1135"/>
      <c r="I134" s="1136">
        <f>SUM(I133)</f>
        <v>0</v>
      </c>
      <c r="J134" s="1004"/>
      <c r="K134" s="1114"/>
      <c r="L134" s="1126"/>
      <c r="M134" s="903"/>
      <c r="N134" s="904"/>
      <c r="O134" s="904"/>
      <c r="Q134" s="1116"/>
      <c r="T134" s="1121"/>
    </row>
    <row r="135" spans="1:26" ht="15.75" customHeight="1">
      <c r="A135" s="1137" t="s">
        <v>1090</v>
      </c>
      <c r="B135" s="1138"/>
      <c r="C135" s="1001"/>
      <c r="D135" s="1039"/>
      <c r="E135" s="930">
        <f>SUM(E14,E48,E62,E89,,E109,E118,E131,,E134)</f>
        <v>43.087500000074215</v>
      </c>
      <c r="F135" s="864" t="s">
        <v>936</v>
      </c>
      <c r="G135" s="1139"/>
      <c r="K135" s="883"/>
      <c r="L135" s="1126"/>
      <c r="M135" s="903"/>
      <c r="N135" s="904"/>
      <c r="O135" s="904"/>
      <c r="Q135" s="1116"/>
      <c r="T135" s="1121"/>
    </row>
    <row r="136" spans="1:26" ht="14.25" customHeight="1">
      <c r="A136" s="1140" t="s">
        <v>937</v>
      </c>
      <c r="B136" s="1137"/>
      <c r="C136" s="1037"/>
      <c r="D136" s="1039"/>
      <c r="E136" s="1141"/>
      <c r="F136" s="864"/>
      <c r="K136" s="1114"/>
      <c r="L136" s="1126"/>
      <c r="M136" s="903"/>
      <c r="N136" s="904"/>
      <c r="O136" s="904"/>
      <c r="Q136" s="1116"/>
      <c r="T136" s="1121"/>
    </row>
    <row r="137" spans="1:26" ht="15.75">
      <c r="A137" s="1140" t="s">
        <v>938</v>
      </c>
      <c r="B137" s="1137"/>
      <c r="C137" s="1037"/>
      <c r="D137" s="1039"/>
      <c r="E137" s="1141"/>
      <c r="F137" s="864"/>
      <c r="G137" s="1038"/>
      <c r="H137" s="1142" t="s">
        <v>182</v>
      </c>
      <c r="K137" s="1114"/>
      <c r="L137" s="1126"/>
      <c r="M137" s="903"/>
      <c r="N137" s="904"/>
      <c r="O137" s="904"/>
      <c r="Q137" s="1116"/>
      <c r="T137" s="1121"/>
    </row>
    <row r="138" spans="1:26" ht="13.5" customHeight="1">
      <c r="A138" s="1143"/>
      <c r="B138" s="1139"/>
      <c r="C138" s="1139"/>
      <c r="D138" s="1139"/>
      <c r="E138" s="1139"/>
      <c r="F138" s="1139"/>
      <c r="H138" s="1144" t="s">
        <v>718</v>
      </c>
      <c r="K138" s="1114"/>
      <c r="L138" s="1126"/>
      <c r="M138" s="903"/>
      <c r="N138" s="904"/>
      <c r="O138" s="904"/>
      <c r="Q138" s="1116"/>
      <c r="T138" s="1121"/>
    </row>
    <row r="139" spans="1:26" ht="33">
      <c r="A139" s="1145"/>
      <c r="B139" s="1139"/>
      <c r="C139" s="1139"/>
      <c r="D139" s="1139"/>
      <c r="E139" s="1139"/>
      <c r="F139" s="1139"/>
      <c r="H139" s="1146" t="s">
        <v>114</v>
      </c>
      <c r="K139" s="1114"/>
      <c r="L139" s="1126"/>
      <c r="M139" s="903"/>
      <c r="N139" s="904"/>
      <c r="O139" s="904"/>
      <c r="Q139" s="1116"/>
      <c r="T139" s="1121"/>
    </row>
    <row r="140" spans="1:26" ht="33">
      <c r="A140" s="1145"/>
      <c r="K140" s="1114"/>
      <c r="L140" s="1126"/>
      <c r="M140" s="903"/>
      <c r="N140" s="904"/>
      <c r="O140" s="904"/>
      <c r="Q140" s="1116"/>
      <c r="T140" s="1121"/>
    </row>
    <row r="141" spans="1:26" ht="33">
      <c r="A141" s="1147"/>
      <c r="B141" s="1148"/>
      <c r="C141" s="1149"/>
      <c r="D141" s="1024"/>
      <c r="E141" s="1024"/>
      <c r="K141" s="1114"/>
      <c r="L141" s="1126"/>
      <c r="M141" s="903"/>
      <c r="N141" s="904"/>
      <c r="O141" s="904"/>
      <c r="Q141" s="1116"/>
      <c r="T141" s="1121"/>
    </row>
    <row r="142" spans="1:26" ht="33">
      <c r="A142" s="1145"/>
      <c r="K142" s="1114"/>
      <c r="L142" s="1126"/>
      <c r="M142" s="903"/>
      <c r="N142" s="904"/>
      <c r="O142" s="904"/>
      <c r="Q142" s="1116"/>
      <c r="T142" s="1121"/>
    </row>
    <row r="143" spans="1:26" ht="15.75">
      <c r="K143" s="1114"/>
      <c r="L143" s="1126"/>
      <c r="M143" s="903"/>
      <c r="N143" s="904"/>
      <c r="O143" s="904"/>
      <c r="Q143" s="1116"/>
      <c r="T143" s="1121"/>
    </row>
    <row r="144" spans="1:26" ht="15.75">
      <c r="K144" s="1114"/>
      <c r="L144" s="1126"/>
      <c r="M144" s="903"/>
      <c r="N144" s="904"/>
      <c r="O144" s="904"/>
      <c r="Q144" s="1116"/>
      <c r="T144" s="1121"/>
    </row>
    <row r="145" spans="11:20" ht="15.75">
      <c r="K145" s="1114"/>
      <c r="L145" s="1126"/>
      <c r="M145" s="903"/>
      <c r="N145" s="904"/>
      <c r="O145" s="904"/>
      <c r="Q145" s="1116"/>
      <c r="T145" s="1121"/>
    </row>
    <row r="146" spans="11:20" ht="15.75">
      <c r="K146" s="1114"/>
      <c r="L146" s="1126"/>
      <c r="M146" s="903"/>
      <c r="N146" s="904"/>
      <c r="O146" s="904"/>
      <c r="Q146" s="1116"/>
      <c r="T146" s="1121"/>
    </row>
    <row r="147" spans="11:20" ht="15.75">
      <c r="K147" s="1114"/>
      <c r="L147" s="1126"/>
      <c r="M147" s="903"/>
      <c r="N147" s="904"/>
      <c r="O147" s="904"/>
      <c r="Q147" s="1116"/>
      <c r="T147" s="1121"/>
    </row>
    <row r="148" spans="11:20" ht="15.75">
      <c r="K148" s="1114"/>
      <c r="L148" s="1126"/>
      <c r="M148" s="903"/>
      <c r="N148" s="904"/>
      <c r="O148" s="904"/>
      <c r="Q148" s="1116"/>
      <c r="T148" s="1121"/>
    </row>
    <row r="149" spans="11:20" ht="15.75">
      <c r="K149" s="1114"/>
      <c r="L149" s="1126"/>
      <c r="M149" s="903"/>
      <c r="N149" s="904"/>
      <c r="O149" s="904"/>
      <c r="Q149" s="1116"/>
      <c r="T149" s="1121"/>
    </row>
    <row r="150" spans="11:20" ht="15.75">
      <c r="K150" s="1114"/>
      <c r="L150" s="1126"/>
      <c r="M150" s="903"/>
      <c r="N150" s="904"/>
      <c r="O150" s="904"/>
      <c r="Q150" s="1116"/>
      <c r="T150" s="1121"/>
    </row>
    <row r="151" spans="11:20" ht="15.75">
      <c r="K151" s="1114"/>
      <c r="L151" s="1126"/>
      <c r="M151" s="903"/>
      <c r="N151" s="904"/>
      <c r="O151" s="904"/>
      <c r="Q151" s="1116"/>
      <c r="T151" s="1121"/>
    </row>
    <row r="152" spans="11:20" ht="15.75">
      <c r="K152" s="1114"/>
      <c r="L152" s="1126"/>
      <c r="M152" s="903"/>
      <c r="N152" s="904"/>
      <c r="O152" s="904"/>
      <c r="Q152" s="1116"/>
      <c r="T152" s="1121"/>
    </row>
    <row r="153" spans="11:20" ht="15.75">
      <c r="K153" s="1114"/>
      <c r="L153" s="1126"/>
      <c r="M153" s="903"/>
      <c r="N153" s="904"/>
      <c r="O153" s="904"/>
      <c r="Q153" s="1116"/>
      <c r="T153" s="1121"/>
    </row>
    <row r="154" spans="11:20" ht="15.75">
      <c r="K154" s="1114"/>
      <c r="L154" s="1126"/>
      <c r="M154" s="903"/>
      <c r="N154" s="904"/>
      <c r="O154" s="904"/>
      <c r="Q154" s="1116"/>
      <c r="T154" s="1121"/>
    </row>
    <row r="155" spans="11:20" ht="15.75">
      <c r="K155" s="1114"/>
      <c r="L155" s="1126"/>
      <c r="M155" s="903"/>
      <c r="N155" s="904"/>
      <c r="O155" s="904"/>
      <c r="Q155" s="1116"/>
      <c r="T155" s="1121"/>
    </row>
    <row r="156" spans="11:20" ht="15.75">
      <c r="K156" s="1114"/>
      <c r="L156" s="1126"/>
      <c r="M156" s="903"/>
      <c r="N156" s="904"/>
      <c r="O156" s="904"/>
      <c r="Q156" s="1116"/>
      <c r="T156" s="1121"/>
    </row>
    <row r="157" spans="11:20" ht="15.75">
      <c r="K157" s="1114"/>
      <c r="L157" s="1126"/>
      <c r="M157" s="903"/>
      <c r="N157" s="904"/>
      <c r="O157" s="904"/>
      <c r="Q157" s="1116"/>
      <c r="T157" s="1121"/>
    </row>
    <row r="158" spans="11:20" ht="15.75">
      <c r="K158" s="1114"/>
      <c r="L158" s="1126"/>
      <c r="M158" s="903"/>
      <c r="N158" s="904"/>
      <c r="O158" s="904"/>
      <c r="Q158" s="1116"/>
      <c r="T158" s="1121"/>
    </row>
    <row r="159" spans="11:20" ht="15.75">
      <c r="K159" s="1114"/>
      <c r="L159" s="1126"/>
      <c r="M159" s="903"/>
      <c r="N159" s="904"/>
      <c r="O159" s="904"/>
      <c r="Q159" s="1116"/>
      <c r="T159" s="1121"/>
    </row>
    <row r="160" spans="11:20" ht="15.75">
      <c r="K160" s="1114"/>
      <c r="L160" s="1126"/>
      <c r="M160" s="903"/>
      <c r="N160" s="904"/>
      <c r="O160" s="904"/>
      <c r="Q160" s="1116"/>
      <c r="T160" s="1121"/>
    </row>
    <row r="161" spans="11:17" ht="15.75">
      <c r="K161" s="1114"/>
      <c r="L161" s="883"/>
      <c r="M161" s="903"/>
      <c r="N161" s="904"/>
      <c r="O161" s="940"/>
      <c r="P161" s="905"/>
      <c r="Q161" s="1115"/>
    </row>
    <row r="162" spans="11:17">
      <c r="K162" s="1114"/>
      <c r="M162" s="903"/>
      <c r="N162" s="903"/>
      <c r="O162" s="904"/>
      <c r="Q162" s="1116"/>
    </row>
    <row r="163" spans="11:17">
      <c r="K163" s="1114"/>
      <c r="M163" s="903"/>
      <c r="N163" s="903"/>
      <c r="O163" s="904"/>
      <c r="Q163" s="1116"/>
    </row>
    <row r="164" spans="11:17">
      <c r="K164" s="1126"/>
      <c r="L164" s="903"/>
      <c r="M164" s="904"/>
      <c r="N164" s="904"/>
      <c r="O164" s="904"/>
      <c r="Q164" s="1116"/>
    </row>
    <row r="165" spans="11:17">
      <c r="K165" s="1126"/>
      <c r="L165" s="903"/>
      <c r="M165" s="904"/>
      <c r="N165" s="904"/>
      <c r="O165" s="904"/>
      <c r="Q165" s="1116"/>
    </row>
    <row r="166" spans="11:17">
      <c r="K166" s="1126"/>
      <c r="L166" s="903"/>
      <c r="M166" s="904"/>
      <c r="N166" s="904"/>
      <c r="O166" s="904"/>
      <c r="Q166" s="1116"/>
    </row>
    <row r="167" spans="11:17">
      <c r="K167" s="1126"/>
      <c r="L167" s="903"/>
      <c r="M167" s="904"/>
      <c r="N167" s="904"/>
      <c r="O167" s="904"/>
      <c r="Q167" s="1116"/>
    </row>
    <row r="168" spans="11:17">
      <c r="K168" s="1126"/>
      <c r="L168" s="903"/>
      <c r="M168" s="904"/>
      <c r="N168" s="904"/>
      <c r="O168" s="904"/>
      <c r="Q168" s="1116"/>
    </row>
    <row r="169" spans="11:17">
      <c r="K169" s="1126"/>
      <c r="L169" s="903"/>
      <c r="M169" s="904"/>
      <c r="N169" s="904"/>
      <c r="O169" s="904"/>
      <c r="Q169" s="1116"/>
    </row>
    <row r="170" spans="11:17">
      <c r="K170" s="1126"/>
      <c r="L170" s="903"/>
      <c r="M170" s="904"/>
      <c r="N170" s="904"/>
      <c r="O170" s="904"/>
      <c r="Q170" s="1116"/>
    </row>
    <row r="171" spans="11:17">
      <c r="K171" s="1126"/>
      <c r="L171" s="903"/>
      <c r="M171" s="904"/>
      <c r="N171" s="904"/>
      <c r="O171" s="904"/>
      <c r="Q171" s="1116"/>
    </row>
    <row r="172" spans="11:17">
      <c r="K172" s="1126"/>
      <c r="L172" s="903"/>
      <c r="M172" s="904"/>
      <c r="N172" s="904"/>
      <c r="O172" s="904"/>
      <c r="Q172" s="1116"/>
    </row>
    <row r="173" spans="11:17">
      <c r="K173" s="1126"/>
      <c r="L173" s="903"/>
      <c r="M173" s="904"/>
      <c r="N173" s="904"/>
      <c r="O173" s="904"/>
      <c r="Q173" s="1116"/>
    </row>
    <row r="174" spans="11:17">
      <c r="K174" s="1126"/>
      <c r="L174" s="903"/>
      <c r="M174" s="904"/>
      <c r="N174" s="904"/>
      <c r="O174" s="904"/>
      <c r="Q174" s="1116"/>
    </row>
    <row r="175" spans="11:17" ht="15.75">
      <c r="K175" s="1114"/>
      <c r="M175" s="903"/>
      <c r="N175" s="904"/>
      <c r="O175" s="940"/>
      <c r="P175" s="905"/>
      <c r="Q175" s="1115"/>
    </row>
    <row r="176" spans="11:17">
      <c r="K176" s="1114"/>
      <c r="M176" s="903"/>
      <c r="N176" s="904"/>
      <c r="O176" s="904"/>
      <c r="Q176" s="1116"/>
    </row>
    <row r="177" spans="11:17">
      <c r="L177" s="903"/>
      <c r="M177" s="904"/>
      <c r="N177" s="904"/>
      <c r="O177" s="904"/>
      <c r="Q177" s="1116"/>
    </row>
    <row r="178" spans="11:17">
      <c r="K178" s="1114"/>
      <c r="L178" s="903"/>
      <c r="M178" s="904"/>
      <c r="N178" s="904"/>
      <c r="O178" s="904"/>
      <c r="Q178" s="1116"/>
    </row>
    <row r="179" spans="11:17">
      <c r="K179" s="1114"/>
      <c r="L179" s="903"/>
      <c r="M179" s="904"/>
      <c r="N179" s="904"/>
      <c r="O179" s="904"/>
      <c r="Q179" s="1116"/>
    </row>
    <row r="180" spans="11:17">
      <c r="K180" s="1114"/>
      <c r="L180" s="903"/>
      <c r="M180" s="904"/>
      <c r="N180" s="904"/>
      <c r="O180" s="904"/>
      <c r="Q180" s="1116"/>
    </row>
    <row r="181" spans="11:17">
      <c r="K181" s="1114"/>
      <c r="L181" s="903"/>
      <c r="M181" s="904"/>
      <c r="N181" s="904"/>
      <c r="O181" s="904"/>
      <c r="Q181" s="1116"/>
    </row>
    <row r="182" spans="11:17">
      <c r="L182" s="903"/>
      <c r="M182" s="904"/>
      <c r="N182" s="904"/>
      <c r="O182" s="904"/>
      <c r="Q182" s="1116"/>
    </row>
    <row r="183" spans="11:17">
      <c r="L183" s="903"/>
      <c r="M183" s="904"/>
      <c r="N183" s="904"/>
      <c r="O183" s="904"/>
      <c r="Q183" s="1116"/>
    </row>
    <row r="184" spans="11:17">
      <c r="K184" s="1114"/>
      <c r="L184" s="903"/>
      <c r="M184" s="904"/>
      <c r="N184" s="904"/>
      <c r="O184" s="904"/>
      <c r="Q184" s="1116"/>
    </row>
    <row r="185" spans="11:17">
      <c r="K185" s="1114"/>
      <c r="L185" s="903"/>
      <c r="M185" s="904"/>
      <c r="N185" s="904"/>
      <c r="O185" s="904"/>
      <c r="Q185" s="1116"/>
    </row>
    <row r="186" spans="11:17">
      <c r="K186" s="1114"/>
      <c r="L186" s="903"/>
      <c r="M186" s="904"/>
      <c r="N186" s="904"/>
      <c r="O186" s="904"/>
      <c r="Q186" s="1116"/>
    </row>
    <row r="187" spans="11:17">
      <c r="K187" s="1114"/>
      <c r="L187" s="903"/>
      <c r="M187" s="904"/>
      <c r="N187" s="904"/>
      <c r="O187" s="904"/>
      <c r="Q187" s="1116"/>
    </row>
    <row r="188" spans="11:17">
      <c r="K188" s="1114"/>
      <c r="L188" s="903"/>
      <c r="M188" s="904"/>
      <c r="N188" s="904"/>
      <c r="O188" s="904"/>
      <c r="Q188" s="1116"/>
    </row>
    <row r="189" spans="11:17">
      <c r="K189" s="1114"/>
      <c r="L189" s="903"/>
      <c r="M189" s="904"/>
      <c r="N189" s="904"/>
      <c r="O189" s="904"/>
      <c r="Q189" s="1116"/>
    </row>
    <row r="190" spans="11:17">
      <c r="K190" s="1114"/>
      <c r="L190" s="903"/>
      <c r="M190" s="904"/>
      <c r="N190" s="904"/>
      <c r="O190" s="904"/>
      <c r="Q190" s="1116"/>
    </row>
    <row r="191" spans="11:17">
      <c r="K191" s="1114"/>
      <c r="L191" s="903"/>
      <c r="M191" s="904"/>
      <c r="N191" s="904"/>
      <c r="O191" s="904"/>
      <c r="Q191" s="1116"/>
    </row>
    <row r="192" spans="11:17">
      <c r="K192" s="1114"/>
      <c r="L192" s="903"/>
      <c r="M192" s="904"/>
      <c r="N192" s="904"/>
      <c r="O192" s="904"/>
      <c r="Q192" s="1116"/>
    </row>
    <row r="193" spans="11:17">
      <c r="K193" s="1114"/>
      <c r="L193" s="903"/>
      <c r="M193" s="904"/>
      <c r="N193" s="904"/>
      <c r="O193" s="904"/>
      <c r="Q193" s="1116"/>
    </row>
    <row r="194" spans="11:17">
      <c r="L194" s="903"/>
      <c r="M194" s="904"/>
      <c r="N194" s="904"/>
      <c r="O194" s="904"/>
      <c r="Q194" s="1116"/>
    </row>
    <row r="195" spans="11:17">
      <c r="L195" s="903"/>
      <c r="M195" s="904"/>
      <c r="N195" s="904"/>
      <c r="O195" s="904"/>
      <c r="Q195" s="1116"/>
    </row>
    <row r="196" spans="11:17">
      <c r="K196" s="1114"/>
      <c r="L196" s="903"/>
      <c r="M196" s="904"/>
      <c r="N196" s="904"/>
      <c r="O196" s="904"/>
      <c r="Q196" s="1116"/>
    </row>
    <row r="197" spans="11:17">
      <c r="K197" s="1114"/>
      <c r="L197" s="903"/>
      <c r="M197" s="904"/>
      <c r="N197" s="904"/>
      <c r="O197" s="904"/>
      <c r="Q197" s="1116"/>
    </row>
    <row r="198" spans="11:17">
      <c r="K198" s="1114"/>
      <c r="L198" s="903"/>
      <c r="M198" s="904"/>
      <c r="N198" s="904"/>
      <c r="O198" s="904"/>
      <c r="Q198" s="1116"/>
    </row>
    <row r="199" spans="11:17">
      <c r="L199" s="903"/>
      <c r="M199" s="904"/>
      <c r="N199" s="904"/>
      <c r="O199" s="904"/>
      <c r="Q199" s="1116"/>
    </row>
    <row r="200" spans="11:17">
      <c r="K200" s="1114"/>
      <c r="L200" s="903"/>
      <c r="M200" s="904"/>
      <c r="N200" s="904"/>
      <c r="O200" s="904"/>
      <c r="Q200" s="1116"/>
    </row>
    <row r="201" spans="11:17">
      <c r="L201" s="903"/>
      <c r="M201" s="904"/>
      <c r="N201" s="904"/>
      <c r="O201" s="905"/>
      <c r="Q201" s="1116"/>
    </row>
    <row r="202" spans="11:17">
      <c r="K202" s="1114"/>
      <c r="M202" s="903"/>
      <c r="N202" s="936"/>
      <c r="O202" s="905"/>
      <c r="P202" s="905"/>
      <c r="Q202" s="1115"/>
    </row>
    <row r="203" spans="11:17">
      <c r="K203" s="1114"/>
      <c r="M203" s="936"/>
      <c r="Q203" s="1115"/>
    </row>
    <row r="204" spans="11:17">
      <c r="K204" s="1114"/>
      <c r="M204" s="903"/>
      <c r="N204" s="904"/>
      <c r="O204" s="904"/>
      <c r="Q204" s="1116"/>
    </row>
    <row r="205" spans="11:17">
      <c r="K205" s="1114"/>
      <c r="M205" s="903"/>
      <c r="N205" s="904"/>
      <c r="O205" s="904"/>
      <c r="Q205" s="1116"/>
    </row>
    <row r="206" spans="11:17">
      <c r="K206" s="1114"/>
      <c r="M206" s="903"/>
      <c r="N206" s="904"/>
      <c r="O206" s="904"/>
      <c r="Q206" s="1116"/>
    </row>
    <row r="207" spans="11:17">
      <c r="L207" s="903"/>
      <c r="M207" s="904"/>
      <c r="N207" s="904"/>
      <c r="O207" s="904"/>
      <c r="Q207" s="1116"/>
    </row>
    <row r="208" spans="11:17">
      <c r="L208" s="903"/>
      <c r="M208" s="904"/>
      <c r="N208" s="904"/>
      <c r="O208" s="904"/>
      <c r="Q208" s="1116"/>
    </row>
    <row r="209" spans="11:17">
      <c r="K209" s="1114"/>
      <c r="M209" s="903"/>
      <c r="N209" s="904"/>
      <c r="O209" s="904"/>
      <c r="Q209" s="1116"/>
    </row>
    <row r="210" spans="11:17">
      <c r="K210" s="1114"/>
      <c r="M210" s="903"/>
      <c r="N210" s="904"/>
      <c r="O210" s="904"/>
      <c r="Q210" s="1116"/>
    </row>
    <row r="211" spans="11:17">
      <c r="K211" s="1114"/>
      <c r="M211" s="903"/>
      <c r="N211" s="904"/>
      <c r="O211" s="904"/>
      <c r="Q211" s="1116"/>
    </row>
    <row r="212" spans="11:17">
      <c r="K212" s="1114"/>
      <c r="M212" s="903"/>
      <c r="N212" s="904"/>
      <c r="O212" s="904"/>
      <c r="Q212" s="1116"/>
    </row>
    <row r="213" spans="11:17">
      <c r="K213" s="1114"/>
      <c r="M213" s="903"/>
      <c r="N213" s="904"/>
      <c r="O213" s="904"/>
      <c r="Q213" s="1116"/>
    </row>
    <row r="214" spans="11:17">
      <c r="K214" s="1114"/>
      <c r="M214" s="903"/>
      <c r="N214" s="904"/>
      <c r="O214" s="904"/>
      <c r="Q214" s="1116"/>
    </row>
    <row r="215" spans="11:17">
      <c r="L215" s="903"/>
      <c r="M215" s="904"/>
      <c r="N215" s="904"/>
      <c r="O215" s="904"/>
      <c r="Q215" s="1116"/>
    </row>
    <row r="216" spans="11:17">
      <c r="K216" s="1114"/>
      <c r="M216" s="903"/>
      <c r="N216" s="904"/>
      <c r="O216" s="904"/>
      <c r="Q216" s="1116"/>
    </row>
    <row r="217" spans="11:17">
      <c r="L217" s="903"/>
      <c r="M217" s="904"/>
      <c r="N217" s="904"/>
      <c r="O217" s="904"/>
      <c r="Q217" s="1116"/>
    </row>
    <row r="218" spans="11:17">
      <c r="L218" s="903"/>
      <c r="M218" s="904"/>
      <c r="N218" s="904"/>
      <c r="O218" s="904"/>
      <c r="Q218" s="1116"/>
    </row>
    <row r="219" spans="11:17">
      <c r="L219" s="903"/>
      <c r="M219" s="904"/>
      <c r="N219" s="904"/>
      <c r="O219" s="904"/>
      <c r="Q219" s="1116"/>
    </row>
    <row r="220" spans="11:17">
      <c r="L220" s="903"/>
      <c r="M220" s="904"/>
      <c r="N220" s="904"/>
      <c r="O220" s="904"/>
      <c r="Q220" s="1116"/>
    </row>
    <row r="221" spans="11:17">
      <c r="L221" s="903"/>
      <c r="M221" s="904"/>
      <c r="N221" s="904"/>
      <c r="O221" s="904"/>
      <c r="Q221" s="1116"/>
    </row>
    <row r="222" spans="11:17">
      <c r="K222" s="1114"/>
      <c r="M222" s="936"/>
      <c r="N222" s="936"/>
      <c r="O222" s="905"/>
      <c r="P222" s="905"/>
      <c r="Q222" s="1115"/>
    </row>
    <row r="223" spans="11:17">
      <c r="K223" s="1114"/>
      <c r="M223" s="903"/>
      <c r="N223" s="904"/>
      <c r="O223" s="904"/>
      <c r="Q223" s="1116"/>
    </row>
    <row r="224" spans="11:17">
      <c r="K224" s="1114"/>
      <c r="M224" s="903"/>
      <c r="N224" s="904"/>
      <c r="O224" s="904"/>
      <c r="Q224" s="1116"/>
    </row>
    <row r="225" spans="11:17">
      <c r="K225" s="1114"/>
      <c r="M225" s="903"/>
      <c r="N225" s="904"/>
      <c r="O225" s="904"/>
      <c r="Q225" s="1116"/>
    </row>
    <row r="226" spans="11:17">
      <c r="K226" s="1114"/>
      <c r="M226" s="903"/>
      <c r="N226" s="904"/>
      <c r="O226" s="904"/>
      <c r="Q226" s="1116"/>
    </row>
    <row r="227" spans="11:17">
      <c r="K227" s="1114"/>
      <c r="M227" s="903"/>
      <c r="N227" s="904"/>
      <c r="O227" s="904"/>
      <c r="Q227" s="1116"/>
    </row>
    <row r="228" spans="11:17">
      <c r="K228" s="1114"/>
      <c r="M228" s="903"/>
      <c r="N228" s="904"/>
      <c r="O228" s="904"/>
      <c r="Q228" s="1116"/>
    </row>
    <row r="229" spans="11:17">
      <c r="K229" s="1114"/>
      <c r="M229" s="903"/>
      <c r="N229" s="904"/>
      <c r="O229" s="904"/>
      <c r="Q229" s="1116"/>
    </row>
    <row r="230" spans="11:17">
      <c r="K230" s="1114"/>
      <c r="M230" s="903"/>
      <c r="N230" s="904"/>
      <c r="O230" s="904"/>
      <c r="Q230" s="1116"/>
    </row>
    <row r="231" spans="11:17" ht="15.75">
      <c r="K231" s="1114"/>
      <c r="L231" s="903"/>
      <c r="M231" s="903"/>
      <c r="N231" s="904"/>
      <c r="O231" s="940"/>
      <c r="P231" s="905"/>
      <c r="Q231" s="1115"/>
    </row>
    <row r="232" spans="11:17">
      <c r="K232" s="1114"/>
      <c r="L232" s="903"/>
      <c r="M232" s="903"/>
      <c r="N232" s="903"/>
      <c r="O232" s="904"/>
      <c r="Q232" s="1116"/>
    </row>
    <row r="233" spans="11:17">
      <c r="K233" s="1114"/>
      <c r="L233" s="903"/>
      <c r="M233" s="903"/>
      <c r="N233" s="903"/>
      <c r="O233" s="904"/>
      <c r="Q233" s="1116"/>
    </row>
    <row r="234" spans="11:17">
      <c r="K234" s="1114"/>
      <c r="M234" s="903"/>
      <c r="N234" s="904"/>
      <c r="O234" s="904"/>
      <c r="Q234" s="1116"/>
    </row>
    <row r="235" spans="11:17">
      <c r="K235" s="1114"/>
      <c r="M235" s="903"/>
      <c r="N235" s="904"/>
      <c r="O235" s="904"/>
      <c r="Q235" s="1116"/>
    </row>
    <row r="236" spans="11:17">
      <c r="K236" s="1114"/>
      <c r="M236" s="903"/>
      <c r="N236" s="904"/>
      <c r="O236" s="904"/>
      <c r="Q236" s="1116"/>
    </row>
    <row r="237" spans="11:17">
      <c r="K237" s="1114"/>
      <c r="M237" s="903"/>
      <c r="N237" s="904"/>
      <c r="O237" s="904"/>
      <c r="Q237" s="1116"/>
    </row>
    <row r="238" spans="11:17">
      <c r="K238" s="1114"/>
      <c r="M238" s="903"/>
      <c r="N238" s="904"/>
      <c r="O238" s="904"/>
      <c r="Q238" s="1116"/>
    </row>
    <row r="239" spans="11:17">
      <c r="K239" s="1114"/>
      <c r="M239" s="903"/>
      <c r="N239" s="904"/>
      <c r="O239" s="904"/>
      <c r="Q239" s="1116"/>
    </row>
    <row r="240" spans="11:17">
      <c r="K240" s="1114"/>
      <c r="M240" s="903"/>
      <c r="N240" s="904"/>
      <c r="O240" s="904"/>
      <c r="Q240" s="1116"/>
    </row>
    <row r="241" spans="11:17">
      <c r="K241" s="1114"/>
      <c r="M241" s="903"/>
      <c r="N241" s="904"/>
      <c r="O241" s="904"/>
      <c r="Q241" s="1116"/>
    </row>
    <row r="242" spans="11:17">
      <c r="K242" s="1114"/>
      <c r="M242" s="903"/>
      <c r="N242" s="904"/>
      <c r="O242" s="904"/>
      <c r="Q242" s="1116"/>
    </row>
    <row r="243" spans="11:17">
      <c r="K243" s="1114"/>
      <c r="M243" s="903"/>
      <c r="N243" s="904"/>
      <c r="O243" s="904"/>
      <c r="Q243" s="1116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62" max="9" man="1"/>
    <brk id="118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53460-A7A6-422C-AA79-1BBA5A7B57C9}">
  <sheetPr>
    <pageSetUpPr fitToPage="1"/>
  </sheetPr>
  <dimension ref="A1:Y180"/>
  <sheetViews>
    <sheetView zoomScale="84" zoomScaleNormal="84" zoomScaleSheetLayoutView="93" workbookViewId="0">
      <pane ySplit="8" topLeftCell="A9" activePane="bottomLeft" state="frozen"/>
      <selection activeCell="C26" sqref="C26"/>
      <selection pane="bottomLeft" activeCell="C26" sqref="C26"/>
    </sheetView>
  </sheetViews>
  <sheetFormatPr defaultRowHeight="15"/>
  <cols>
    <col min="1" max="1" width="42.5703125" style="865" customWidth="1"/>
    <col min="2" max="2" width="39.7109375" style="865" customWidth="1"/>
    <col min="3" max="3" width="22.140625" style="865" bestFit="1" customWidth="1"/>
    <col min="4" max="4" width="24.42578125" style="865" customWidth="1"/>
    <col min="5" max="6" width="13.28515625" style="865" customWidth="1"/>
    <col min="7" max="7" width="56.28515625" style="865" customWidth="1"/>
    <col min="8" max="8" width="15.42578125" style="865" bestFit="1" customWidth="1"/>
    <col min="9" max="9" width="19.42578125" style="865" customWidth="1"/>
    <col min="10" max="10" width="23" style="865" customWidth="1"/>
    <col min="11" max="11" width="14.85546875" style="865" bestFit="1" customWidth="1"/>
    <col min="12" max="16384" width="9.140625" style="865"/>
  </cols>
  <sheetData>
    <row r="1" spans="1:25">
      <c r="A1" s="1150"/>
      <c r="B1" s="1151"/>
      <c r="C1" s="1151" t="s">
        <v>1091</v>
      </c>
      <c r="D1" s="1151"/>
      <c r="E1" s="1151"/>
      <c r="F1" s="1151"/>
      <c r="G1" s="1151"/>
      <c r="H1" s="1151"/>
      <c r="I1" s="1151"/>
      <c r="J1" s="864" t="s">
        <v>8</v>
      </c>
    </row>
    <row r="2" spans="1:25" ht="20.25">
      <c r="A2" s="1152" t="s">
        <v>717</v>
      </c>
      <c r="B2" s="1152"/>
      <c r="C2" s="1152"/>
      <c r="D2" s="1152"/>
      <c r="E2" s="1152"/>
      <c r="F2" s="1152"/>
      <c r="G2" s="1152"/>
      <c r="H2" s="1152"/>
      <c r="I2" s="1152"/>
      <c r="J2" s="1152"/>
    </row>
    <row r="3" spans="1:25" ht="18">
      <c r="A3" s="1153" t="s">
        <v>1092</v>
      </c>
      <c r="B3" s="1153"/>
      <c r="C3" s="1153"/>
      <c r="D3" s="1153"/>
      <c r="E3" s="1153"/>
      <c r="F3" s="1153"/>
      <c r="G3" s="1153"/>
      <c r="H3" s="1153"/>
      <c r="I3" s="1153"/>
      <c r="J3" s="1153"/>
    </row>
    <row r="4" spans="1:25" ht="18">
      <c r="A4" s="1154" t="s">
        <v>1093</v>
      </c>
      <c r="B4" s="1154"/>
      <c r="C4" s="1154"/>
      <c r="D4" s="1154"/>
      <c r="E4" s="1154"/>
      <c r="F4" s="1154"/>
      <c r="G4" s="1154"/>
      <c r="H4" s="1154"/>
      <c r="I4" s="1154"/>
      <c r="J4" s="1154"/>
    </row>
    <row r="5" spans="1:25">
      <c r="A5" s="1150"/>
      <c r="B5" s="1150"/>
      <c r="C5" s="1150"/>
      <c r="D5" s="1150"/>
      <c r="E5" s="1150"/>
      <c r="F5" s="1150"/>
      <c r="G5" s="1150"/>
      <c r="H5" s="1150"/>
      <c r="I5" s="1150"/>
      <c r="J5" s="1150"/>
    </row>
    <row r="6" spans="1:25" ht="18.75" thickBot="1">
      <c r="A6" s="870" t="s">
        <v>682</v>
      </c>
      <c r="B6" s="871"/>
      <c r="C6" s="872"/>
      <c r="D6" s="873"/>
      <c r="E6" s="874"/>
      <c r="F6" s="875"/>
      <c r="G6" s="871"/>
      <c r="H6" s="872"/>
      <c r="I6" s="876"/>
      <c r="J6" s="877"/>
    </row>
    <row r="7" spans="1:25" ht="18">
      <c r="A7" s="1155" t="s">
        <v>720</v>
      </c>
      <c r="B7" s="880" t="s">
        <v>721</v>
      </c>
      <c r="C7" s="881" t="s">
        <v>1094</v>
      </c>
      <c r="D7" s="881" t="s">
        <v>1095</v>
      </c>
      <c r="E7" s="1156" t="s">
        <v>724</v>
      </c>
      <c r="F7" s="1157" t="s">
        <v>725</v>
      </c>
      <c r="G7" s="1158" t="s">
        <v>726</v>
      </c>
      <c r="H7" s="1157" t="s">
        <v>727</v>
      </c>
      <c r="I7" s="1157" t="s">
        <v>727</v>
      </c>
      <c r="J7" s="1159" t="s">
        <v>46</v>
      </c>
    </row>
    <row r="8" spans="1:25" ht="18.75" thickBot="1">
      <c r="A8" s="1160"/>
      <c r="B8" s="886"/>
      <c r="C8" s="1161" t="s">
        <v>728</v>
      </c>
      <c r="D8" s="887" t="s">
        <v>1096</v>
      </c>
      <c r="E8" s="1162"/>
      <c r="F8" s="1161" t="s">
        <v>730</v>
      </c>
      <c r="G8" s="1163"/>
      <c r="H8" s="1161" t="s">
        <v>258</v>
      </c>
      <c r="I8" s="1161" t="s">
        <v>731</v>
      </c>
      <c r="J8" s="1164"/>
    </row>
    <row r="9" spans="1:25" ht="16.5" thickBot="1">
      <c r="A9" s="941" t="s">
        <v>732</v>
      </c>
      <c r="B9" s="1036"/>
      <c r="C9" s="1037"/>
      <c r="D9" s="1038"/>
      <c r="E9" s="1037"/>
      <c r="F9" s="1039"/>
      <c r="G9" s="1040"/>
      <c r="H9" s="1037"/>
      <c r="I9" s="1041"/>
      <c r="J9" s="1165"/>
      <c r="L9" s="883"/>
      <c r="M9" s="1166"/>
      <c r="N9" s="1166"/>
      <c r="O9" s="884"/>
      <c r="Q9" s="883"/>
    </row>
    <row r="10" spans="1:25" s="1167" customFormat="1" ht="17.25" customHeight="1">
      <c r="A10" s="964" t="s">
        <v>351</v>
      </c>
      <c r="B10" s="959" t="s">
        <v>1097</v>
      </c>
      <c r="C10" s="965">
        <v>45408.285416666673</v>
      </c>
      <c r="D10" s="965">
        <v>45408.51458333333</v>
      </c>
      <c r="E10" s="953">
        <f t="shared" ref="E10:E40" si="0">D10-C10</f>
        <v>0.22916666665696539</v>
      </c>
      <c r="F10" s="954" t="s">
        <v>1098</v>
      </c>
      <c r="G10" s="959" t="s">
        <v>1099</v>
      </c>
      <c r="H10" s="954">
        <v>0</v>
      </c>
      <c r="I10" s="1083">
        <v>0</v>
      </c>
      <c r="J10" s="1102" t="s">
        <v>740</v>
      </c>
      <c r="K10" s="1114"/>
      <c r="L10" s="865"/>
      <c r="M10" s="865"/>
      <c r="N10" s="865"/>
      <c r="O10" s="865"/>
      <c r="P10" s="865"/>
      <c r="Q10" s="865"/>
      <c r="R10" s="865"/>
      <c r="S10" s="865"/>
      <c r="T10" s="865"/>
      <c r="U10" s="865"/>
      <c r="V10" s="865"/>
      <c r="W10" s="865"/>
      <c r="X10" s="865"/>
      <c r="Y10" s="865"/>
    </row>
    <row r="11" spans="1:25" s="1168" customFormat="1" ht="17.25" customHeight="1">
      <c r="A11" s="966" t="s">
        <v>358</v>
      </c>
      <c r="B11" s="961" t="s">
        <v>1100</v>
      </c>
      <c r="C11" s="967">
        <v>45387.251388888893</v>
      </c>
      <c r="D11" s="967">
        <v>45387.440972222219</v>
      </c>
      <c r="E11" s="982">
        <f t="shared" si="0"/>
        <v>0.18958333332557231</v>
      </c>
      <c r="F11" s="955" t="s">
        <v>1098</v>
      </c>
      <c r="G11" s="961" t="s">
        <v>1101</v>
      </c>
      <c r="H11" s="955">
        <v>0</v>
      </c>
      <c r="I11" s="1051">
        <v>0</v>
      </c>
      <c r="J11" s="1096" t="s">
        <v>740</v>
      </c>
      <c r="K11" s="1114"/>
      <c r="L11" s="865"/>
      <c r="M11" s="865"/>
      <c r="N11" s="865"/>
      <c r="O11" s="865"/>
      <c r="P11" s="865"/>
      <c r="Q11" s="865"/>
      <c r="R11" s="865"/>
      <c r="S11" s="865"/>
      <c r="T11" s="865"/>
      <c r="U11" s="865"/>
      <c r="V11" s="865"/>
      <c r="W11" s="865"/>
      <c r="X11" s="865"/>
      <c r="Y11" s="865"/>
    </row>
    <row r="12" spans="1:25" ht="17.25" customHeight="1">
      <c r="A12" s="966" t="s">
        <v>358</v>
      </c>
      <c r="B12" s="961" t="s">
        <v>1102</v>
      </c>
      <c r="C12" s="967">
        <v>45387.22152777778</v>
      </c>
      <c r="D12" s="967">
        <v>45387.455555555563</v>
      </c>
      <c r="E12" s="982">
        <f t="shared" si="0"/>
        <v>0.23402777778392192</v>
      </c>
      <c r="F12" s="955" t="s">
        <v>1098</v>
      </c>
      <c r="G12" s="961" t="s">
        <v>1103</v>
      </c>
      <c r="H12" s="955">
        <v>0</v>
      </c>
      <c r="I12" s="1051">
        <v>0</v>
      </c>
      <c r="J12" s="1096" t="s">
        <v>740</v>
      </c>
      <c r="K12" s="1114"/>
    </row>
    <row r="13" spans="1:25" ht="17.25" customHeight="1">
      <c r="A13" s="966" t="s">
        <v>479</v>
      </c>
      <c r="B13" s="961" t="s">
        <v>1104</v>
      </c>
      <c r="C13" s="967">
        <v>45400.270138888889</v>
      </c>
      <c r="D13" s="967">
        <v>45400.40902777778</v>
      </c>
      <c r="E13" s="982">
        <f t="shared" si="0"/>
        <v>0.13888888889050577</v>
      </c>
      <c r="F13" s="955" t="s">
        <v>1098</v>
      </c>
      <c r="G13" s="961" t="s">
        <v>1105</v>
      </c>
      <c r="H13" s="955">
        <v>0</v>
      </c>
      <c r="I13" s="1051">
        <v>0</v>
      </c>
      <c r="J13" s="1096" t="s">
        <v>740</v>
      </c>
      <c r="K13" s="1114"/>
    </row>
    <row r="14" spans="1:25" ht="17.25" customHeight="1">
      <c r="A14" s="966" t="s">
        <v>494</v>
      </c>
      <c r="B14" s="961" t="s">
        <v>1106</v>
      </c>
      <c r="C14" s="967">
        <v>45386.265972222223</v>
      </c>
      <c r="D14" s="967">
        <v>45386.45208333333</v>
      </c>
      <c r="E14" s="982">
        <f t="shared" si="0"/>
        <v>0.18611111110658385</v>
      </c>
      <c r="F14" s="955" t="s">
        <v>1098</v>
      </c>
      <c r="G14" s="961" t="s">
        <v>1107</v>
      </c>
      <c r="H14" s="955">
        <v>30</v>
      </c>
      <c r="I14" s="913">
        <f t="shared" ref="I14" si="1">E14*H14*24</f>
        <v>133.99999999674037</v>
      </c>
      <c r="J14" s="1169" t="s">
        <v>736</v>
      </c>
      <c r="K14" s="1114"/>
    </row>
    <row r="15" spans="1:25" ht="17.25" customHeight="1">
      <c r="A15" s="966" t="s">
        <v>497</v>
      </c>
      <c r="B15" s="961" t="s">
        <v>1108</v>
      </c>
      <c r="C15" s="967">
        <v>45404.255555555559</v>
      </c>
      <c r="D15" s="967">
        <v>45404.316666666673</v>
      </c>
      <c r="E15" s="982">
        <f t="shared" si="0"/>
        <v>6.1111111113859806E-2</v>
      </c>
      <c r="F15" s="955" t="s">
        <v>1098</v>
      </c>
      <c r="G15" s="961" t="s">
        <v>1109</v>
      </c>
      <c r="H15" s="955">
        <v>0</v>
      </c>
      <c r="I15" s="1051">
        <v>0</v>
      </c>
      <c r="J15" s="1096" t="s">
        <v>740</v>
      </c>
      <c r="K15" s="1114"/>
    </row>
    <row r="16" spans="1:25" ht="17.25" customHeight="1">
      <c r="A16" s="966" t="s">
        <v>500</v>
      </c>
      <c r="B16" s="961" t="s">
        <v>1110</v>
      </c>
      <c r="C16" s="967">
        <v>45387.302083333343</v>
      </c>
      <c r="D16" s="967">
        <v>45387.40902777778</v>
      </c>
      <c r="E16" s="982">
        <f t="shared" si="0"/>
        <v>0.10694444443652174</v>
      </c>
      <c r="F16" s="955" t="s">
        <v>1098</v>
      </c>
      <c r="G16" s="961" t="s">
        <v>1111</v>
      </c>
      <c r="H16" s="955">
        <v>110</v>
      </c>
      <c r="I16" s="913">
        <f t="shared" ref="I16:I17" si="2">E16*H16*24</f>
        <v>282.33333331241738</v>
      </c>
      <c r="J16" s="1169" t="s">
        <v>736</v>
      </c>
      <c r="K16" s="1114"/>
    </row>
    <row r="17" spans="1:11" ht="17.25" customHeight="1">
      <c r="A17" s="966" t="s">
        <v>500</v>
      </c>
      <c r="B17" s="961" t="s">
        <v>744</v>
      </c>
      <c r="C17" s="967">
        <v>45403.279166666667</v>
      </c>
      <c r="D17" s="967">
        <v>45403.279166666667</v>
      </c>
      <c r="E17" s="982">
        <f t="shared" si="0"/>
        <v>0</v>
      </c>
      <c r="F17" s="955" t="s">
        <v>1098</v>
      </c>
      <c r="G17" s="961" t="s">
        <v>1112</v>
      </c>
      <c r="H17" s="955">
        <v>40</v>
      </c>
      <c r="I17" s="913">
        <f t="shared" si="2"/>
        <v>0</v>
      </c>
      <c r="J17" s="1169" t="s">
        <v>736</v>
      </c>
      <c r="K17" s="1114"/>
    </row>
    <row r="18" spans="1:11" ht="17.25" customHeight="1">
      <c r="A18" s="966" t="s">
        <v>502</v>
      </c>
      <c r="B18" s="961" t="s">
        <v>1113</v>
      </c>
      <c r="C18" s="967">
        <v>45400.40347222222</v>
      </c>
      <c r="D18" s="967">
        <v>45400.421527777777</v>
      </c>
      <c r="E18" s="982">
        <f t="shared" si="0"/>
        <v>1.8055555556202307E-2</v>
      </c>
      <c r="F18" s="955" t="s">
        <v>1098</v>
      </c>
      <c r="G18" s="961" t="s">
        <v>1114</v>
      </c>
      <c r="H18" s="955">
        <v>0</v>
      </c>
      <c r="I18" s="1051">
        <v>0</v>
      </c>
      <c r="J18" s="1096" t="s">
        <v>740</v>
      </c>
      <c r="K18" s="1114"/>
    </row>
    <row r="19" spans="1:11" ht="17.25" customHeight="1">
      <c r="A19" s="966" t="s">
        <v>509</v>
      </c>
      <c r="B19" s="961" t="s">
        <v>1115</v>
      </c>
      <c r="C19" s="967">
        <v>45386.612500000003</v>
      </c>
      <c r="D19" s="967">
        <v>45386.65625</v>
      </c>
      <c r="E19" s="982">
        <f t="shared" si="0"/>
        <v>4.3749999997089617E-2</v>
      </c>
      <c r="F19" s="955" t="s">
        <v>1116</v>
      </c>
      <c r="G19" s="961" t="s">
        <v>1117</v>
      </c>
      <c r="H19" s="955">
        <v>0</v>
      </c>
      <c r="I19" s="1051">
        <v>0</v>
      </c>
      <c r="J19" s="1096" t="s">
        <v>740</v>
      </c>
      <c r="K19" s="1114"/>
    </row>
    <row r="20" spans="1:11" ht="17.25" customHeight="1">
      <c r="A20" s="966" t="s">
        <v>509</v>
      </c>
      <c r="B20" s="961" t="s">
        <v>1118</v>
      </c>
      <c r="C20" s="967">
        <v>45386.540972222218</v>
      </c>
      <c r="D20" s="967">
        <v>45386.604861111111</v>
      </c>
      <c r="E20" s="982">
        <f t="shared" si="0"/>
        <v>6.3888888893416151E-2</v>
      </c>
      <c r="F20" s="955" t="s">
        <v>1116</v>
      </c>
      <c r="G20" s="961" t="s">
        <v>1117</v>
      </c>
      <c r="H20" s="955">
        <v>0</v>
      </c>
      <c r="I20" s="1051">
        <v>0</v>
      </c>
      <c r="J20" s="1096" t="s">
        <v>740</v>
      </c>
      <c r="K20" s="1114"/>
    </row>
    <row r="21" spans="1:11" ht="17.25" customHeight="1">
      <c r="A21" s="966" t="s">
        <v>509</v>
      </c>
      <c r="B21" s="961" t="s">
        <v>1118</v>
      </c>
      <c r="C21" s="967">
        <v>45409.374305555553</v>
      </c>
      <c r="D21" s="967">
        <v>45409.374305555553</v>
      </c>
      <c r="E21" s="982">
        <f t="shared" si="0"/>
        <v>0</v>
      </c>
      <c r="F21" s="955" t="s">
        <v>1098</v>
      </c>
      <c r="G21" s="961" t="s">
        <v>869</v>
      </c>
      <c r="H21" s="955">
        <v>0</v>
      </c>
      <c r="I21" s="1051">
        <v>0</v>
      </c>
      <c r="J21" s="1096" t="s">
        <v>740</v>
      </c>
      <c r="K21" s="1114"/>
    </row>
    <row r="22" spans="1:11" ht="17.25" customHeight="1">
      <c r="A22" s="966" t="s">
        <v>509</v>
      </c>
      <c r="B22" s="961" t="s">
        <v>1119</v>
      </c>
      <c r="C22" s="967">
        <v>45401.663194444453</v>
      </c>
      <c r="D22" s="967">
        <v>45401.915277777778</v>
      </c>
      <c r="E22" s="982">
        <f t="shared" si="0"/>
        <v>0.25208333332557231</v>
      </c>
      <c r="F22" s="955" t="s">
        <v>1098</v>
      </c>
      <c r="G22" s="961" t="s">
        <v>1120</v>
      </c>
      <c r="H22" s="955">
        <v>50</v>
      </c>
      <c r="I22" s="913">
        <f t="shared" ref="I22" si="3">E22*H22*24</f>
        <v>302.49999999068677</v>
      </c>
      <c r="J22" s="1169" t="s">
        <v>736</v>
      </c>
      <c r="K22" s="1114"/>
    </row>
    <row r="23" spans="1:11" ht="17.25" customHeight="1">
      <c r="A23" s="966" t="s">
        <v>509</v>
      </c>
      <c r="B23" s="961" t="s">
        <v>749</v>
      </c>
      <c r="C23" s="967">
        <v>45409.427083333343</v>
      </c>
      <c r="D23" s="967">
        <v>45409.495138888888</v>
      </c>
      <c r="E23" s="982">
        <f t="shared" si="0"/>
        <v>6.8055555544560775E-2</v>
      </c>
      <c r="F23" s="955" t="s">
        <v>1098</v>
      </c>
      <c r="G23" s="961" t="s">
        <v>1117</v>
      </c>
      <c r="H23" s="955">
        <v>0</v>
      </c>
      <c r="I23" s="1051">
        <v>0</v>
      </c>
      <c r="J23" s="1096" t="s">
        <v>740</v>
      </c>
      <c r="K23" s="1114"/>
    </row>
    <row r="24" spans="1:11" ht="17.25" customHeight="1">
      <c r="A24" s="966" t="s">
        <v>509</v>
      </c>
      <c r="B24" s="961" t="s">
        <v>754</v>
      </c>
      <c r="C24" s="967">
        <v>45401.659722222219</v>
      </c>
      <c r="D24" s="967">
        <v>45401.681944444441</v>
      </c>
      <c r="E24" s="982">
        <f t="shared" si="0"/>
        <v>2.2222222221898846E-2</v>
      </c>
      <c r="F24" s="955" t="s">
        <v>1098</v>
      </c>
      <c r="G24" s="961" t="s">
        <v>1121</v>
      </c>
      <c r="H24" s="955">
        <v>0</v>
      </c>
      <c r="I24" s="1051">
        <v>0</v>
      </c>
      <c r="J24" s="1096" t="s">
        <v>740</v>
      </c>
      <c r="K24" s="1114"/>
    </row>
    <row r="25" spans="1:11" ht="17.25" customHeight="1">
      <c r="A25" s="966" t="s">
        <v>510</v>
      </c>
      <c r="B25" s="961" t="s">
        <v>761</v>
      </c>
      <c r="C25" s="967">
        <v>45387.231944444437</v>
      </c>
      <c r="D25" s="967">
        <v>45387.336805555547</v>
      </c>
      <c r="E25" s="982">
        <f t="shared" si="0"/>
        <v>0.10486111111094942</v>
      </c>
      <c r="F25" s="955" t="s">
        <v>1098</v>
      </c>
      <c r="G25" s="961" t="s">
        <v>1122</v>
      </c>
      <c r="H25" s="955">
        <v>30</v>
      </c>
      <c r="I25" s="913">
        <f t="shared" ref="I25" si="4">E25*H25*24</f>
        <v>75.499999999883585</v>
      </c>
      <c r="J25" s="1169" t="s">
        <v>736</v>
      </c>
      <c r="K25" s="1114"/>
    </row>
    <row r="26" spans="1:11" ht="17.25" customHeight="1">
      <c r="A26" s="966" t="s">
        <v>523</v>
      </c>
      <c r="B26" s="961" t="s">
        <v>1123</v>
      </c>
      <c r="C26" s="967">
        <v>45391.395138888889</v>
      </c>
      <c r="D26" s="967">
        <v>45391.469444444447</v>
      </c>
      <c r="E26" s="982">
        <f t="shared" si="0"/>
        <v>7.4305555557657499E-2</v>
      </c>
      <c r="F26" s="955" t="s">
        <v>1098</v>
      </c>
      <c r="G26" s="961" t="s">
        <v>869</v>
      </c>
      <c r="H26" s="955">
        <v>0</v>
      </c>
      <c r="I26" s="1051">
        <v>0</v>
      </c>
      <c r="J26" s="1096" t="s">
        <v>740</v>
      </c>
      <c r="K26" s="1114"/>
    </row>
    <row r="27" spans="1:11" ht="17.25" customHeight="1">
      <c r="A27" s="966" t="s">
        <v>523</v>
      </c>
      <c r="B27" s="961" t="s">
        <v>1123</v>
      </c>
      <c r="C27" s="967">
        <v>45398.440972222219</v>
      </c>
      <c r="D27" s="967">
        <v>45398.799305555563</v>
      </c>
      <c r="E27" s="982">
        <f t="shared" si="0"/>
        <v>0.3583333333444898</v>
      </c>
      <c r="F27" s="955" t="s">
        <v>1098</v>
      </c>
      <c r="G27" s="961" t="s">
        <v>1117</v>
      </c>
      <c r="H27" s="955">
        <v>0</v>
      </c>
      <c r="I27" s="1051">
        <v>0</v>
      </c>
      <c r="J27" s="1096" t="s">
        <v>740</v>
      </c>
      <c r="K27" s="1114"/>
    </row>
    <row r="28" spans="1:11" ht="17.25" customHeight="1">
      <c r="A28" s="966" t="s">
        <v>523</v>
      </c>
      <c r="B28" s="961" t="s">
        <v>1124</v>
      </c>
      <c r="C28" s="967">
        <v>45388.375694444447</v>
      </c>
      <c r="D28" s="967">
        <v>45388.496527777781</v>
      </c>
      <c r="E28" s="982">
        <f t="shared" si="0"/>
        <v>0.12083333333430346</v>
      </c>
      <c r="F28" s="955" t="s">
        <v>1098</v>
      </c>
      <c r="G28" s="961" t="s">
        <v>1125</v>
      </c>
      <c r="H28" s="955">
        <v>20</v>
      </c>
      <c r="I28" s="913">
        <f t="shared" ref="I28" si="5">E28*H28*24</f>
        <v>58.000000000465661</v>
      </c>
      <c r="J28" s="1169" t="s">
        <v>736</v>
      </c>
      <c r="K28" s="1114"/>
    </row>
    <row r="29" spans="1:11" ht="17.25" customHeight="1">
      <c r="A29" s="966" t="s">
        <v>523</v>
      </c>
      <c r="B29" s="961" t="s">
        <v>1126</v>
      </c>
      <c r="C29" s="967">
        <v>45391.481944444437</v>
      </c>
      <c r="D29" s="967">
        <v>45391.630555555559</v>
      </c>
      <c r="E29" s="982">
        <f t="shared" si="0"/>
        <v>0.14861111112259096</v>
      </c>
      <c r="F29" s="955" t="s">
        <v>1098</v>
      </c>
      <c r="G29" s="961" t="s">
        <v>1127</v>
      </c>
      <c r="H29" s="955">
        <v>0</v>
      </c>
      <c r="I29" s="1051">
        <v>0</v>
      </c>
      <c r="J29" s="1096" t="s">
        <v>740</v>
      </c>
      <c r="K29" s="1114"/>
    </row>
    <row r="30" spans="1:11" ht="17.25" customHeight="1">
      <c r="A30" s="966" t="s">
        <v>523</v>
      </c>
      <c r="B30" s="961" t="s">
        <v>1126</v>
      </c>
      <c r="C30" s="967">
        <v>45409.498611111107</v>
      </c>
      <c r="D30" s="967">
        <v>45409.555555555547</v>
      </c>
      <c r="E30" s="982">
        <f t="shared" si="0"/>
        <v>5.694444444088731E-2</v>
      </c>
      <c r="F30" s="955" t="s">
        <v>1098</v>
      </c>
      <c r="G30" s="961" t="s">
        <v>1125</v>
      </c>
      <c r="H30" s="955">
        <v>0</v>
      </c>
      <c r="I30" s="1051">
        <v>0</v>
      </c>
      <c r="J30" s="1096" t="s">
        <v>740</v>
      </c>
      <c r="K30" s="1114"/>
    </row>
    <row r="31" spans="1:11" ht="17.25" customHeight="1">
      <c r="A31" s="966" t="s">
        <v>523</v>
      </c>
      <c r="B31" s="961" t="s">
        <v>1128</v>
      </c>
      <c r="C31" s="967">
        <v>45409.368055555547</v>
      </c>
      <c r="D31" s="967">
        <v>45409.494444444441</v>
      </c>
      <c r="E31" s="982">
        <f t="shared" si="0"/>
        <v>0.12638888889341615</v>
      </c>
      <c r="F31" s="955" t="s">
        <v>1098</v>
      </c>
      <c r="G31" s="961" t="s">
        <v>1125</v>
      </c>
      <c r="H31" s="955">
        <v>0</v>
      </c>
      <c r="I31" s="1051">
        <v>0</v>
      </c>
      <c r="J31" s="1096" t="s">
        <v>740</v>
      </c>
      <c r="K31" s="1114"/>
    </row>
    <row r="32" spans="1:11" ht="17.25" customHeight="1">
      <c r="A32" s="966" t="s">
        <v>528</v>
      </c>
      <c r="B32" s="961" t="s">
        <v>1129</v>
      </c>
      <c r="C32" s="967">
        <v>45404.269444444442</v>
      </c>
      <c r="D32" s="967">
        <v>45404.357638888891</v>
      </c>
      <c r="E32" s="982">
        <f t="shared" si="0"/>
        <v>8.8194444448163267E-2</v>
      </c>
      <c r="F32" s="955" t="s">
        <v>1098</v>
      </c>
      <c r="G32" s="961" t="s">
        <v>1130</v>
      </c>
      <c r="H32" s="955">
        <v>0</v>
      </c>
      <c r="I32" s="1051">
        <v>0</v>
      </c>
      <c r="J32" s="1096" t="s">
        <v>740</v>
      </c>
      <c r="K32" s="1114"/>
    </row>
    <row r="33" spans="1:17" ht="17.25" customHeight="1">
      <c r="A33" s="966" t="s">
        <v>626</v>
      </c>
      <c r="B33" s="961" t="s">
        <v>763</v>
      </c>
      <c r="C33" s="967">
        <v>45410.448611111111</v>
      </c>
      <c r="D33" s="967">
        <v>45410.67083333333</v>
      </c>
      <c r="E33" s="982">
        <f t="shared" si="0"/>
        <v>0.22222222221898846</v>
      </c>
      <c r="F33" s="955" t="s">
        <v>1116</v>
      </c>
      <c r="G33" s="961" t="s">
        <v>1131</v>
      </c>
      <c r="H33" s="955">
        <v>0</v>
      </c>
      <c r="I33" s="1051">
        <v>0</v>
      </c>
      <c r="J33" s="1096" t="s">
        <v>740</v>
      </c>
      <c r="K33" s="1114"/>
    </row>
    <row r="34" spans="1:17" ht="17.25" customHeight="1">
      <c r="A34" s="966" t="s">
        <v>626</v>
      </c>
      <c r="B34" s="961" t="s">
        <v>1132</v>
      </c>
      <c r="C34" s="967">
        <v>45411.481944444437</v>
      </c>
      <c r="D34" s="967">
        <v>45411.658333333333</v>
      </c>
      <c r="E34" s="982">
        <f t="shared" si="0"/>
        <v>0.17638888889632653</v>
      </c>
      <c r="F34" s="955" t="s">
        <v>1116</v>
      </c>
      <c r="G34" s="961" t="s">
        <v>1133</v>
      </c>
      <c r="H34" s="955">
        <v>0</v>
      </c>
      <c r="I34" s="1051">
        <v>0</v>
      </c>
      <c r="J34" s="1096" t="s">
        <v>740</v>
      </c>
      <c r="K34" s="1114"/>
    </row>
    <row r="35" spans="1:17" ht="17.25" customHeight="1">
      <c r="A35" s="966" t="s">
        <v>535</v>
      </c>
      <c r="B35" s="961" t="s">
        <v>1134</v>
      </c>
      <c r="C35" s="967">
        <v>45409.255555555559</v>
      </c>
      <c r="D35" s="967">
        <v>45409.362500000003</v>
      </c>
      <c r="E35" s="982">
        <f t="shared" si="0"/>
        <v>0.10694444444379769</v>
      </c>
      <c r="F35" s="955" t="s">
        <v>1098</v>
      </c>
      <c r="G35" s="961" t="s">
        <v>1135</v>
      </c>
      <c r="H35" s="955">
        <v>0</v>
      </c>
      <c r="I35" s="1051">
        <v>0</v>
      </c>
      <c r="J35" s="1096" t="s">
        <v>740</v>
      </c>
      <c r="K35" s="1114"/>
    </row>
    <row r="36" spans="1:17" ht="17.25" customHeight="1">
      <c r="A36" s="966" t="s">
        <v>564</v>
      </c>
      <c r="B36" s="961" t="s">
        <v>1136</v>
      </c>
      <c r="C36" s="967">
        <v>45388.392361111109</v>
      </c>
      <c r="D36" s="967">
        <v>45388.670138888891</v>
      </c>
      <c r="E36" s="982">
        <f t="shared" si="0"/>
        <v>0.27777777778101154</v>
      </c>
      <c r="F36" s="955" t="s">
        <v>1098</v>
      </c>
      <c r="G36" s="961" t="s">
        <v>1137</v>
      </c>
      <c r="H36" s="955">
        <v>0</v>
      </c>
      <c r="I36" s="1051">
        <v>0</v>
      </c>
      <c r="J36" s="1096" t="s">
        <v>740</v>
      </c>
      <c r="K36" s="1114"/>
    </row>
    <row r="37" spans="1:17" ht="17.25" customHeight="1">
      <c r="A37" s="966" t="s">
        <v>564</v>
      </c>
      <c r="B37" s="961" t="s">
        <v>885</v>
      </c>
      <c r="C37" s="967">
        <v>45406.447916666657</v>
      </c>
      <c r="D37" s="967">
        <v>45406.534722222219</v>
      </c>
      <c r="E37" s="982">
        <f t="shared" si="0"/>
        <v>8.6805555562023073E-2</v>
      </c>
      <c r="F37" s="955" t="s">
        <v>1098</v>
      </c>
      <c r="G37" s="961" t="s">
        <v>1138</v>
      </c>
      <c r="H37" s="955">
        <v>0</v>
      </c>
      <c r="I37" s="1051">
        <v>0</v>
      </c>
      <c r="J37" s="1096" t="s">
        <v>740</v>
      </c>
      <c r="K37" s="1114"/>
    </row>
    <row r="38" spans="1:17" ht="17.25" customHeight="1">
      <c r="A38" s="966" t="s">
        <v>564</v>
      </c>
      <c r="B38" s="961" t="s">
        <v>1106</v>
      </c>
      <c r="C38" s="967">
        <v>45406.537499999999</v>
      </c>
      <c r="D38" s="967">
        <v>45406.576388888891</v>
      </c>
      <c r="E38" s="982">
        <f t="shared" si="0"/>
        <v>3.888888889196096E-2</v>
      </c>
      <c r="F38" s="955" t="s">
        <v>1098</v>
      </c>
      <c r="G38" s="961" t="s">
        <v>1138</v>
      </c>
      <c r="H38" s="955">
        <v>0</v>
      </c>
      <c r="I38" s="1051">
        <v>0</v>
      </c>
      <c r="J38" s="1096" t="s">
        <v>740</v>
      </c>
      <c r="K38" s="1114"/>
    </row>
    <row r="39" spans="1:17" ht="17.25" customHeight="1">
      <c r="A39" s="966" t="s">
        <v>564</v>
      </c>
      <c r="B39" s="961" t="s">
        <v>1139</v>
      </c>
      <c r="C39" s="967">
        <v>45387.364583333343</v>
      </c>
      <c r="D39" s="967">
        <v>45387.743055555547</v>
      </c>
      <c r="E39" s="982">
        <f t="shared" si="0"/>
        <v>0.37847222220443655</v>
      </c>
      <c r="F39" s="955" t="s">
        <v>1098</v>
      </c>
      <c r="G39" s="961" t="s">
        <v>1140</v>
      </c>
      <c r="H39" s="955">
        <v>0</v>
      </c>
      <c r="I39" s="1051">
        <v>0</v>
      </c>
      <c r="J39" s="1096" t="s">
        <v>740</v>
      </c>
      <c r="K39" s="1114"/>
    </row>
    <row r="40" spans="1:17" ht="17.25" customHeight="1" thickBot="1">
      <c r="A40" s="969" t="s">
        <v>430</v>
      </c>
      <c r="B40" s="962" t="s">
        <v>1141</v>
      </c>
      <c r="C40" s="970">
        <v>45407.404166666667</v>
      </c>
      <c r="D40" s="970">
        <v>45407.404166666667</v>
      </c>
      <c r="E40" s="986">
        <f t="shared" si="0"/>
        <v>0</v>
      </c>
      <c r="F40" s="956" t="s">
        <v>1098</v>
      </c>
      <c r="G40" s="962" t="s">
        <v>1142</v>
      </c>
      <c r="H40" s="956">
        <v>0</v>
      </c>
      <c r="I40" s="1054">
        <v>0</v>
      </c>
      <c r="J40" s="1103" t="s">
        <v>740</v>
      </c>
      <c r="K40" s="1114"/>
    </row>
    <row r="41" spans="1:17" ht="17.25" customHeight="1">
      <c r="A41" s="1170"/>
      <c r="B41" s="1171"/>
      <c r="C41" s="1172"/>
      <c r="D41" s="929" t="s">
        <v>788</v>
      </c>
      <c r="E41" s="930">
        <f>SUM(E10:E40)</f>
        <v>3.9798611111036735</v>
      </c>
      <c r="F41" s="1173"/>
      <c r="G41" s="932" t="s">
        <v>789</v>
      </c>
      <c r="H41" s="1119"/>
      <c r="I41" s="934">
        <f>SUM(I10:I40)</f>
        <v>852.33333330019377</v>
      </c>
      <c r="J41" s="1174"/>
      <c r="K41" s="1114"/>
    </row>
    <row r="42" spans="1:17" ht="17.25" customHeight="1" thickBot="1">
      <c r="A42" s="1175" t="s">
        <v>790</v>
      </c>
      <c r="B42" s="1176"/>
      <c r="C42" s="1177"/>
      <c r="D42" s="929"/>
      <c r="E42" s="1007"/>
      <c r="F42" s="951"/>
      <c r="G42" s="1008"/>
      <c r="H42" s="951"/>
      <c r="I42" s="1121"/>
      <c r="J42" s="1178"/>
      <c r="K42" s="1114"/>
      <c r="Q42" s="865">
        <v>39.33333333756309</v>
      </c>
    </row>
    <row r="43" spans="1:17" ht="17.25" customHeight="1">
      <c r="A43" s="964" t="s">
        <v>491</v>
      </c>
      <c r="B43" s="959" t="s">
        <v>1143</v>
      </c>
      <c r="C43" s="965">
        <v>45384.456944444442</v>
      </c>
      <c r="D43" s="965">
        <v>45384.566666666673</v>
      </c>
      <c r="E43" s="953">
        <f t="shared" ref="E43:E56" si="6">D43-C43</f>
        <v>0.10972222223063</v>
      </c>
      <c r="F43" s="954" t="s">
        <v>1098</v>
      </c>
      <c r="G43" s="981" t="s">
        <v>1144</v>
      </c>
      <c r="H43" s="954">
        <v>0</v>
      </c>
      <c r="I43" s="1083">
        <v>0</v>
      </c>
      <c r="J43" s="901" t="s">
        <v>740</v>
      </c>
      <c r="K43" s="1114"/>
    </row>
    <row r="44" spans="1:17" ht="17.25" customHeight="1">
      <c r="A44" s="966" t="s">
        <v>517</v>
      </c>
      <c r="B44" s="961" t="s">
        <v>1129</v>
      </c>
      <c r="C44" s="967">
        <v>45402.355555555558</v>
      </c>
      <c r="D44" s="967">
        <v>45402.430555555547</v>
      </c>
      <c r="E44" s="982">
        <f t="shared" si="6"/>
        <v>7.4999999989813659E-2</v>
      </c>
      <c r="F44" s="955" t="s">
        <v>1098</v>
      </c>
      <c r="G44" s="983" t="s">
        <v>1127</v>
      </c>
      <c r="H44" s="955">
        <v>0</v>
      </c>
      <c r="I44" s="1051">
        <v>0</v>
      </c>
      <c r="J44" s="914" t="s">
        <v>740</v>
      </c>
      <c r="K44" s="1114"/>
    </row>
    <row r="45" spans="1:17" ht="17.25" customHeight="1">
      <c r="A45" s="966" t="s">
        <v>538</v>
      </c>
      <c r="B45" s="961" t="s">
        <v>896</v>
      </c>
      <c r="C45" s="967">
        <v>45412.234722222223</v>
      </c>
      <c r="D45" s="967">
        <v>45412.285416666673</v>
      </c>
      <c r="E45" s="982">
        <f t="shared" si="6"/>
        <v>5.0694444449618459E-2</v>
      </c>
      <c r="F45" s="955" t="s">
        <v>1098</v>
      </c>
      <c r="G45" s="983" t="s">
        <v>1145</v>
      </c>
      <c r="H45" s="955">
        <v>0</v>
      </c>
      <c r="I45" s="1051">
        <v>0</v>
      </c>
      <c r="J45" s="914" t="s">
        <v>740</v>
      </c>
      <c r="K45" s="1114"/>
    </row>
    <row r="46" spans="1:17" ht="17.25" customHeight="1">
      <c r="A46" s="966" t="s">
        <v>538</v>
      </c>
      <c r="B46" s="961" t="s">
        <v>769</v>
      </c>
      <c r="C46" s="967">
        <v>45412.290277777778</v>
      </c>
      <c r="D46" s="967">
        <v>45412.334027777782</v>
      </c>
      <c r="E46" s="982">
        <f t="shared" si="6"/>
        <v>4.3750000004365575E-2</v>
      </c>
      <c r="F46" s="955" t="s">
        <v>1098</v>
      </c>
      <c r="G46" s="983" t="s">
        <v>1146</v>
      </c>
      <c r="H46" s="955">
        <v>0</v>
      </c>
      <c r="I46" s="1051">
        <v>0</v>
      </c>
      <c r="J46" s="914" t="s">
        <v>740</v>
      </c>
      <c r="K46" s="1114"/>
    </row>
    <row r="47" spans="1:17" ht="17.25" customHeight="1">
      <c r="A47" s="966" t="s">
        <v>419</v>
      </c>
      <c r="B47" s="961" t="s">
        <v>1147</v>
      </c>
      <c r="C47" s="967">
        <v>45401.320833333331</v>
      </c>
      <c r="D47" s="967">
        <v>45401.513194444437</v>
      </c>
      <c r="E47" s="982">
        <f t="shared" si="6"/>
        <v>0.19236111110512866</v>
      </c>
      <c r="F47" s="955" t="s">
        <v>1116</v>
      </c>
      <c r="G47" s="983" t="s">
        <v>1148</v>
      </c>
      <c r="H47" s="955">
        <v>0</v>
      </c>
      <c r="I47" s="1051">
        <v>0</v>
      </c>
      <c r="J47" s="914" t="s">
        <v>740</v>
      </c>
      <c r="K47" s="1114"/>
    </row>
    <row r="48" spans="1:17" ht="17.25" customHeight="1">
      <c r="A48" s="966" t="s">
        <v>419</v>
      </c>
      <c r="B48" s="961" t="s">
        <v>1149</v>
      </c>
      <c r="C48" s="967">
        <v>45402.318055555559</v>
      </c>
      <c r="D48" s="967">
        <v>45402.34375</v>
      </c>
      <c r="E48" s="982">
        <f t="shared" si="6"/>
        <v>2.569444444088731E-2</v>
      </c>
      <c r="F48" s="955" t="s">
        <v>1116</v>
      </c>
      <c r="G48" s="983" t="s">
        <v>1150</v>
      </c>
      <c r="H48" s="955">
        <v>0</v>
      </c>
      <c r="I48" s="1051">
        <v>0</v>
      </c>
      <c r="J48" s="914" t="s">
        <v>740</v>
      </c>
      <c r="K48" s="1114"/>
    </row>
    <row r="49" spans="1:16" ht="17.25" customHeight="1">
      <c r="A49" s="966" t="s">
        <v>419</v>
      </c>
      <c r="B49" s="961" t="s">
        <v>1149</v>
      </c>
      <c r="C49" s="967">
        <v>45404.315972222219</v>
      </c>
      <c r="D49" s="967">
        <v>45404.498611111107</v>
      </c>
      <c r="E49" s="982">
        <f t="shared" si="6"/>
        <v>0.18263888888759539</v>
      </c>
      <c r="F49" s="955" t="s">
        <v>1116</v>
      </c>
      <c r="G49" s="983" t="s">
        <v>1151</v>
      </c>
      <c r="H49" s="955">
        <v>0</v>
      </c>
      <c r="I49" s="1051">
        <v>0</v>
      </c>
      <c r="J49" s="914" t="s">
        <v>740</v>
      </c>
      <c r="K49" s="1114"/>
    </row>
    <row r="50" spans="1:16" ht="17.25" customHeight="1">
      <c r="A50" s="966" t="s">
        <v>419</v>
      </c>
      <c r="B50" s="961" t="s">
        <v>1152</v>
      </c>
      <c r="C50" s="967">
        <v>45401.319444444453</v>
      </c>
      <c r="D50" s="967">
        <v>45401.519444444442</v>
      </c>
      <c r="E50" s="982">
        <f t="shared" si="6"/>
        <v>0.19999999998981366</v>
      </c>
      <c r="F50" s="955" t="s">
        <v>1116</v>
      </c>
      <c r="G50" s="983" t="s">
        <v>1127</v>
      </c>
      <c r="H50" s="955">
        <v>0</v>
      </c>
      <c r="I50" s="1051">
        <v>0</v>
      </c>
      <c r="J50" s="914" t="s">
        <v>740</v>
      </c>
      <c r="K50" s="1114"/>
    </row>
    <row r="51" spans="1:16" ht="17.25" customHeight="1">
      <c r="A51" s="966" t="s">
        <v>570</v>
      </c>
      <c r="B51" s="961" t="s">
        <v>1153</v>
      </c>
      <c r="C51" s="967">
        <v>45404.40625</v>
      </c>
      <c r="D51" s="967">
        <v>45404.991666666669</v>
      </c>
      <c r="E51" s="982">
        <f t="shared" si="6"/>
        <v>0.58541666666860692</v>
      </c>
      <c r="F51" s="955" t="s">
        <v>1098</v>
      </c>
      <c r="G51" s="983" t="s">
        <v>1154</v>
      </c>
      <c r="H51" s="955">
        <v>0</v>
      </c>
      <c r="I51" s="1051">
        <v>0</v>
      </c>
      <c r="J51" s="914" t="s">
        <v>740</v>
      </c>
      <c r="K51" s="1114"/>
    </row>
    <row r="52" spans="1:16" ht="17.25" customHeight="1">
      <c r="A52" s="966" t="s">
        <v>570</v>
      </c>
      <c r="B52" s="961" t="s">
        <v>1153</v>
      </c>
      <c r="C52" s="967">
        <v>45405.416666666657</v>
      </c>
      <c r="D52" s="967">
        <v>45405.847222222219</v>
      </c>
      <c r="E52" s="982">
        <f t="shared" si="6"/>
        <v>0.43055555556202307</v>
      </c>
      <c r="F52" s="955" t="s">
        <v>1098</v>
      </c>
      <c r="G52" s="983" t="s">
        <v>1155</v>
      </c>
      <c r="H52" s="955">
        <v>4.7</v>
      </c>
      <c r="I52" s="913">
        <f t="shared" ref="I52" si="7">E52*H52*24</f>
        <v>48.566666667396206</v>
      </c>
      <c r="J52" s="1169" t="s">
        <v>736</v>
      </c>
      <c r="K52" s="1114"/>
    </row>
    <row r="53" spans="1:16" ht="17.25" customHeight="1">
      <c r="A53" s="966" t="s">
        <v>573</v>
      </c>
      <c r="B53" s="961" t="s">
        <v>1156</v>
      </c>
      <c r="C53" s="967">
        <v>45406.320833333331</v>
      </c>
      <c r="D53" s="967">
        <v>45406.415277777778</v>
      </c>
      <c r="E53" s="982">
        <f t="shared" si="6"/>
        <v>9.4444444446708076E-2</v>
      </c>
      <c r="F53" s="955" t="s">
        <v>1116</v>
      </c>
      <c r="G53" s="983" t="s">
        <v>1157</v>
      </c>
      <c r="H53" s="955">
        <v>0</v>
      </c>
      <c r="I53" s="1051">
        <v>0</v>
      </c>
      <c r="J53" s="914" t="s">
        <v>740</v>
      </c>
      <c r="K53" s="1114"/>
    </row>
    <row r="54" spans="1:16" ht="17.25" customHeight="1">
      <c r="A54" s="966" t="s">
        <v>573</v>
      </c>
      <c r="B54" s="961" t="s">
        <v>1158</v>
      </c>
      <c r="C54" s="967">
        <v>45406.261805555558</v>
      </c>
      <c r="D54" s="967">
        <v>45406.313888888893</v>
      </c>
      <c r="E54" s="982">
        <f t="shared" si="6"/>
        <v>5.2083333335758653E-2</v>
      </c>
      <c r="F54" s="955" t="s">
        <v>1116</v>
      </c>
      <c r="G54" s="983" t="s">
        <v>1159</v>
      </c>
      <c r="H54" s="955">
        <v>0</v>
      </c>
      <c r="I54" s="1051">
        <v>0</v>
      </c>
      <c r="J54" s="914" t="s">
        <v>740</v>
      </c>
      <c r="K54" s="1114"/>
    </row>
    <row r="55" spans="1:16" ht="17.25" customHeight="1">
      <c r="A55" s="966" t="s">
        <v>573</v>
      </c>
      <c r="B55" s="961" t="s">
        <v>885</v>
      </c>
      <c r="C55" s="967">
        <v>45408.301388888889</v>
      </c>
      <c r="D55" s="967">
        <v>45408.385416666657</v>
      </c>
      <c r="E55" s="982">
        <f t="shared" si="6"/>
        <v>8.4027777767914813E-2</v>
      </c>
      <c r="F55" s="955" t="s">
        <v>1098</v>
      </c>
      <c r="G55" s="983" t="s">
        <v>1160</v>
      </c>
      <c r="H55" s="955">
        <v>10</v>
      </c>
      <c r="I55" s="913">
        <f t="shared" ref="I55" si="8">E55*H55*24</f>
        <v>20.166666664299555</v>
      </c>
      <c r="J55" s="1169" t="s">
        <v>736</v>
      </c>
      <c r="K55" s="1114"/>
    </row>
    <row r="56" spans="1:16" ht="17.25" customHeight="1" thickBot="1">
      <c r="A56" s="969" t="s">
        <v>573</v>
      </c>
      <c r="B56" s="962" t="s">
        <v>1106</v>
      </c>
      <c r="C56" s="970">
        <v>45408.390277777777</v>
      </c>
      <c r="D56" s="970">
        <v>45408.441666666673</v>
      </c>
      <c r="E56" s="986">
        <f t="shared" si="6"/>
        <v>5.1388888896326534E-2</v>
      </c>
      <c r="F56" s="956" t="s">
        <v>1098</v>
      </c>
      <c r="G56" s="987" t="s">
        <v>1161</v>
      </c>
      <c r="H56" s="956">
        <v>0</v>
      </c>
      <c r="I56" s="1054">
        <v>0</v>
      </c>
      <c r="J56" s="925" t="s">
        <v>740</v>
      </c>
      <c r="K56" s="1114"/>
    </row>
    <row r="57" spans="1:16" ht="17.25" customHeight="1">
      <c r="A57" s="1179"/>
      <c r="B57" s="935"/>
      <c r="C57" s="928"/>
      <c r="D57" s="929" t="s">
        <v>788</v>
      </c>
      <c r="E57" s="930">
        <f>SUM(E43:E56)</f>
        <v>2.1777777777751908</v>
      </c>
      <c r="F57" s="931"/>
      <c r="G57" s="932" t="s">
        <v>789</v>
      </c>
      <c r="H57" s="931"/>
      <c r="I57" s="934">
        <f>SUM(I43:I56)</f>
        <v>68.733333331695761</v>
      </c>
      <c r="J57" s="1180"/>
      <c r="K57" s="1114"/>
    </row>
    <row r="58" spans="1:16" ht="17.25" customHeight="1">
      <c r="A58" s="1181"/>
      <c r="B58" s="935"/>
      <c r="C58" s="928"/>
      <c r="D58" s="929"/>
      <c r="E58" s="930"/>
      <c r="F58" s="931"/>
      <c r="G58" s="932"/>
      <c r="H58" s="931"/>
      <c r="I58" s="934"/>
      <c r="J58" s="1180"/>
      <c r="K58" s="1114"/>
    </row>
    <row r="59" spans="1:16" ht="17.25" customHeight="1" thickBot="1">
      <c r="A59" s="941" t="s">
        <v>1162</v>
      </c>
      <c r="B59" s="1182"/>
      <c r="C59" s="1001"/>
      <c r="D59" s="1001"/>
      <c r="E59" s="1183"/>
      <c r="F59" s="1001"/>
      <c r="G59" s="1184"/>
      <c r="H59" s="1136"/>
      <c r="I59" s="1136"/>
      <c r="J59" s="1184"/>
      <c r="K59" s="1114"/>
    </row>
    <row r="60" spans="1:16" s="1167" customFormat="1" ht="17.25" customHeight="1">
      <c r="A60" s="964" t="s">
        <v>481</v>
      </c>
      <c r="B60" s="959" t="s">
        <v>1163</v>
      </c>
      <c r="C60" s="965">
        <v>45386.29791666667</v>
      </c>
      <c r="D60" s="965">
        <v>45386.400000000001</v>
      </c>
      <c r="E60" s="898">
        <f t="shared" ref="E60:E69" si="9">D60-C60</f>
        <v>0.10208333333139308</v>
      </c>
      <c r="F60" s="1185" t="s">
        <v>1116</v>
      </c>
      <c r="G60" s="1186" t="s">
        <v>1164</v>
      </c>
      <c r="H60" s="954">
        <v>60</v>
      </c>
      <c r="I60" s="900">
        <f t="shared" ref="I60" si="10">E60*H60*24</f>
        <v>146.99999999720603</v>
      </c>
      <c r="J60" s="901" t="s">
        <v>736</v>
      </c>
      <c r="K60" s="1114"/>
      <c r="L60" s="1187"/>
      <c r="M60" s="865"/>
      <c r="N60" s="865"/>
      <c r="O60" s="865"/>
      <c r="P60" s="865"/>
    </row>
    <row r="61" spans="1:16" ht="17.25" customHeight="1">
      <c r="A61" s="966" t="s">
        <v>481</v>
      </c>
      <c r="B61" s="961" t="s">
        <v>1165</v>
      </c>
      <c r="C61" s="967">
        <v>45387.440972222219</v>
      </c>
      <c r="D61" s="967">
        <v>45387.470833333333</v>
      </c>
      <c r="E61" s="911">
        <f t="shared" si="9"/>
        <v>2.9861111113859806E-2</v>
      </c>
      <c r="F61" s="1188" t="s">
        <v>1116</v>
      </c>
      <c r="G61" s="1189" t="s">
        <v>1166</v>
      </c>
      <c r="H61" s="955">
        <v>0</v>
      </c>
      <c r="I61" s="1051">
        <v>0</v>
      </c>
      <c r="J61" s="914" t="s">
        <v>740</v>
      </c>
      <c r="K61" s="1190"/>
      <c r="L61" s="1190"/>
      <c r="M61" s="1191"/>
    </row>
    <row r="62" spans="1:16" ht="17.25" customHeight="1">
      <c r="A62" s="966" t="s">
        <v>481</v>
      </c>
      <c r="B62" s="961" t="s">
        <v>1167</v>
      </c>
      <c r="C62" s="967">
        <v>45389.59375</v>
      </c>
      <c r="D62" s="967">
        <v>45389.62777777778</v>
      </c>
      <c r="E62" s="911">
        <f t="shared" si="9"/>
        <v>3.4027777779556345E-2</v>
      </c>
      <c r="F62" s="1188" t="s">
        <v>1098</v>
      </c>
      <c r="G62" s="983" t="s">
        <v>1168</v>
      </c>
      <c r="H62" s="955">
        <v>0</v>
      </c>
      <c r="I62" s="1051">
        <v>0</v>
      </c>
      <c r="J62" s="914" t="s">
        <v>740</v>
      </c>
      <c r="K62" s="1190"/>
      <c r="L62" s="1190"/>
      <c r="M62" s="1191"/>
    </row>
    <row r="63" spans="1:16" ht="17.25" customHeight="1">
      <c r="A63" s="966" t="s">
        <v>481</v>
      </c>
      <c r="B63" s="961" t="s">
        <v>1167</v>
      </c>
      <c r="C63" s="967">
        <v>45399.26666666667</v>
      </c>
      <c r="D63" s="967">
        <v>45399.326388888891</v>
      </c>
      <c r="E63" s="911">
        <f t="shared" si="9"/>
        <v>5.9722222220443655E-2</v>
      </c>
      <c r="F63" s="1188" t="s">
        <v>1098</v>
      </c>
      <c r="G63" s="1189" t="s">
        <v>1169</v>
      </c>
      <c r="H63" s="955">
        <v>58</v>
      </c>
      <c r="I63" s="913">
        <f t="shared" ref="I63" si="11">E63*H63*24</f>
        <v>83.133333330857567</v>
      </c>
      <c r="J63" s="914" t="s">
        <v>736</v>
      </c>
      <c r="K63" s="1190"/>
      <c r="L63" s="1190"/>
      <c r="M63" s="1191"/>
    </row>
    <row r="64" spans="1:16" ht="17.25" customHeight="1">
      <c r="A64" s="966" t="s">
        <v>394</v>
      </c>
      <c r="B64" s="961" t="s">
        <v>1170</v>
      </c>
      <c r="C64" s="967">
        <v>45401.291666666657</v>
      </c>
      <c r="D64" s="967">
        <v>45401.759722222218</v>
      </c>
      <c r="E64" s="911">
        <f t="shared" si="9"/>
        <v>0.46805555556056788</v>
      </c>
      <c r="F64" s="1188" t="s">
        <v>1098</v>
      </c>
      <c r="G64" s="983" t="s">
        <v>1171</v>
      </c>
      <c r="H64" s="955">
        <v>0</v>
      </c>
      <c r="I64" s="1051">
        <v>0</v>
      </c>
      <c r="J64" s="914" t="s">
        <v>740</v>
      </c>
      <c r="K64" s="1190"/>
      <c r="L64" s="1190"/>
      <c r="M64" s="1191"/>
    </row>
    <row r="65" spans="1:18" ht="17.25" customHeight="1">
      <c r="A65" s="966" t="s">
        <v>394</v>
      </c>
      <c r="B65" s="961" t="s">
        <v>784</v>
      </c>
      <c r="C65" s="967">
        <v>45411.302083333343</v>
      </c>
      <c r="D65" s="967">
        <v>45411.55</v>
      </c>
      <c r="E65" s="911">
        <f t="shared" si="9"/>
        <v>0.24791666665987577</v>
      </c>
      <c r="F65" s="1188" t="s">
        <v>1098</v>
      </c>
      <c r="G65" s="983" t="s">
        <v>1172</v>
      </c>
      <c r="H65" s="955">
        <v>0</v>
      </c>
      <c r="I65" s="1051">
        <v>0</v>
      </c>
      <c r="J65" s="914" t="s">
        <v>740</v>
      </c>
      <c r="K65" s="935"/>
      <c r="L65" s="1190"/>
      <c r="M65" s="1191"/>
    </row>
    <row r="66" spans="1:18" ht="17.25" customHeight="1">
      <c r="A66" s="966" t="s">
        <v>503</v>
      </c>
      <c r="B66" s="961" t="s">
        <v>1173</v>
      </c>
      <c r="C66" s="967">
        <v>45411.448611111111</v>
      </c>
      <c r="D66" s="967">
        <v>45411.582638888889</v>
      </c>
      <c r="E66" s="911">
        <f t="shared" si="9"/>
        <v>0.13402777777810115</v>
      </c>
      <c r="F66" s="1188" t="s">
        <v>1098</v>
      </c>
      <c r="G66" s="1189" t="s">
        <v>1174</v>
      </c>
      <c r="H66" s="955">
        <v>0</v>
      </c>
      <c r="I66" s="1051">
        <v>0</v>
      </c>
      <c r="J66" s="914" t="s">
        <v>740</v>
      </c>
      <c r="K66" s="935"/>
      <c r="L66" s="1190"/>
      <c r="M66" s="1191"/>
    </row>
    <row r="67" spans="1:18" ht="17.25" customHeight="1">
      <c r="A67" s="966" t="s">
        <v>520</v>
      </c>
      <c r="B67" s="961" t="s">
        <v>1175</v>
      </c>
      <c r="C67" s="967">
        <v>45407.305555555547</v>
      </c>
      <c r="D67" s="967">
        <v>45407.65</v>
      </c>
      <c r="E67" s="911">
        <f t="shared" si="9"/>
        <v>0.34444444445398403</v>
      </c>
      <c r="F67" s="1188" t="s">
        <v>1098</v>
      </c>
      <c r="G67" s="983" t="s">
        <v>1176</v>
      </c>
      <c r="H67" s="955">
        <v>0</v>
      </c>
      <c r="I67" s="1051">
        <v>0</v>
      </c>
      <c r="J67" s="914" t="s">
        <v>740</v>
      </c>
      <c r="K67" s="1190"/>
      <c r="L67" s="1190"/>
      <c r="M67" s="1191"/>
    </row>
    <row r="68" spans="1:18" ht="17.25" customHeight="1">
      <c r="A68" s="966" t="s">
        <v>520</v>
      </c>
      <c r="B68" s="961" t="s">
        <v>1175</v>
      </c>
      <c r="C68" s="967">
        <v>45412.40625</v>
      </c>
      <c r="D68" s="967">
        <v>45412.523611111108</v>
      </c>
      <c r="E68" s="911">
        <f t="shared" si="9"/>
        <v>0.11736111110803904</v>
      </c>
      <c r="F68" s="1188" t="s">
        <v>1098</v>
      </c>
      <c r="G68" s="983" t="s">
        <v>1177</v>
      </c>
      <c r="H68" s="955">
        <v>0</v>
      </c>
      <c r="I68" s="1051">
        <v>0</v>
      </c>
      <c r="J68" s="914" t="s">
        <v>740</v>
      </c>
      <c r="K68" s="1190"/>
      <c r="L68" s="1190"/>
      <c r="M68" s="1191"/>
    </row>
    <row r="69" spans="1:18" ht="17.25" customHeight="1" thickBot="1">
      <c r="A69" s="969" t="s">
        <v>520</v>
      </c>
      <c r="B69" s="962" t="s">
        <v>1178</v>
      </c>
      <c r="C69" s="970">
        <v>45412.65347222222</v>
      </c>
      <c r="D69" s="970">
        <v>45412.706250000003</v>
      </c>
      <c r="E69" s="922">
        <f t="shared" si="9"/>
        <v>5.2777777782466728E-2</v>
      </c>
      <c r="F69" s="1192" t="s">
        <v>1098</v>
      </c>
      <c r="G69" s="987" t="s">
        <v>1179</v>
      </c>
      <c r="H69" s="956">
        <v>0</v>
      </c>
      <c r="I69" s="1054">
        <v>0</v>
      </c>
      <c r="J69" s="925" t="s">
        <v>740</v>
      </c>
      <c r="K69" s="1190"/>
      <c r="L69" s="1190"/>
      <c r="M69" s="1191"/>
    </row>
    <row r="70" spans="1:18" s="1196" customFormat="1" ht="17.25" customHeight="1">
      <c r="A70" s="1147"/>
      <c r="B70" s="1193"/>
      <c r="C70" s="1194"/>
      <c r="D70" s="929" t="s">
        <v>788</v>
      </c>
      <c r="E70" s="930">
        <f>SUM(E60:E69)</f>
        <v>1.5902777777882875</v>
      </c>
      <c r="F70" s="1173"/>
      <c r="G70" s="865"/>
      <c r="H70" s="933"/>
      <c r="I70" s="934">
        <f>SUM(I60:I69)</f>
        <v>230.1333333280636</v>
      </c>
      <c r="J70" s="1171"/>
      <c r="K70" s="1114"/>
      <c r="L70" s="865"/>
      <c r="M70" s="865"/>
      <c r="N70" s="865"/>
      <c r="O70" s="865"/>
      <c r="P70" s="865"/>
      <c r="Q70" s="865"/>
      <c r="R70" s="1195"/>
    </row>
    <row r="71" spans="1:18" ht="17.25" customHeight="1">
      <c r="A71" s="1145"/>
      <c r="B71" s="1019"/>
      <c r="C71" s="1001"/>
      <c r="D71" s="872"/>
      <c r="E71" s="1197"/>
      <c r="F71" s="1198"/>
      <c r="G71" s="1199"/>
      <c r="H71" s="1136"/>
      <c r="I71" s="1200"/>
      <c r="J71" s="864"/>
      <c r="K71" s="1114"/>
    </row>
    <row r="72" spans="1:18" ht="17.25" customHeight="1" thickBot="1">
      <c r="A72" s="941" t="s">
        <v>820</v>
      </c>
      <c r="B72" s="1182"/>
      <c r="C72" s="1001"/>
      <c r="D72" s="1001"/>
      <c r="E72" s="1183"/>
      <c r="F72" s="1001"/>
      <c r="G72" s="1191"/>
      <c r="H72" s="1136"/>
      <c r="I72" s="1136"/>
      <c r="J72" s="1184"/>
      <c r="K72" s="1114"/>
    </row>
    <row r="73" spans="1:18" s="1202" customFormat="1" ht="17.25" customHeight="1">
      <c r="A73" s="964" t="s">
        <v>465</v>
      </c>
      <c r="B73" s="959" t="s">
        <v>1180</v>
      </c>
      <c r="C73" s="965">
        <v>45391.340277777781</v>
      </c>
      <c r="D73" s="965">
        <v>45391.47152777778</v>
      </c>
      <c r="E73" s="898">
        <f t="shared" ref="E73:E101" si="12">D73-C73</f>
        <v>0.13124999999854481</v>
      </c>
      <c r="F73" s="1185" t="s">
        <v>1098</v>
      </c>
      <c r="G73" s="959" t="s">
        <v>1181</v>
      </c>
      <c r="H73" s="954">
        <v>15</v>
      </c>
      <c r="I73" s="900">
        <f t="shared" ref="I73:I75" si="13">E73*H73*24</f>
        <v>47.249999999476131</v>
      </c>
      <c r="J73" s="901" t="s">
        <v>736</v>
      </c>
      <c r="K73" s="1201"/>
    </row>
    <row r="74" spans="1:18" s="1202" customFormat="1" ht="17.25" customHeight="1">
      <c r="A74" s="966" t="s">
        <v>467</v>
      </c>
      <c r="B74" s="961" t="s">
        <v>1180</v>
      </c>
      <c r="C74" s="967">
        <v>45401.3125</v>
      </c>
      <c r="D74" s="967">
        <v>45401.354166666657</v>
      </c>
      <c r="E74" s="911">
        <f t="shared" si="12"/>
        <v>4.166666665696539E-2</v>
      </c>
      <c r="F74" s="1188" t="s">
        <v>1098</v>
      </c>
      <c r="G74" s="961" t="s">
        <v>1182</v>
      </c>
      <c r="H74" s="955">
        <v>10</v>
      </c>
      <c r="I74" s="913">
        <f t="shared" si="13"/>
        <v>9.9999999976716936</v>
      </c>
      <c r="J74" s="914" t="s">
        <v>736</v>
      </c>
      <c r="K74" s="1201"/>
    </row>
    <row r="75" spans="1:18" s="1202" customFormat="1" ht="17.25" customHeight="1">
      <c r="A75" s="966" t="s">
        <v>467</v>
      </c>
      <c r="B75" s="961" t="s">
        <v>1180</v>
      </c>
      <c r="C75" s="967">
        <v>45403.277777777781</v>
      </c>
      <c r="D75" s="967">
        <v>45403.34375</v>
      </c>
      <c r="E75" s="911">
        <f t="shared" si="12"/>
        <v>6.5972222218988463E-2</v>
      </c>
      <c r="F75" s="1188" t="s">
        <v>1098</v>
      </c>
      <c r="G75" s="961" t="s">
        <v>1183</v>
      </c>
      <c r="H75" s="955">
        <v>10</v>
      </c>
      <c r="I75" s="913">
        <f t="shared" si="13"/>
        <v>15.833333332557231</v>
      </c>
      <c r="J75" s="914" t="s">
        <v>736</v>
      </c>
      <c r="K75" s="1201"/>
    </row>
    <row r="76" spans="1:18" s="1202" customFormat="1" ht="17.25" customHeight="1">
      <c r="A76" s="966" t="s">
        <v>467</v>
      </c>
      <c r="B76" s="961" t="s">
        <v>767</v>
      </c>
      <c r="C76" s="967">
        <v>45407.351388888892</v>
      </c>
      <c r="D76" s="967">
        <v>45407.4375</v>
      </c>
      <c r="E76" s="911">
        <f t="shared" si="12"/>
        <v>8.611111110803904E-2</v>
      </c>
      <c r="F76" s="1188" t="s">
        <v>1098</v>
      </c>
      <c r="G76" s="961" t="s">
        <v>1184</v>
      </c>
      <c r="H76" s="955">
        <v>0</v>
      </c>
      <c r="I76" s="1051">
        <v>0</v>
      </c>
      <c r="J76" s="914" t="s">
        <v>740</v>
      </c>
      <c r="K76" s="1201"/>
    </row>
    <row r="77" spans="1:18" s="1202" customFormat="1" ht="17.25" customHeight="1">
      <c r="A77" s="966" t="s">
        <v>472</v>
      </c>
      <c r="B77" s="961" t="s">
        <v>1185</v>
      </c>
      <c r="C77" s="967">
        <v>45386.323611111111</v>
      </c>
      <c r="D77" s="967">
        <v>45386.427083333343</v>
      </c>
      <c r="E77" s="911">
        <f t="shared" si="12"/>
        <v>0.10347222223208519</v>
      </c>
      <c r="F77" s="1188" t="s">
        <v>1098</v>
      </c>
      <c r="G77" s="983" t="s">
        <v>1186</v>
      </c>
      <c r="H77" s="955">
        <v>0</v>
      </c>
      <c r="I77" s="1051">
        <v>0</v>
      </c>
      <c r="J77" s="914" t="s">
        <v>740</v>
      </c>
      <c r="K77" s="1201"/>
    </row>
    <row r="78" spans="1:18" s="1202" customFormat="1" ht="17.25" customHeight="1">
      <c r="A78" s="966" t="s">
        <v>378</v>
      </c>
      <c r="B78" s="961" t="s">
        <v>831</v>
      </c>
      <c r="C78" s="967">
        <v>45404.331944444442</v>
      </c>
      <c r="D78" s="967">
        <v>45404.4375</v>
      </c>
      <c r="E78" s="911">
        <f t="shared" si="12"/>
        <v>0.1055555555576575</v>
      </c>
      <c r="F78" s="1188" t="s">
        <v>1098</v>
      </c>
      <c r="G78" s="961" t="s">
        <v>1187</v>
      </c>
      <c r="H78" s="955">
        <v>15</v>
      </c>
      <c r="I78" s="913">
        <f t="shared" ref="I78:I82" si="14">E78*H78*24</f>
        <v>38.0000000007567</v>
      </c>
      <c r="J78" s="914" t="s">
        <v>736</v>
      </c>
      <c r="K78" s="1201"/>
    </row>
    <row r="79" spans="1:18" s="1202" customFormat="1" ht="17.25" customHeight="1">
      <c r="A79" s="966" t="s">
        <v>378</v>
      </c>
      <c r="B79" s="961" t="s">
        <v>1188</v>
      </c>
      <c r="C79" s="967">
        <v>45400.305555555547</v>
      </c>
      <c r="D79" s="967">
        <v>45400.38958333333</v>
      </c>
      <c r="E79" s="911">
        <f t="shared" si="12"/>
        <v>8.4027777782466728E-2</v>
      </c>
      <c r="F79" s="1188" t="s">
        <v>1098</v>
      </c>
      <c r="G79" s="961" t="s">
        <v>1189</v>
      </c>
      <c r="H79" s="955">
        <v>30</v>
      </c>
      <c r="I79" s="913">
        <f t="shared" si="14"/>
        <v>60.500000003376044</v>
      </c>
      <c r="J79" s="914" t="s">
        <v>736</v>
      </c>
      <c r="K79" s="1201"/>
    </row>
    <row r="80" spans="1:18" s="1202" customFormat="1" ht="17.25" customHeight="1">
      <c r="A80" s="966" t="s">
        <v>476</v>
      </c>
      <c r="B80" s="961" t="s">
        <v>881</v>
      </c>
      <c r="C80" s="967">
        <v>45387.912499999999</v>
      </c>
      <c r="D80" s="967">
        <v>45387.929861111108</v>
      </c>
      <c r="E80" s="911">
        <f t="shared" si="12"/>
        <v>1.7361111109494232E-2</v>
      </c>
      <c r="F80" s="1188" t="s">
        <v>1098</v>
      </c>
      <c r="G80" s="961" t="s">
        <v>1190</v>
      </c>
      <c r="H80" s="955">
        <v>35</v>
      </c>
      <c r="I80" s="913">
        <f t="shared" si="14"/>
        <v>14.583333331975155</v>
      </c>
      <c r="J80" s="914" t="s">
        <v>736</v>
      </c>
      <c r="K80" s="1201"/>
    </row>
    <row r="81" spans="1:11" s="1202" customFormat="1" ht="17.25" customHeight="1">
      <c r="A81" s="966" t="s">
        <v>476</v>
      </c>
      <c r="B81" s="961" t="s">
        <v>881</v>
      </c>
      <c r="C81" s="967">
        <v>45409.315972222219</v>
      </c>
      <c r="D81" s="967">
        <v>45409.443749999999</v>
      </c>
      <c r="E81" s="911">
        <f t="shared" si="12"/>
        <v>0.12777777777955635</v>
      </c>
      <c r="F81" s="1188" t="s">
        <v>1098</v>
      </c>
      <c r="G81" s="961" t="s">
        <v>1191</v>
      </c>
      <c r="H81" s="955">
        <v>20</v>
      </c>
      <c r="I81" s="913">
        <f t="shared" si="14"/>
        <v>61.333333334187046</v>
      </c>
      <c r="J81" s="914" t="s">
        <v>736</v>
      </c>
      <c r="K81" s="1201"/>
    </row>
    <row r="82" spans="1:11" s="1202" customFormat="1" ht="17.25" customHeight="1">
      <c r="A82" s="966" t="s">
        <v>476</v>
      </c>
      <c r="B82" s="961" t="s">
        <v>1192</v>
      </c>
      <c r="C82" s="967">
        <v>45409.751388888893</v>
      </c>
      <c r="D82" s="967">
        <v>45409.752083333333</v>
      </c>
      <c r="E82" s="911">
        <f t="shared" si="12"/>
        <v>6.9444443943211809E-4</v>
      </c>
      <c r="F82" s="1188" t="s">
        <v>1098</v>
      </c>
      <c r="G82" s="961" t="s">
        <v>1191</v>
      </c>
      <c r="H82" s="955">
        <v>35</v>
      </c>
      <c r="I82" s="913">
        <f t="shared" si="14"/>
        <v>0.58333332912297919</v>
      </c>
      <c r="J82" s="914" t="s">
        <v>736</v>
      </c>
      <c r="K82" s="1201"/>
    </row>
    <row r="83" spans="1:11" s="1202" customFormat="1" ht="17.25" customHeight="1">
      <c r="A83" s="966" t="s">
        <v>381</v>
      </c>
      <c r="B83" s="961" t="s">
        <v>1193</v>
      </c>
      <c r="C83" s="967">
        <v>45386.400694444441</v>
      </c>
      <c r="D83" s="967">
        <v>45386.676388888889</v>
      </c>
      <c r="E83" s="911">
        <f t="shared" si="12"/>
        <v>0.27569444444816327</v>
      </c>
      <c r="F83" s="1188" t="s">
        <v>1098</v>
      </c>
      <c r="G83" s="961" t="s">
        <v>1194</v>
      </c>
      <c r="H83" s="955">
        <v>0</v>
      </c>
      <c r="I83" s="1051">
        <v>0</v>
      </c>
      <c r="J83" s="914" t="s">
        <v>740</v>
      </c>
      <c r="K83" s="1201"/>
    </row>
    <row r="84" spans="1:11" s="1202" customFormat="1" ht="17.25" customHeight="1">
      <c r="A84" s="966" t="s">
        <v>381</v>
      </c>
      <c r="B84" s="961" t="s">
        <v>1193</v>
      </c>
      <c r="C84" s="967">
        <v>45387.396527777782</v>
      </c>
      <c r="D84" s="967">
        <v>45387.517361111109</v>
      </c>
      <c r="E84" s="911">
        <f t="shared" si="12"/>
        <v>0.1208333333270275</v>
      </c>
      <c r="F84" s="1188" t="s">
        <v>1116</v>
      </c>
      <c r="G84" s="961" t="s">
        <v>1195</v>
      </c>
      <c r="H84" s="955">
        <v>0</v>
      </c>
      <c r="I84" s="1051">
        <v>0</v>
      </c>
      <c r="J84" s="914" t="s">
        <v>740</v>
      </c>
      <c r="K84" s="1201"/>
    </row>
    <row r="85" spans="1:11" s="1202" customFormat="1" ht="17.25" customHeight="1">
      <c r="A85" s="966" t="s">
        <v>381</v>
      </c>
      <c r="B85" s="961" t="s">
        <v>1196</v>
      </c>
      <c r="C85" s="967">
        <v>45409.395833333343</v>
      </c>
      <c r="D85" s="967">
        <v>45409.711805555547</v>
      </c>
      <c r="E85" s="911">
        <f t="shared" si="12"/>
        <v>0.31597222220443655</v>
      </c>
      <c r="F85" s="1188" t="s">
        <v>1116</v>
      </c>
      <c r="G85" s="961" t="s">
        <v>1197</v>
      </c>
      <c r="H85" s="955">
        <v>0</v>
      </c>
      <c r="I85" s="1051">
        <v>0</v>
      </c>
      <c r="J85" s="914" t="s">
        <v>740</v>
      </c>
      <c r="K85" s="1201"/>
    </row>
    <row r="86" spans="1:11" s="1202" customFormat="1" ht="17.25" customHeight="1">
      <c r="A86" s="966" t="s">
        <v>381</v>
      </c>
      <c r="B86" s="961" t="s">
        <v>1198</v>
      </c>
      <c r="C86" s="967">
        <v>45386.390972222223</v>
      </c>
      <c r="D86" s="967">
        <v>45386.701388888891</v>
      </c>
      <c r="E86" s="911">
        <f t="shared" si="12"/>
        <v>0.31041666666715173</v>
      </c>
      <c r="F86" s="1188" t="s">
        <v>1098</v>
      </c>
      <c r="G86" s="961" t="s">
        <v>1199</v>
      </c>
      <c r="H86" s="955">
        <v>0</v>
      </c>
      <c r="I86" s="1051">
        <v>0</v>
      </c>
      <c r="J86" s="914" t="s">
        <v>740</v>
      </c>
      <c r="K86" s="1201"/>
    </row>
    <row r="87" spans="1:11" s="1202" customFormat="1" ht="17.25" customHeight="1">
      <c r="A87" s="966" t="s">
        <v>381</v>
      </c>
      <c r="B87" s="961" t="s">
        <v>1198</v>
      </c>
      <c r="C87" s="967">
        <v>45387.386111111111</v>
      </c>
      <c r="D87" s="967">
        <v>45387.6</v>
      </c>
      <c r="E87" s="911">
        <f t="shared" si="12"/>
        <v>0.21388888888759539</v>
      </c>
      <c r="F87" s="1188" t="s">
        <v>1116</v>
      </c>
      <c r="G87" s="961" t="s">
        <v>1195</v>
      </c>
      <c r="H87" s="955">
        <v>0</v>
      </c>
      <c r="I87" s="1051">
        <v>0</v>
      </c>
      <c r="J87" s="914" t="s">
        <v>740</v>
      </c>
      <c r="K87" s="1201"/>
    </row>
    <row r="88" spans="1:11" s="1202" customFormat="1" ht="17.25" customHeight="1">
      <c r="A88" s="966" t="s">
        <v>381</v>
      </c>
      <c r="B88" s="961" t="s">
        <v>1200</v>
      </c>
      <c r="C88" s="967">
        <v>45408.325694444437</v>
      </c>
      <c r="D88" s="967">
        <v>45408.438888888893</v>
      </c>
      <c r="E88" s="911">
        <f t="shared" si="12"/>
        <v>0.11319444445689442</v>
      </c>
      <c r="F88" s="1188" t="s">
        <v>1116</v>
      </c>
      <c r="G88" s="961" t="s">
        <v>1197</v>
      </c>
      <c r="H88" s="955">
        <v>5</v>
      </c>
      <c r="I88" s="913">
        <f t="shared" ref="I88" si="15">E88*H88*24</f>
        <v>13.58333333482733</v>
      </c>
      <c r="J88" s="914" t="s">
        <v>736</v>
      </c>
      <c r="K88" s="1201"/>
    </row>
    <row r="89" spans="1:11" s="1202" customFormat="1" ht="17.25" customHeight="1">
      <c r="A89" s="966" t="s">
        <v>381</v>
      </c>
      <c r="B89" s="961" t="s">
        <v>1200</v>
      </c>
      <c r="C89" s="967">
        <v>45409.371527777781</v>
      </c>
      <c r="D89" s="967">
        <v>45409.698611111111</v>
      </c>
      <c r="E89" s="911">
        <f t="shared" si="12"/>
        <v>0.32708333332993789</v>
      </c>
      <c r="F89" s="1188" t="s">
        <v>1116</v>
      </c>
      <c r="G89" s="961" t="s">
        <v>1197</v>
      </c>
      <c r="H89" s="955">
        <v>0</v>
      </c>
      <c r="I89" s="1051">
        <v>0</v>
      </c>
      <c r="J89" s="914" t="s">
        <v>740</v>
      </c>
      <c r="K89" s="1201"/>
    </row>
    <row r="90" spans="1:11" s="1202" customFormat="1" ht="17.25" customHeight="1">
      <c r="A90" s="966" t="s">
        <v>484</v>
      </c>
      <c r="B90" s="961" t="s">
        <v>1201</v>
      </c>
      <c r="C90" s="967">
        <v>45388.353472222218</v>
      </c>
      <c r="D90" s="967">
        <v>45388.405555555553</v>
      </c>
      <c r="E90" s="911">
        <f t="shared" si="12"/>
        <v>5.2083333335758653E-2</v>
      </c>
      <c r="F90" s="1188" t="s">
        <v>1098</v>
      </c>
      <c r="G90" s="961" t="s">
        <v>1202</v>
      </c>
      <c r="H90" s="955">
        <v>0</v>
      </c>
      <c r="I90" s="1051">
        <v>0</v>
      </c>
      <c r="J90" s="914" t="s">
        <v>740</v>
      </c>
      <c r="K90" s="1201"/>
    </row>
    <row r="91" spans="1:11" s="1202" customFormat="1" ht="17.25" customHeight="1">
      <c r="A91" s="966" t="s">
        <v>501</v>
      </c>
      <c r="B91" s="961" t="s">
        <v>799</v>
      </c>
      <c r="C91" s="967">
        <v>45398.253472222219</v>
      </c>
      <c r="D91" s="967">
        <v>45398.392361111109</v>
      </c>
      <c r="E91" s="911">
        <f t="shared" si="12"/>
        <v>0.13888888889050577</v>
      </c>
      <c r="F91" s="1188" t="s">
        <v>1098</v>
      </c>
      <c r="G91" s="961" t="s">
        <v>1191</v>
      </c>
      <c r="H91" s="955">
        <v>0</v>
      </c>
      <c r="I91" s="1051">
        <v>0</v>
      </c>
      <c r="J91" s="914" t="s">
        <v>740</v>
      </c>
      <c r="K91" s="1201"/>
    </row>
    <row r="92" spans="1:11" s="1202" customFormat="1" ht="17.25" customHeight="1">
      <c r="A92" s="966" t="s">
        <v>557</v>
      </c>
      <c r="B92" s="961" t="s">
        <v>1203</v>
      </c>
      <c r="C92" s="967">
        <v>45388.352083333331</v>
      </c>
      <c r="D92" s="967">
        <v>45388.397916666669</v>
      </c>
      <c r="E92" s="911">
        <f t="shared" si="12"/>
        <v>4.5833333337213844E-2</v>
      </c>
      <c r="F92" s="1188" t="s">
        <v>1098</v>
      </c>
      <c r="G92" s="961" t="s">
        <v>1204</v>
      </c>
      <c r="H92" s="955">
        <v>10</v>
      </c>
      <c r="I92" s="913">
        <f t="shared" ref="I92" si="16">E92*H92*24</f>
        <v>11.000000000931323</v>
      </c>
      <c r="J92" s="914" t="s">
        <v>736</v>
      </c>
      <c r="K92" s="1201"/>
    </row>
    <row r="93" spans="1:11" s="1202" customFormat="1" ht="17.25" customHeight="1">
      <c r="A93" s="966" t="s">
        <v>557</v>
      </c>
      <c r="B93" s="961" t="s">
        <v>1205</v>
      </c>
      <c r="C93" s="967">
        <v>45387.361111111109</v>
      </c>
      <c r="D93" s="967">
        <v>45387.458333333343</v>
      </c>
      <c r="E93" s="911">
        <f t="shared" si="12"/>
        <v>9.7222222233540379E-2</v>
      </c>
      <c r="F93" s="1188" t="s">
        <v>1098</v>
      </c>
      <c r="G93" s="961" t="s">
        <v>1206</v>
      </c>
      <c r="H93" s="955">
        <v>0</v>
      </c>
      <c r="I93" s="1051">
        <v>0</v>
      </c>
      <c r="J93" s="914" t="s">
        <v>740</v>
      </c>
      <c r="K93" s="1201"/>
    </row>
    <row r="94" spans="1:11" s="1202" customFormat="1" ht="17.25" customHeight="1">
      <c r="A94" s="966" t="s">
        <v>566</v>
      </c>
      <c r="B94" s="961" t="s">
        <v>840</v>
      </c>
      <c r="C94" s="967">
        <v>45394.951388888891</v>
      </c>
      <c r="D94" s="967">
        <v>45395.030555555553</v>
      </c>
      <c r="E94" s="911">
        <f t="shared" si="12"/>
        <v>7.9166666662786156E-2</v>
      </c>
      <c r="F94" s="1188" t="s">
        <v>1098</v>
      </c>
      <c r="G94" s="961" t="s">
        <v>1207</v>
      </c>
      <c r="H94" s="955">
        <v>0</v>
      </c>
      <c r="I94" s="1051">
        <v>0</v>
      </c>
      <c r="J94" s="914" t="s">
        <v>740</v>
      </c>
      <c r="K94" s="1201"/>
    </row>
    <row r="95" spans="1:11" s="1202" customFormat="1" ht="17.25" customHeight="1">
      <c r="A95" s="966" t="s">
        <v>566</v>
      </c>
      <c r="B95" s="961" t="s">
        <v>840</v>
      </c>
      <c r="C95" s="967">
        <v>45399.28402777778</v>
      </c>
      <c r="D95" s="967">
        <v>45399.368750000001</v>
      </c>
      <c r="E95" s="911">
        <f t="shared" si="12"/>
        <v>8.4722222221898846E-2</v>
      </c>
      <c r="F95" s="1188" t="s">
        <v>1098</v>
      </c>
      <c r="G95" s="961" t="s">
        <v>1208</v>
      </c>
      <c r="H95" s="955">
        <v>0</v>
      </c>
      <c r="I95" s="1051">
        <v>0</v>
      </c>
      <c r="J95" s="914" t="s">
        <v>740</v>
      </c>
      <c r="K95" s="1201"/>
    </row>
    <row r="96" spans="1:11" s="1202" customFormat="1" ht="17.25" customHeight="1">
      <c r="A96" s="966" t="s">
        <v>566</v>
      </c>
      <c r="B96" s="961" t="s">
        <v>1209</v>
      </c>
      <c r="C96" s="967">
        <v>45407.254166666673</v>
      </c>
      <c r="D96" s="967">
        <v>45407.309027777781</v>
      </c>
      <c r="E96" s="911">
        <f t="shared" si="12"/>
        <v>5.486111110803904E-2</v>
      </c>
      <c r="F96" s="1188" t="s">
        <v>1098</v>
      </c>
      <c r="G96" s="961" t="s">
        <v>1210</v>
      </c>
      <c r="H96" s="955">
        <v>0</v>
      </c>
      <c r="I96" s="1051">
        <v>0</v>
      </c>
      <c r="J96" s="914" t="s">
        <v>740</v>
      </c>
      <c r="K96" s="1201"/>
    </row>
    <row r="97" spans="1:11" s="1202" customFormat="1" ht="17.25" customHeight="1">
      <c r="A97" s="966" t="s">
        <v>580</v>
      </c>
      <c r="B97" s="961" t="s">
        <v>863</v>
      </c>
      <c r="C97" s="967">
        <v>45383.02847222222</v>
      </c>
      <c r="D97" s="967">
        <v>45383.129166666673</v>
      </c>
      <c r="E97" s="911">
        <f t="shared" si="12"/>
        <v>0.10069444445252884</v>
      </c>
      <c r="F97" s="1188" t="s">
        <v>1098</v>
      </c>
      <c r="G97" s="961" t="s">
        <v>1211</v>
      </c>
      <c r="H97" s="955">
        <v>0</v>
      </c>
      <c r="I97" s="1051">
        <v>0</v>
      </c>
      <c r="J97" s="914" t="s">
        <v>740</v>
      </c>
      <c r="K97" s="1201"/>
    </row>
    <row r="98" spans="1:11" s="1202" customFormat="1" ht="17.25" customHeight="1">
      <c r="A98" s="966" t="s">
        <v>580</v>
      </c>
      <c r="B98" s="961" t="s">
        <v>1212</v>
      </c>
      <c r="C98" s="967">
        <v>45383.02847222222</v>
      </c>
      <c r="D98" s="967">
        <v>45383.129166666673</v>
      </c>
      <c r="E98" s="911">
        <f t="shared" si="12"/>
        <v>0.10069444445252884</v>
      </c>
      <c r="F98" s="1188" t="s">
        <v>1098</v>
      </c>
      <c r="G98" s="961" t="s">
        <v>1211</v>
      </c>
      <c r="H98" s="955">
        <v>0</v>
      </c>
      <c r="I98" s="1051">
        <v>0</v>
      </c>
      <c r="J98" s="914" t="s">
        <v>740</v>
      </c>
      <c r="K98" s="1201"/>
    </row>
    <row r="99" spans="1:11" s="1202" customFormat="1" ht="17.25" customHeight="1">
      <c r="A99" s="966" t="s">
        <v>580</v>
      </c>
      <c r="B99" s="961" t="s">
        <v>1212</v>
      </c>
      <c r="C99" s="967">
        <v>45383.351388888892</v>
      </c>
      <c r="D99" s="967">
        <v>45383.363888888889</v>
      </c>
      <c r="E99" s="911">
        <f t="shared" si="12"/>
        <v>1.2499999997089617E-2</v>
      </c>
      <c r="F99" s="1188" t="s">
        <v>1098</v>
      </c>
      <c r="G99" s="961" t="s">
        <v>1211</v>
      </c>
      <c r="H99" s="955">
        <v>5</v>
      </c>
      <c r="I99" s="913">
        <f t="shared" ref="I99:I101" si="17">E99*H99*24</f>
        <v>1.499999999650754</v>
      </c>
      <c r="J99" s="914" t="s">
        <v>736</v>
      </c>
      <c r="K99" s="1201"/>
    </row>
    <row r="100" spans="1:11" s="1202" customFormat="1" ht="17.25" customHeight="1">
      <c r="A100" s="966" t="s">
        <v>580</v>
      </c>
      <c r="B100" s="961" t="s">
        <v>1212</v>
      </c>
      <c r="C100" s="967">
        <v>45384.515277777777</v>
      </c>
      <c r="D100" s="967">
        <v>45384.55</v>
      </c>
      <c r="E100" s="911">
        <f t="shared" si="12"/>
        <v>3.4722222226264421E-2</v>
      </c>
      <c r="F100" s="1188" t="s">
        <v>1116</v>
      </c>
      <c r="G100" s="961" t="s">
        <v>1213</v>
      </c>
      <c r="H100" s="955">
        <v>0</v>
      </c>
      <c r="I100" s="1051">
        <v>0</v>
      </c>
      <c r="J100" s="914" t="s">
        <v>740</v>
      </c>
      <c r="K100" s="1201"/>
    </row>
    <row r="101" spans="1:11" s="1202" customFormat="1" ht="17.25" customHeight="1" thickBot="1">
      <c r="A101" s="969" t="s">
        <v>580</v>
      </c>
      <c r="B101" s="962" t="s">
        <v>865</v>
      </c>
      <c r="C101" s="970">
        <v>45407.34652777778</v>
      </c>
      <c r="D101" s="970">
        <v>45407.44027777778</v>
      </c>
      <c r="E101" s="922">
        <f t="shared" si="12"/>
        <v>9.375E-2</v>
      </c>
      <c r="F101" s="1192" t="s">
        <v>1098</v>
      </c>
      <c r="G101" s="962" t="s">
        <v>1211</v>
      </c>
      <c r="H101" s="956">
        <v>6</v>
      </c>
      <c r="I101" s="924">
        <f t="shared" si="17"/>
        <v>13.5</v>
      </c>
      <c r="J101" s="925" t="s">
        <v>736</v>
      </c>
      <c r="K101" s="1201"/>
    </row>
    <row r="102" spans="1:11" ht="17.25" customHeight="1">
      <c r="A102" s="1203"/>
      <c r="B102" s="1204"/>
      <c r="C102" s="1001"/>
      <c r="D102" s="929" t="s">
        <v>788</v>
      </c>
      <c r="E102" s="930">
        <f>SUM(E73:E101)</f>
        <v>3.336111111122591</v>
      </c>
      <c r="F102" s="1173"/>
      <c r="G102" s="932" t="s">
        <v>789</v>
      </c>
      <c r="H102" s="1119"/>
      <c r="I102" s="934">
        <f>SUM(I73:I101)</f>
        <v>287.66666666453239</v>
      </c>
      <c r="J102" s="1171"/>
      <c r="K102" s="1114"/>
    </row>
    <row r="103" spans="1:11" ht="17.25" customHeight="1" thickBot="1">
      <c r="A103" s="1205" t="s">
        <v>842</v>
      </c>
      <c r="B103" s="1182"/>
      <c r="C103" s="1037"/>
      <c r="D103" s="1039"/>
      <c r="E103" s="1206"/>
      <c r="F103" s="1037"/>
      <c r="G103" s="1038"/>
      <c r="H103" s="1135"/>
      <c r="I103" s="1135"/>
      <c r="J103" s="1207"/>
      <c r="K103" s="1114"/>
    </row>
    <row r="104" spans="1:11" ht="17.25" customHeight="1">
      <c r="A104" s="964" t="s">
        <v>450</v>
      </c>
      <c r="B104" s="959" t="s">
        <v>838</v>
      </c>
      <c r="C104" s="965">
        <v>45404.526388888888</v>
      </c>
      <c r="D104" s="965">
        <v>45404.529861111107</v>
      </c>
      <c r="E104" s="898">
        <f t="shared" ref="E104:E133" si="18">D104-C104</f>
        <v>3.4722222189884633E-3</v>
      </c>
      <c r="F104" s="954" t="s">
        <v>1098</v>
      </c>
      <c r="G104" s="959" t="s">
        <v>1214</v>
      </c>
      <c r="H104" s="954">
        <v>8</v>
      </c>
      <c r="I104" s="900">
        <f t="shared" ref="I104:I105" si="19">E104*H104*24</f>
        <v>0.66666666604578495</v>
      </c>
      <c r="J104" s="901" t="s">
        <v>736</v>
      </c>
      <c r="K104" s="1114"/>
    </row>
    <row r="105" spans="1:11" ht="17.25" customHeight="1">
      <c r="A105" s="966" t="s">
        <v>450</v>
      </c>
      <c r="B105" s="961" t="s">
        <v>1215</v>
      </c>
      <c r="C105" s="967">
        <v>45404.526388888888</v>
      </c>
      <c r="D105" s="967">
        <v>45404.529861111107</v>
      </c>
      <c r="E105" s="911">
        <f t="shared" si="18"/>
        <v>3.4722222189884633E-3</v>
      </c>
      <c r="F105" s="955" t="s">
        <v>1098</v>
      </c>
      <c r="G105" s="961" t="s">
        <v>1214</v>
      </c>
      <c r="H105" s="955">
        <v>8</v>
      </c>
      <c r="I105" s="913">
        <f t="shared" si="19"/>
        <v>0.66666666604578495</v>
      </c>
      <c r="J105" s="914" t="s">
        <v>736</v>
      </c>
      <c r="K105" s="1114"/>
    </row>
    <row r="106" spans="1:11" ht="17.25" customHeight="1">
      <c r="A106" s="966" t="s">
        <v>451</v>
      </c>
      <c r="B106" s="961" t="s">
        <v>1216</v>
      </c>
      <c r="C106" s="967">
        <v>45388.275694444441</v>
      </c>
      <c r="D106" s="967">
        <v>45388.420138888891</v>
      </c>
      <c r="E106" s="911">
        <f t="shared" si="18"/>
        <v>0.14444444444961846</v>
      </c>
      <c r="F106" s="955" t="s">
        <v>1098</v>
      </c>
      <c r="G106" s="961" t="s">
        <v>1217</v>
      </c>
      <c r="H106" s="955">
        <v>0</v>
      </c>
      <c r="I106" s="1051">
        <v>0</v>
      </c>
      <c r="J106" s="914" t="s">
        <v>740</v>
      </c>
      <c r="K106" s="1114"/>
    </row>
    <row r="107" spans="1:11" ht="17.25" customHeight="1">
      <c r="A107" s="966" t="s">
        <v>368</v>
      </c>
      <c r="B107" s="961" t="s">
        <v>1218</v>
      </c>
      <c r="C107" s="967">
        <v>45388.420138888891</v>
      </c>
      <c r="D107" s="967">
        <v>45388.47152777778</v>
      </c>
      <c r="E107" s="911">
        <f t="shared" si="18"/>
        <v>5.1388888889050577E-2</v>
      </c>
      <c r="F107" s="955" t="s">
        <v>1098</v>
      </c>
      <c r="G107" s="961" t="s">
        <v>1219</v>
      </c>
      <c r="H107" s="955">
        <v>7</v>
      </c>
      <c r="I107" s="913">
        <f t="shared" ref="I107:I113" si="20">E107*H107*24</f>
        <v>8.6333333333604969</v>
      </c>
      <c r="J107" s="914" t="s">
        <v>736</v>
      </c>
      <c r="K107" s="1114"/>
    </row>
    <row r="108" spans="1:11" ht="17.25" customHeight="1">
      <c r="A108" s="966" t="s">
        <v>368</v>
      </c>
      <c r="B108" s="961" t="s">
        <v>854</v>
      </c>
      <c r="C108" s="967">
        <v>45407.268750000003</v>
      </c>
      <c r="D108" s="967">
        <v>45407.413194444453</v>
      </c>
      <c r="E108" s="911">
        <f t="shared" si="18"/>
        <v>0.14444444444961846</v>
      </c>
      <c r="F108" s="955" t="s">
        <v>1098</v>
      </c>
      <c r="G108" s="961" t="s">
        <v>1220</v>
      </c>
      <c r="H108" s="955">
        <v>24</v>
      </c>
      <c r="I108" s="913">
        <f t="shared" si="20"/>
        <v>83.200000002980232</v>
      </c>
      <c r="J108" s="914" t="s">
        <v>736</v>
      </c>
      <c r="K108" s="1114"/>
    </row>
    <row r="109" spans="1:11" ht="17.25" customHeight="1">
      <c r="A109" s="966" t="s">
        <v>368</v>
      </c>
      <c r="B109" s="961" t="s">
        <v>856</v>
      </c>
      <c r="C109" s="967">
        <v>45388.299305555563</v>
      </c>
      <c r="D109" s="967">
        <v>45388.394444444442</v>
      </c>
      <c r="E109" s="911">
        <f t="shared" si="18"/>
        <v>9.5138888878864236E-2</v>
      </c>
      <c r="F109" s="955" t="s">
        <v>1098</v>
      </c>
      <c r="G109" s="961" t="s">
        <v>1221</v>
      </c>
      <c r="H109" s="955">
        <v>9</v>
      </c>
      <c r="I109" s="913">
        <f t="shared" si="20"/>
        <v>20.549999997834675</v>
      </c>
      <c r="J109" s="914" t="s">
        <v>736</v>
      </c>
      <c r="K109" s="1114"/>
    </row>
    <row r="110" spans="1:11" ht="17.25" customHeight="1">
      <c r="A110" s="966" t="s">
        <v>368</v>
      </c>
      <c r="B110" s="961" t="s">
        <v>858</v>
      </c>
      <c r="C110" s="967">
        <v>45407.268750000003</v>
      </c>
      <c r="D110" s="967">
        <v>45407.413888888892</v>
      </c>
      <c r="E110" s="911">
        <f t="shared" si="18"/>
        <v>0.14513888888905058</v>
      </c>
      <c r="F110" s="955" t="s">
        <v>1098</v>
      </c>
      <c r="G110" s="961" t="s">
        <v>1222</v>
      </c>
      <c r="H110" s="955">
        <v>0</v>
      </c>
      <c r="I110" s="1051">
        <v>0</v>
      </c>
      <c r="J110" s="914" t="s">
        <v>740</v>
      </c>
      <c r="K110" s="1114"/>
    </row>
    <row r="111" spans="1:11" ht="17.25" customHeight="1">
      <c r="A111" s="966" t="s">
        <v>459</v>
      </c>
      <c r="B111" s="961" t="s">
        <v>838</v>
      </c>
      <c r="C111" s="967">
        <v>45385.241666666669</v>
      </c>
      <c r="D111" s="967">
        <v>45385.395833333343</v>
      </c>
      <c r="E111" s="911">
        <f t="shared" si="18"/>
        <v>0.15416666667442769</v>
      </c>
      <c r="F111" s="955" t="s">
        <v>1116</v>
      </c>
      <c r="G111" s="961" t="s">
        <v>1223</v>
      </c>
      <c r="H111" s="955">
        <v>45</v>
      </c>
      <c r="I111" s="913">
        <f t="shared" si="20"/>
        <v>166.5000000083819</v>
      </c>
      <c r="J111" s="914" t="s">
        <v>736</v>
      </c>
      <c r="K111" s="1114"/>
    </row>
    <row r="112" spans="1:11" ht="17.25" customHeight="1">
      <c r="A112" s="966" t="s">
        <v>459</v>
      </c>
      <c r="B112" s="961" t="s">
        <v>1104</v>
      </c>
      <c r="C112" s="967">
        <v>45385.242361111108</v>
      </c>
      <c r="D112" s="967">
        <v>45385.409722222219</v>
      </c>
      <c r="E112" s="911">
        <f t="shared" si="18"/>
        <v>0.16736111111094942</v>
      </c>
      <c r="F112" s="955" t="s">
        <v>1116</v>
      </c>
      <c r="G112" s="961" t="s">
        <v>1223</v>
      </c>
      <c r="H112" s="955">
        <v>0</v>
      </c>
      <c r="I112" s="1051">
        <v>0</v>
      </c>
      <c r="J112" s="914" t="s">
        <v>740</v>
      </c>
      <c r="K112" s="1114"/>
    </row>
    <row r="113" spans="1:11" ht="17.25" customHeight="1">
      <c r="A113" s="966" t="s">
        <v>482</v>
      </c>
      <c r="B113" s="961" t="s">
        <v>838</v>
      </c>
      <c r="C113" s="967">
        <v>45402.303472222222</v>
      </c>
      <c r="D113" s="967">
        <v>45402.387499999997</v>
      </c>
      <c r="E113" s="911">
        <f t="shared" si="18"/>
        <v>8.4027777775190771E-2</v>
      </c>
      <c r="F113" s="955" t="s">
        <v>1098</v>
      </c>
      <c r="G113" s="961" t="s">
        <v>1224</v>
      </c>
      <c r="H113" s="955">
        <v>20</v>
      </c>
      <c r="I113" s="913">
        <f t="shared" si="20"/>
        <v>40.33333333209157</v>
      </c>
      <c r="J113" s="914" t="s">
        <v>736</v>
      </c>
      <c r="K113" s="1114"/>
    </row>
    <row r="114" spans="1:11" ht="17.25" customHeight="1">
      <c r="A114" s="966" t="s">
        <v>482</v>
      </c>
      <c r="B114" s="961" t="s">
        <v>1104</v>
      </c>
      <c r="C114" s="967">
        <v>45403.323611111111</v>
      </c>
      <c r="D114" s="967">
        <v>45403.370138888888</v>
      </c>
      <c r="E114" s="911">
        <f t="shared" si="18"/>
        <v>4.6527777776645962E-2</v>
      </c>
      <c r="F114" s="955" t="s">
        <v>1098</v>
      </c>
      <c r="G114" s="961" t="s">
        <v>1225</v>
      </c>
      <c r="H114" s="955">
        <v>0</v>
      </c>
      <c r="I114" s="1051">
        <v>0</v>
      </c>
      <c r="J114" s="914" t="s">
        <v>740</v>
      </c>
      <c r="K114" s="1114"/>
    </row>
    <row r="115" spans="1:11" ht="17.25" customHeight="1">
      <c r="A115" s="966" t="s">
        <v>482</v>
      </c>
      <c r="B115" s="961" t="s">
        <v>1104</v>
      </c>
      <c r="C115" s="967">
        <v>45407.272916666669</v>
      </c>
      <c r="D115" s="967">
        <v>45407.397222222222</v>
      </c>
      <c r="E115" s="911">
        <f t="shared" si="18"/>
        <v>0.12430555555329192</v>
      </c>
      <c r="F115" s="955" t="s">
        <v>1098</v>
      </c>
      <c r="G115" s="961" t="s">
        <v>1226</v>
      </c>
      <c r="H115" s="955">
        <v>40</v>
      </c>
      <c r="I115" s="913">
        <f t="shared" ref="I115" si="21">E115*H115*24</f>
        <v>119.33333333116025</v>
      </c>
      <c r="J115" s="914" t="s">
        <v>736</v>
      </c>
      <c r="K115" s="1114"/>
    </row>
    <row r="116" spans="1:11" ht="17.25" customHeight="1">
      <c r="A116" s="966" t="s">
        <v>482</v>
      </c>
      <c r="B116" s="961" t="s">
        <v>1227</v>
      </c>
      <c r="C116" s="967">
        <v>45402.293055555558</v>
      </c>
      <c r="D116" s="967">
        <v>45402.701388888891</v>
      </c>
      <c r="E116" s="911">
        <f t="shared" si="18"/>
        <v>0.40833333333284827</v>
      </c>
      <c r="F116" s="955" t="s">
        <v>1098</v>
      </c>
      <c r="G116" s="961" t="s">
        <v>1228</v>
      </c>
      <c r="H116" s="955">
        <v>0</v>
      </c>
      <c r="I116" s="1051">
        <v>0</v>
      </c>
      <c r="J116" s="914" t="s">
        <v>740</v>
      </c>
      <c r="K116" s="1114"/>
    </row>
    <row r="117" spans="1:11" ht="17.25" customHeight="1">
      <c r="A117" s="966" t="s">
        <v>482</v>
      </c>
      <c r="B117" s="961" t="s">
        <v>1227</v>
      </c>
      <c r="C117" s="967">
        <v>45407.270833333343</v>
      </c>
      <c r="D117" s="967">
        <v>45407.404166666667</v>
      </c>
      <c r="E117" s="911">
        <f t="shared" si="18"/>
        <v>0.13333333332411712</v>
      </c>
      <c r="F117" s="955" t="s">
        <v>1098</v>
      </c>
      <c r="G117" s="961" t="s">
        <v>1226</v>
      </c>
      <c r="H117" s="955">
        <v>0</v>
      </c>
      <c r="I117" s="1051">
        <v>0</v>
      </c>
      <c r="J117" s="914" t="s">
        <v>740</v>
      </c>
      <c r="K117" s="1114"/>
    </row>
    <row r="118" spans="1:11" ht="17.25" customHeight="1">
      <c r="A118" s="966" t="s">
        <v>338</v>
      </c>
      <c r="B118" s="961" t="s">
        <v>1229</v>
      </c>
      <c r="C118" s="967">
        <v>45406.425000000003</v>
      </c>
      <c r="D118" s="967">
        <v>45406.904166666667</v>
      </c>
      <c r="E118" s="911">
        <f t="shared" si="18"/>
        <v>0.47916666666424135</v>
      </c>
      <c r="F118" s="955" t="s">
        <v>1098</v>
      </c>
      <c r="G118" s="961" t="s">
        <v>1230</v>
      </c>
      <c r="H118" s="955">
        <v>0</v>
      </c>
      <c r="I118" s="1051">
        <v>0</v>
      </c>
      <c r="J118" s="914" t="s">
        <v>740</v>
      </c>
      <c r="K118" s="1114"/>
    </row>
    <row r="119" spans="1:11" ht="17.25" customHeight="1">
      <c r="A119" s="966" t="s">
        <v>338</v>
      </c>
      <c r="B119" s="961" t="s">
        <v>1229</v>
      </c>
      <c r="C119" s="967">
        <v>45407.374305555553</v>
      </c>
      <c r="D119" s="967">
        <v>45407.898611111108</v>
      </c>
      <c r="E119" s="911">
        <f t="shared" si="18"/>
        <v>0.52430555555474712</v>
      </c>
      <c r="F119" s="955" t="s">
        <v>1098</v>
      </c>
      <c r="G119" s="961" t="s">
        <v>1230</v>
      </c>
      <c r="H119" s="955">
        <v>0</v>
      </c>
      <c r="I119" s="1051">
        <v>0</v>
      </c>
      <c r="J119" s="914" t="s">
        <v>740</v>
      </c>
      <c r="K119" s="1114"/>
    </row>
    <row r="120" spans="1:11" ht="17.25" customHeight="1">
      <c r="A120" s="966" t="s">
        <v>338</v>
      </c>
      <c r="B120" s="961" t="s">
        <v>1231</v>
      </c>
      <c r="C120" s="967">
        <v>45410.495833333327</v>
      </c>
      <c r="D120" s="967">
        <v>45410.731944444437</v>
      </c>
      <c r="E120" s="911">
        <f t="shared" si="18"/>
        <v>0.23611111110949423</v>
      </c>
      <c r="F120" s="955" t="s">
        <v>1098</v>
      </c>
      <c r="G120" s="961" t="s">
        <v>1230</v>
      </c>
      <c r="H120" s="955">
        <v>0</v>
      </c>
      <c r="I120" s="1051">
        <v>0</v>
      </c>
      <c r="J120" s="914" t="s">
        <v>740</v>
      </c>
      <c r="K120" s="1114"/>
    </row>
    <row r="121" spans="1:11" ht="17.25" customHeight="1">
      <c r="A121" s="966" t="s">
        <v>338</v>
      </c>
      <c r="B121" s="961" t="s">
        <v>1231</v>
      </c>
      <c r="C121" s="967">
        <v>45411.354861111111</v>
      </c>
      <c r="D121" s="967">
        <v>45411.884027777778</v>
      </c>
      <c r="E121" s="911">
        <f t="shared" si="18"/>
        <v>0.52916666666715173</v>
      </c>
      <c r="F121" s="955" t="s">
        <v>1098</v>
      </c>
      <c r="G121" s="961" t="s">
        <v>1230</v>
      </c>
      <c r="H121" s="955">
        <v>0</v>
      </c>
      <c r="I121" s="1051">
        <v>0</v>
      </c>
      <c r="J121" s="914" t="s">
        <v>740</v>
      </c>
      <c r="K121" s="1114"/>
    </row>
    <row r="122" spans="1:11" ht="17.25" customHeight="1">
      <c r="A122" s="966" t="s">
        <v>338</v>
      </c>
      <c r="B122" s="961" t="s">
        <v>1231</v>
      </c>
      <c r="C122" s="967">
        <v>45412.334722222222</v>
      </c>
      <c r="D122" s="967">
        <v>45412.898611111108</v>
      </c>
      <c r="E122" s="911">
        <f t="shared" si="18"/>
        <v>0.56388888888614019</v>
      </c>
      <c r="F122" s="955" t="s">
        <v>1098</v>
      </c>
      <c r="G122" s="961" t="s">
        <v>1230</v>
      </c>
      <c r="H122" s="955">
        <v>0</v>
      </c>
      <c r="I122" s="1051">
        <v>0</v>
      </c>
      <c r="J122" s="914" t="s">
        <v>740</v>
      </c>
      <c r="K122" s="1114"/>
    </row>
    <row r="123" spans="1:11" ht="17.25" customHeight="1">
      <c r="A123" s="966" t="s">
        <v>408</v>
      </c>
      <c r="B123" s="961" t="s">
        <v>1232</v>
      </c>
      <c r="C123" s="967">
        <v>45409.369444444441</v>
      </c>
      <c r="D123" s="967">
        <v>45409.669444444437</v>
      </c>
      <c r="E123" s="911">
        <f t="shared" si="18"/>
        <v>0.29999999999563443</v>
      </c>
      <c r="F123" s="955" t="s">
        <v>1116</v>
      </c>
      <c r="G123" s="961" t="s">
        <v>1117</v>
      </c>
      <c r="H123" s="955">
        <v>0</v>
      </c>
      <c r="I123" s="1051">
        <v>0</v>
      </c>
      <c r="J123" s="914" t="s">
        <v>740</v>
      </c>
      <c r="K123" s="1114"/>
    </row>
    <row r="124" spans="1:11" ht="17.25" customHeight="1">
      <c r="A124" s="966" t="s">
        <v>408</v>
      </c>
      <c r="B124" s="961" t="s">
        <v>1233</v>
      </c>
      <c r="C124" s="967">
        <v>45405.427083333343</v>
      </c>
      <c r="D124" s="967">
        <v>45405.819444444453</v>
      </c>
      <c r="E124" s="911">
        <f t="shared" si="18"/>
        <v>0.39236111110949423</v>
      </c>
      <c r="F124" s="955" t="s">
        <v>1116</v>
      </c>
      <c r="G124" s="961" t="s">
        <v>1234</v>
      </c>
      <c r="H124" s="955">
        <v>0</v>
      </c>
      <c r="I124" s="1051">
        <v>0</v>
      </c>
      <c r="J124" s="914" t="s">
        <v>740</v>
      </c>
      <c r="K124" s="1114"/>
    </row>
    <row r="125" spans="1:11" ht="17.25" customHeight="1">
      <c r="A125" s="966" t="s">
        <v>408</v>
      </c>
      <c r="B125" s="961" t="s">
        <v>1233</v>
      </c>
      <c r="C125" s="967">
        <v>45406.415277777778</v>
      </c>
      <c r="D125" s="967">
        <v>45406.706944444442</v>
      </c>
      <c r="E125" s="911">
        <f t="shared" si="18"/>
        <v>0.29166666666424135</v>
      </c>
      <c r="F125" s="955" t="s">
        <v>1116</v>
      </c>
      <c r="G125" s="961" t="s">
        <v>1235</v>
      </c>
      <c r="H125" s="955">
        <v>0</v>
      </c>
      <c r="I125" s="1051">
        <v>0</v>
      </c>
      <c r="J125" s="914" t="s">
        <v>740</v>
      </c>
      <c r="K125" s="1114"/>
    </row>
    <row r="126" spans="1:11" ht="17.25" customHeight="1">
      <c r="A126" s="966" t="s">
        <v>518</v>
      </c>
      <c r="B126" s="961" t="s">
        <v>1236</v>
      </c>
      <c r="C126" s="967">
        <v>45405.252083333333</v>
      </c>
      <c r="D126" s="967">
        <v>45405.385416666657</v>
      </c>
      <c r="E126" s="911">
        <f t="shared" si="18"/>
        <v>0.13333333332411712</v>
      </c>
      <c r="F126" s="955" t="s">
        <v>1098</v>
      </c>
      <c r="G126" s="961" t="s">
        <v>1237</v>
      </c>
      <c r="H126" s="955">
        <v>9</v>
      </c>
      <c r="I126" s="913">
        <f t="shared" ref="I126:I130" si="22">E126*H126*24</f>
        <v>28.799999998009298</v>
      </c>
      <c r="J126" s="914" t="s">
        <v>736</v>
      </c>
      <c r="K126" s="1114"/>
    </row>
    <row r="127" spans="1:11" ht="17.25" customHeight="1">
      <c r="A127" s="966" t="s">
        <v>537</v>
      </c>
      <c r="B127" s="961" t="s">
        <v>1238</v>
      </c>
      <c r="C127" s="967">
        <v>45404.3125</v>
      </c>
      <c r="D127" s="967">
        <v>45404.395138888889</v>
      </c>
      <c r="E127" s="911">
        <f t="shared" si="18"/>
        <v>8.2638888889050577E-2</v>
      </c>
      <c r="F127" s="955" t="s">
        <v>1098</v>
      </c>
      <c r="G127" s="961" t="s">
        <v>1239</v>
      </c>
      <c r="H127" s="955">
        <v>30</v>
      </c>
      <c r="I127" s="913">
        <f t="shared" si="22"/>
        <v>59.500000000116415</v>
      </c>
      <c r="J127" s="914" t="s">
        <v>736</v>
      </c>
      <c r="K127" s="1114"/>
    </row>
    <row r="128" spans="1:11" ht="17.25" customHeight="1">
      <c r="A128" s="966" t="s">
        <v>537</v>
      </c>
      <c r="B128" s="961" t="s">
        <v>1240</v>
      </c>
      <c r="C128" s="967">
        <v>45404.298611111109</v>
      </c>
      <c r="D128" s="967">
        <v>45404.365277777782</v>
      </c>
      <c r="E128" s="911">
        <f t="shared" si="18"/>
        <v>6.6666666672972497E-2</v>
      </c>
      <c r="F128" s="955" t="s">
        <v>1098</v>
      </c>
      <c r="G128" s="961" t="s">
        <v>1239</v>
      </c>
      <c r="H128" s="955">
        <v>26</v>
      </c>
      <c r="I128" s="913">
        <f t="shared" si="22"/>
        <v>41.600000003934838</v>
      </c>
      <c r="J128" s="914" t="s">
        <v>736</v>
      </c>
      <c r="K128" s="1114"/>
    </row>
    <row r="129" spans="1:11" ht="17.25" customHeight="1">
      <c r="A129" s="966" t="s">
        <v>544</v>
      </c>
      <c r="B129" s="961" t="s">
        <v>883</v>
      </c>
      <c r="C129" s="967">
        <v>45388.458333333343</v>
      </c>
      <c r="D129" s="967">
        <v>45388.509722222218</v>
      </c>
      <c r="E129" s="911">
        <f t="shared" si="18"/>
        <v>5.1388888874498662E-2</v>
      </c>
      <c r="F129" s="955" t="s">
        <v>1098</v>
      </c>
      <c r="G129" s="961" t="s">
        <v>1241</v>
      </c>
      <c r="H129" s="955">
        <v>16</v>
      </c>
      <c r="I129" s="913">
        <f t="shared" si="22"/>
        <v>19.733333327807486</v>
      </c>
      <c r="J129" s="914" t="s">
        <v>736</v>
      </c>
      <c r="K129" s="1114"/>
    </row>
    <row r="130" spans="1:11" ht="17.25" customHeight="1">
      <c r="A130" s="966" t="s">
        <v>544</v>
      </c>
      <c r="B130" s="961" t="s">
        <v>883</v>
      </c>
      <c r="C130" s="967">
        <v>45409.67291666667</v>
      </c>
      <c r="D130" s="967">
        <v>45409.753472222219</v>
      </c>
      <c r="E130" s="911">
        <f t="shared" si="18"/>
        <v>8.055555554892635E-2</v>
      </c>
      <c r="F130" s="955" t="s">
        <v>1098</v>
      </c>
      <c r="G130" s="961" t="s">
        <v>1242</v>
      </c>
      <c r="H130" s="955">
        <v>25</v>
      </c>
      <c r="I130" s="913">
        <f t="shared" si="22"/>
        <v>48.33333332935581</v>
      </c>
      <c r="J130" s="914" t="s">
        <v>736</v>
      </c>
      <c r="K130" s="1114"/>
    </row>
    <row r="131" spans="1:11" ht="17.25" customHeight="1">
      <c r="A131" s="966" t="s">
        <v>342</v>
      </c>
      <c r="B131" s="961" t="s">
        <v>1243</v>
      </c>
      <c r="C131" s="967">
        <v>45383.384027777778</v>
      </c>
      <c r="D131" s="967">
        <v>45383.43472222222</v>
      </c>
      <c r="E131" s="911">
        <f t="shared" si="18"/>
        <v>5.0694444442342501E-2</v>
      </c>
      <c r="F131" s="955" t="s">
        <v>1098</v>
      </c>
      <c r="G131" s="961" t="s">
        <v>1244</v>
      </c>
      <c r="H131" s="955">
        <v>0</v>
      </c>
      <c r="I131" s="1051">
        <v>0</v>
      </c>
      <c r="J131" s="914" t="s">
        <v>740</v>
      </c>
      <c r="K131" s="1114"/>
    </row>
    <row r="132" spans="1:11" ht="17.25" customHeight="1">
      <c r="A132" s="966" t="s">
        <v>342</v>
      </c>
      <c r="B132" s="961" t="s">
        <v>1245</v>
      </c>
      <c r="C132" s="967">
        <v>45383.384027777778</v>
      </c>
      <c r="D132" s="967">
        <v>45388.65625</v>
      </c>
      <c r="E132" s="911">
        <f t="shared" si="18"/>
        <v>5.2722222222218988</v>
      </c>
      <c r="F132" s="955" t="s">
        <v>1098</v>
      </c>
      <c r="G132" s="961" t="s">
        <v>1246</v>
      </c>
      <c r="H132" s="955">
        <v>0</v>
      </c>
      <c r="I132" s="1051">
        <v>0</v>
      </c>
      <c r="J132" s="914" t="s">
        <v>740</v>
      </c>
      <c r="K132" s="1114"/>
    </row>
    <row r="133" spans="1:11" ht="17.25" customHeight="1" thickBot="1">
      <c r="A133" s="969" t="s">
        <v>335</v>
      </c>
      <c r="B133" s="962" t="s">
        <v>1247</v>
      </c>
      <c r="C133" s="970">
        <v>45395.453472222223</v>
      </c>
      <c r="D133" s="970">
        <v>45395.74722222222</v>
      </c>
      <c r="E133" s="922">
        <f t="shared" si="18"/>
        <v>0.29374999999708962</v>
      </c>
      <c r="F133" s="956" t="s">
        <v>1116</v>
      </c>
      <c r="G133" s="962" t="s">
        <v>1248</v>
      </c>
      <c r="H133" s="956">
        <v>0</v>
      </c>
      <c r="I133" s="1054">
        <v>0</v>
      </c>
      <c r="J133" s="925" t="s">
        <v>740</v>
      </c>
      <c r="K133" s="1114"/>
    </row>
    <row r="134" spans="1:11" ht="17.25" customHeight="1">
      <c r="A134" s="1145"/>
      <c r="B134" s="1202"/>
      <c r="C134" s="1001"/>
      <c r="D134" s="1208" t="s">
        <v>788</v>
      </c>
      <c r="E134" s="1209">
        <f>SUM(E104:E133)</f>
        <v>11.053472222163691</v>
      </c>
      <c r="F134" s="1210"/>
      <c r="G134" s="1199" t="s">
        <v>1249</v>
      </c>
      <c r="H134" s="1211"/>
      <c r="I134" s="1212">
        <f>SUM(I104:I133)</f>
        <v>637.84999999712454</v>
      </c>
      <c r="J134" s="1184"/>
      <c r="K134" s="1114"/>
    </row>
    <row r="135" spans="1:11" ht="17.25" customHeight="1">
      <c r="A135" s="1145"/>
      <c r="B135" s="1202"/>
      <c r="C135" s="1001"/>
      <c r="D135" s="1208"/>
      <c r="E135" s="1209"/>
      <c r="F135" s="1210"/>
      <c r="G135" s="1199"/>
      <c r="H135" s="1211"/>
      <c r="I135" s="1212"/>
      <c r="J135" s="1184"/>
      <c r="K135" s="1114"/>
    </row>
    <row r="136" spans="1:11" ht="17.25" customHeight="1" thickBot="1">
      <c r="A136" s="941" t="s">
        <v>1250</v>
      </c>
      <c r="B136" s="877"/>
      <c r="C136" s="1213"/>
      <c r="D136" s="1213"/>
      <c r="E136" s="1214"/>
      <c r="F136" s="1001"/>
      <c r="G136" s="1191"/>
      <c r="H136" s="1136"/>
      <c r="I136" s="1136"/>
      <c r="J136" s="1184"/>
      <c r="K136" s="1114"/>
    </row>
    <row r="137" spans="1:11" ht="17.25" customHeight="1">
      <c r="A137" s="964" t="s">
        <v>399</v>
      </c>
      <c r="B137" s="959" t="s">
        <v>1251</v>
      </c>
      <c r="C137" s="1215">
        <v>45395.390277777777</v>
      </c>
      <c r="D137" s="1215">
        <v>45395.445833333331</v>
      </c>
      <c r="E137" s="953">
        <f t="shared" ref="E137:E140" si="23">D137-C137</f>
        <v>5.5555555554747116E-2</v>
      </c>
      <c r="F137" s="899" t="s">
        <v>1098</v>
      </c>
      <c r="G137" s="1216" t="s">
        <v>869</v>
      </c>
      <c r="H137" s="954">
        <v>0</v>
      </c>
      <c r="I137" s="1083">
        <v>0</v>
      </c>
      <c r="J137" s="901" t="s">
        <v>740</v>
      </c>
      <c r="K137" s="1114"/>
    </row>
    <row r="138" spans="1:11" ht="17.25" customHeight="1">
      <c r="A138" s="966" t="s">
        <v>514</v>
      </c>
      <c r="B138" s="961" t="s">
        <v>885</v>
      </c>
      <c r="C138" s="1217">
        <v>45403.256249999999</v>
      </c>
      <c r="D138" s="1217">
        <v>45403.351388888892</v>
      </c>
      <c r="E138" s="911">
        <f t="shared" si="23"/>
        <v>9.5138888893416151E-2</v>
      </c>
      <c r="F138" s="912" t="s">
        <v>1098</v>
      </c>
      <c r="G138" s="983" t="s">
        <v>1252</v>
      </c>
      <c r="H138" s="955">
        <v>25</v>
      </c>
      <c r="I138" s="913">
        <f t="shared" ref="I138:I140" si="24">E138*H138*24</f>
        <v>57.083333336049691</v>
      </c>
      <c r="J138" s="914" t="s">
        <v>736</v>
      </c>
      <c r="K138" s="1114"/>
    </row>
    <row r="139" spans="1:11" ht="17.25" customHeight="1">
      <c r="A139" s="966" t="s">
        <v>545</v>
      </c>
      <c r="B139" s="961" t="s">
        <v>1106</v>
      </c>
      <c r="C139" s="1217">
        <v>45404.296527777777</v>
      </c>
      <c r="D139" s="1217">
        <v>45404.394444444442</v>
      </c>
      <c r="E139" s="911">
        <f t="shared" si="23"/>
        <v>9.7916666665696539E-2</v>
      </c>
      <c r="F139" s="912" t="s">
        <v>1098</v>
      </c>
      <c r="G139" s="907" t="s">
        <v>1127</v>
      </c>
      <c r="H139" s="955">
        <v>25</v>
      </c>
      <c r="I139" s="913">
        <f t="shared" si="24"/>
        <v>58.749999999417923</v>
      </c>
      <c r="J139" s="914" t="s">
        <v>736</v>
      </c>
      <c r="K139" s="1114"/>
    </row>
    <row r="140" spans="1:11" ht="17.25" customHeight="1" thickBot="1">
      <c r="A140" s="969" t="s">
        <v>545</v>
      </c>
      <c r="B140" s="962" t="s">
        <v>769</v>
      </c>
      <c r="C140" s="1218">
        <v>45408.29583333333</v>
      </c>
      <c r="D140" s="1218">
        <v>45408.420138888891</v>
      </c>
      <c r="E140" s="922">
        <f t="shared" si="23"/>
        <v>0.12430555556056788</v>
      </c>
      <c r="F140" s="923" t="s">
        <v>1098</v>
      </c>
      <c r="G140" s="1219" t="s">
        <v>1253</v>
      </c>
      <c r="H140" s="956">
        <v>10</v>
      </c>
      <c r="I140" s="924">
        <f t="shared" si="24"/>
        <v>29.833333334536292</v>
      </c>
      <c r="J140" s="925" t="s">
        <v>736</v>
      </c>
      <c r="K140" s="1114"/>
    </row>
    <row r="141" spans="1:11" ht="17.25" customHeight="1">
      <c r="A141" s="1220"/>
      <c r="B141" s="1221"/>
      <c r="C141" s="1001"/>
      <c r="D141" s="1208" t="s">
        <v>788</v>
      </c>
      <c r="E141" s="1209">
        <f>SUM(E137:E140)</f>
        <v>0.37291666667442769</v>
      </c>
      <c r="F141" s="1210"/>
      <c r="G141" s="1222" t="s">
        <v>1249</v>
      </c>
      <c r="H141" s="1211"/>
      <c r="I141" s="1212">
        <f>SUM(I137:I140)</f>
        <v>145.66666667000391</v>
      </c>
      <c r="J141" s="1213"/>
      <c r="K141" s="1114"/>
    </row>
    <row r="142" spans="1:11" ht="17.25" customHeight="1">
      <c r="A142" s="1223"/>
      <c r="B142" s="1223"/>
      <c r="C142" s="1223"/>
      <c r="D142" s="1223"/>
      <c r="E142" s="1223"/>
      <c r="F142" s="1223"/>
      <c r="G142" s="1223"/>
      <c r="H142" s="1223"/>
      <c r="I142" s="1223"/>
      <c r="J142" s="1223"/>
      <c r="K142" s="1114"/>
    </row>
    <row r="143" spans="1:11" ht="17.25" customHeight="1" thickBot="1">
      <c r="A143" s="941" t="s">
        <v>902</v>
      </c>
      <c r="B143" s="1038"/>
      <c r="C143" s="1037"/>
      <c r="D143" s="875"/>
      <c r="E143" s="1224"/>
      <c r="F143" s="1037"/>
      <c r="G143" s="1225"/>
      <c r="H143" s="1135"/>
      <c r="I143" s="1135"/>
      <c r="J143" s="1038"/>
      <c r="K143" s="1114"/>
    </row>
    <row r="144" spans="1:11" ht="17.25" customHeight="1">
      <c r="A144" s="964" t="s">
        <v>463</v>
      </c>
      <c r="B144" s="959" t="s">
        <v>1254</v>
      </c>
      <c r="C144" s="965">
        <v>45384.343055555553</v>
      </c>
      <c r="D144" s="965">
        <v>45384.486111111109</v>
      </c>
      <c r="E144" s="953">
        <f t="shared" ref="E144:E169" si="25">D144-C144</f>
        <v>0.14305555555620231</v>
      </c>
      <c r="F144" s="954" t="s">
        <v>1098</v>
      </c>
      <c r="G144" s="959" t="s">
        <v>1237</v>
      </c>
      <c r="H144" s="954">
        <v>45</v>
      </c>
      <c r="I144" s="900">
        <f t="shared" ref="I144:I151" si="26">E144*H144*24</f>
        <v>154.50000000069849</v>
      </c>
      <c r="J144" s="901" t="s">
        <v>736</v>
      </c>
      <c r="K144" s="1114"/>
    </row>
    <row r="145" spans="1:11" ht="17.25" customHeight="1">
      <c r="A145" s="966" t="s">
        <v>463</v>
      </c>
      <c r="B145" s="961" t="s">
        <v>1255</v>
      </c>
      <c r="C145" s="967">
        <v>45388.345833333333</v>
      </c>
      <c r="D145" s="967">
        <v>45388.441666666673</v>
      </c>
      <c r="E145" s="982">
        <f t="shared" si="25"/>
        <v>9.5833333340124227E-2</v>
      </c>
      <c r="F145" s="955" t="s">
        <v>1098</v>
      </c>
      <c r="G145" s="961" t="s">
        <v>1256</v>
      </c>
      <c r="H145" s="955">
        <v>8</v>
      </c>
      <c r="I145" s="913">
        <f t="shared" si="26"/>
        <v>18.400000001303852</v>
      </c>
      <c r="J145" s="914" t="s">
        <v>736</v>
      </c>
      <c r="K145" s="1114"/>
    </row>
    <row r="146" spans="1:11" ht="17.25" customHeight="1">
      <c r="A146" s="966" t="s">
        <v>464</v>
      </c>
      <c r="B146" s="961" t="s">
        <v>905</v>
      </c>
      <c r="C146" s="967">
        <v>45402.319444444453</v>
      </c>
      <c r="D146" s="967">
        <v>45402.404861111107</v>
      </c>
      <c r="E146" s="982">
        <f t="shared" si="25"/>
        <v>8.5416666654055007E-2</v>
      </c>
      <c r="F146" s="955" t="s">
        <v>1098</v>
      </c>
      <c r="G146" s="961" t="s">
        <v>1257</v>
      </c>
      <c r="H146" s="955">
        <v>20</v>
      </c>
      <c r="I146" s="913">
        <f t="shared" si="26"/>
        <v>40.999999993946403</v>
      </c>
      <c r="J146" s="914" t="s">
        <v>736</v>
      </c>
      <c r="K146" s="1114"/>
    </row>
    <row r="147" spans="1:11" ht="17.25" customHeight="1">
      <c r="A147" s="966" t="s">
        <v>374</v>
      </c>
      <c r="B147" s="961" t="s">
        <v>1258</v>
      </c>
      <c r="C147" s="967">
        <v>45404.309027777781</v>
      </c>
      <c r="D147" s="967">
        <v>45404.765972222223</v>
      </c>
      <c r="E147" s="982">
        <f t="shared" si="25"/>
        <v>0.4569444444423425</v>
      </c>
      <c r="F147" s="955" t="s">
        <v>1116</v>
      </c>
      <c r="G147" s="961" t="s">
        <v>1259</v>
      </c>
      <c r="H147" s="955">
        <v>0</v>
      </c>
      <c r="I147" s="913">
        <f t="shared" si="26"/>
        <v>0</v>
      </c>
      <c r="J147" s="914" t="s">
        <v>736</v>
      </c>
      <c r="K147" s="1114"/>
    </row>
    <row r="148" spans="1:11" ht="17.25" customHeight="1">
      <c r="A148" s="966" t="s">
        <v>374</v>
      </c>
      <c r="B148" s="961" t="s">
        <v>1260</v>
      </c>
      <c r="C148" s="967">
        <v>45405.304166666669</v>
      </c>
      <c r="D148" s="967">
        <v>45405.760416666657</v>
      </c>
      <c r="E148" s="982">
        <f t="shared" si="25"/>
        <v>0.45624999998835847</v>
      </c>
      <c r="F148" s="955" t="s">
        <v>1116</v>
      </c>
      <c r="G148" s="961" t="s">
        <v>1261</v>
      </c>
      <c r="H148" s="955">
        <v>0</v>
      </c>
      <c r="I148" s="913">
        <f t="shared" si="26"/>
        <v>0</v>
      </c>
      <c r="J148" s="914" t="s">
        <v>736</v>
      </c>
      <c r="K148" s="1114"/>
    </row>
    <row r="149" spans="1:11" ht="17.25" customHeight="1">
      <c r="A149" s="966" t="s">
        <v>536</v>
      </c>
      <c r="B149" s="961" t="s">
        <v>883</v>
      </c>
      <c r="C149" s="967">
        <v>45406.28125</v>
      </c>
      <c r="D149" s="967">
        <v>45406.379861111112</v>
      </c>
      <c r="E149" s="982">
        <f t="shared" si="25"/>
        <v>9.8611111112404615E-2</v>
      </c>
      <c r="F149" s="955" t="s">
        <v>1098</v>
      </c>
      <c r="G149" s="961" t="s">
        <v>1262</v>
      </c>
      <c r="H149" s="955">
        <v>10</v>
      </c>
      <c r="I149" s="913">
        <f t="shared" si="26"/>
        <v>23.666666666977108</v>
      </c>
      <c r="J149" s="914" t="s">
        <v>736</v>
      </c>
      <c r="K149" s="1114"/>
    </row>
    <row r="150" spans="1:11" ht="17.25" customHeight="1">
      <c r="A150" s="966" t="s">
        <v>547</v>
      </c>
      <c r="B150" s="961" t="s">
        <v>1263</v>
      </c>
      <c r="C150" s="967">
        <v>45383.265277777777</v>
      </c>
      <c r="D150" s="967">
        <v>45383.341666666667</v>
      </c>
      <c r="E150" s="982">
        <f t="shared" si="25"/>
        <v>7.6388888890505768E-2</v>
      </c>
      <c r="F150" s="955" t="s">
        <v>1098</v>
      </c>
      <c r="G150" s="961" t="s">
        <v>1264</v>
      </c>
      <c r="H150" s="955">
        <v>28</v>
      </c>
      <c r="I150" s="913">
        <f t="shared" si="26"/>
        <v>51.333333334419876</v>
      </c>
      <c r="J150" s="914" t="s">
        <v>736</v>
      </c>
      <c r="K150" s="1114"/>
    </row>
    <row r="151" spans="1:11" ht="17.25" customHeight="1">
      <c r="A151" s="966" t="s">
        <v>547</v>
      </c>
      <c r="B151" s="961" t="s">
        <v>1263</v>
      </c>
      <c r="C151" s="967">
        <v>45383.670138888891</v>
      </c>
      <c r="D151" s="967">
        <v>45383.734722222223</v>
      </c>
      <c r="E151" s="982">
        <f t="shared" si="25"/>
        <v>6.4583333332848269E-2</v>
      </c>
      <c r="F151" s="955" t="s">
        <v>1098</v>
      </c>
      <c r="G151" s="961" t="s">
        <v>1265</v>
      </c>
      <c r="H151" s="955">
        <v>40</v>
      </c>
      <c r="I151" s="913">
        <f t="shared" si="26"/>
        <v>61.999999999534339</v>
      </c>
      <c r="J151" s="914" t="s">
        <v>736</v>
      </c>
      <c r="K151" s="1114"/>
    </row>
    <row r="152" spans="1:11" ht="17.25" customHeight="1">
      <c r="A152" s="966" t="s">
        <v>547</v>
      </c>
      <c r="B152" s="961" t="s">
        <v>1266</v>
      </c>
      <c r="C152" s="967">
        <v>45386.291666666657</v>
      </c>
      <c r="D152" s="967">
        <v>45386.398611111108</v>
      </c>
      <c r="E152" s="982">
        <f t="shared" si="25"/>
        <v>0.10694444445107365</v>
      </c>
      <c r="F152" s="955" t="s">
        <v>1098</v>
      </c>
      <c r="G152" s="961" t="s">
        <v>1267</v>
      </c>
      <c r="H152" s="955">
        <v>0</v>
      </c>
      <c r="I152" s="1051">
        <v>0</v>
      </c>
      <c r="J152" s="914" t="s">
        <v>740</v>
      </c>
      <c r="K152" s="1114"/>
    </row>
    <row r="153" spans="1:11" ht="17.25" customHeight="1">
      <c r="A153" s="966" t="s">
        <v>552</v>
      </c>
      <c r="B153" s="961" t="s">
        <v>1268</v>
      </c>
      <c r="C153" s="967">
        <v>45388.611805555563</v>
      </c>
      <c r="D153" s="967">
        <v>45388.642361111109</v>
      </c>
      <c r="E153" s="982">
        <f t="shared" si="25"/>
        <v>3.0555555546015967E-2</v>
      </c>
      <c r="F153" s="955" t="s">
        <v>1098</v>
      </c>
      <c r="G153" s="961" t="s">
        <v>1269</v>
      </c>
      <c r="H153" s="955">
        <v>0</v>
      </c>
      <c r="I153" s="1051">
        <v>0</v>
      </c>
      <c r="J153" s="914" t="s">
        <v>740</v>
      </c>
      <c r="K153" s="1114"/>
    </row>
    <row r="154" spans="1:11" ht="17.25" customHeight="1">
      <c r="A154" s="966" t="s">
        <v>600</v>
      </c>
      <c r="B154" s="961" t="s">
        <v>1270</v>
      </c>
      <c r="C154" s="967">
        <v>45385.469444444447</v>
      </c>
      <c r="D154" s="967">
        <v>45385.646527777782</v>
      </c>
      <c r="E154" s="982">
        <f t="shared" si="25"/>
        <v>0.17708333333575865</v>
      </c>
      <c r="F154" s="955" t="s">
        <v>1098</v>
      </c>
      <c r="G154" s="961" t="s">
        <v>1271</v>
      </c>
      <c r="H154" s="955">
        <v>0</v>
      </c>
      <c r="I154" s="1051">
        <v>0</v>
      </c>
      <c r="J154" s="914" t="s">
        <v>740</v>
      </c>
      <c r="K154" s="1114"/>
    </row>
    <row r="155" spans="1:11" ht="17.25" customHeight="1">
      <c r="A155" s="966" t="s">
        <v>600</v>
      </c>
      <c r="B155" s="961" t="s">
        <v>1272</v>
      </c>
      <c r="C155" s="967">
        <v>45384.412499999999</v>
      </c>
      <c r="D155" s="967">
        <v>45384.48541666667</v>
      </c>
      <c r="E155" s="982">
        <f t="shared" si="25"/>
        <v>7.2916666671517305E-2</v>
      </c>
      <c r="F155" s="955" t="s">
        <v>1098</v>
      </c>
      <c r="G155" s="961" t="s">
        <v>1273</v>
      </c>
      <c r="H155" s="955">
        <v>0</v>
      </c>
      <c r="I155" s="1051">
        <v>0</v>
      </c>
      <c r="J155" s="914" t="s">
        <v>740</v>
      </c>
      <c r="K155" s="1114"/>
    </row>
    <row r="156" spans="1:11" ht="17.25" customHeight="1">
      <c r="A156" s="966" t="s">
        <v>600</v>
      </c>
      <c r="B156" s="961" t="s">
        <v>1274</v>
      </c>
      <c r="C156" s="967">
        <v>45383.491666666669</v>
      </c>
      <c r="D156" s="967">
        <v>45383.597916666673</v>
      </c>
      <c r="E156" s="982">
        <f t="shared" si="25"/>
        <v>0.10625000000436557</v>
      </c>
      <c r="F156" s="955" t="s">
        <v>1098</v>
      </c>
      <c r="G156" s="961" t="s">
        <v>1275</v>
      </c>
      <c r="H156" s="955">
        <v>0</v>
      </c>
      <c r="I156" s="1051">
        <v>0</v>
      </c>
      <c r="J156" s="914" t="s">
        <v>740</v>
      </c>
      <c r="K156" s="1114"/>
    </row>
    <row r="157" spans="1:11" ht="17.25" customHeight="1">
      <c r="A157" s="966" t="s">
        <v>600</v>
      </c>
      <c r="B157" s="961" t="s">
        <v>1274</v>
      </c>
      <c r="C157" s="967">
        <v>45385.693055555559</v>
      </c>
      <c r="D157" s="967">
        <v>45385.718055555553</v>
      </c>
      <c r="E157" s="982">
        <f t="shared" si="25"/>
        <v>2.4999999994179234E-2</v>
      </c>
      <c r="F157" s="955" t="s">
        <v>1098</v>
      </c>
      <c r="G157" s="961" t="s">
        <v>1276</v>
      </c>
      <c r="H157" s="955">
        <v>0</v>
      </c>
      <c r="I157" s="1051">
        <v>0</v>
      </c>
      <c r="J157" s="914" t="s">
        <v>740</v>
      </c>
      <c r="K157" s="1114"/>
    </row>
    <row r="158" spans="1:11" ht="17.25" customHeight="1">
      <c r="A158" s="966" t="s">
        <v>600</v>
      </c>
      <c r="B158" s="961" t="s">
        <v>1274</v>
      </c>
      <c r="C158" s="967">
        <v>45386.416666666657</v>
      </c>
      <c r="D158" s="967">
        <v>45386.598611111112</v>
      </c>
      <c r="E158" s="982">
        <f t="shared" si="25"/>
        <v>0.18194444445543922</v>
      </c>
      <c r="F158" s="955" t="s">
        <v>1098</v>
      </c>
      <c r="G158" s="961" t="s">
        <v>1277</v>
      </c>
      <c r="H158" s="955">
        <v>0</v>
      </c>
      <c r="I158" s="1051">
        <v>0</v>
      </c>
      <c r="J158" s="914" t="s">
        <v>740</v>
      </c>
      <c r="K158" s="1114"/>
    </row>
    <row r="159" spans="1:11" ht="17.25" customHeight="1">
      <c r="A159" s="966" t="s">
        <v>600</v>
      </c>
      <c r="B159" s="961" t="s">
        <v>1278</v>
      </c>
      <c r="C159" s="967">
        <v>45385.459722222222</v>
      </c>
      <c r="D159" s="967">
        <v>45385.755555555559</v>
      </c>
      <c r="E159" s="982">
        <f t="shared" si="25"/>
        <v>0.29583333333721384</v>
      </c>
      <c r="F159" s="955" t="s">
        <v>1098</v>
      </c>
      <c r="G159" s="961" t="s">
        <v>1279</v>
      </c>
      <c r="H159" s="955">
        <v>0</v>
      </c>
      <c r="I159" s="1051">
        <v>0</v>
      </c>
      <c r="J159" s="914" t="s">
        <v>740</v>
      </c>
      <c r="K159" s="1114"/>
    </row>
    <row r="160" spans="1:11" ht="17.25" customHeight="1">
      <c r="A160" s="966" t="s">
        <v>600</v>
      </c>
      <c r="B160" s="961" t="s">
        <v>1278</v>
      </c>
      <c r="C160" s="967">
        <v>45386.434027777781</v>
      </c>
      <c r="D160" s="967">
        <v>45386.59375</v>
      </c>
      <c r="E160" s="982">
        <f t="shared" si="25"/>
        <v>0.15972222221898846</v>
      </c>
      <c r="F160" s="955" t="s">
        <v>1098</v>
      </c>
      <c r="G160" s="961" t="s">
        <v>1276</v>
      </c>
      <c r="H160" s="955">
        <v>0</v>
      </c>
      <c r="I160" s="1051">
        <v>0</v>
      </c>
      <c r="J160" s="914" t="s">
        <v>740</v>
      </c>
      <c r="K160" s="1114"/>
    </row>
    <row r="161" spans="1:11" ht="17.25" customHeight="1">
      <c r="A161" s="966" t="s">
        <v>556</v>
      </c>
      <c r="B161" s="961" t="s">
        <v>1280</v>
      </c>
      <c r="C161" s="967">
        <v>45388.292361111111</v>
      </c>
      <c r="D161" s="967">
        <v>45388.351388888892</v>
      </c>
      <c r="E161" s="982">
        <f t="shared" si="25"/>
        <v>5.9027777781011537E-2</v>
      </c>
      <c r="F161" s="955" t="s">
        <v>1098</v>
      </c>
      <c r="G161" s="961" t="s">
        <v>1281</v>
      </c>
      <c r="H161" s="955">
        <v>0</v>
      </c>
      <c r="I161" s="1051">
        <v>0</v>
      </c>
      <c r="J161" s="914" t="s">
        <v>740</v>
      </c>
      <c r="K161" s="1114"/>
    </row>
    <row r="162" spans="1:11" ht="17.25" customHeight="1">
      <c r="A162" s="966" t="s">
        <v>556</v>
      </c>
      <c r="B162" s="961" t="s">
        <v>1282</v>
      </c>
      <c r="C162" s="967">
        <v>45388.462500000001</v>
      </c>
      <c r="D162" s="967">
        <v>45388.523611111108</v>
      </c>
      <c r="E162" s="982">
        <f t="shared" si="25"/>
        <v>6.1111111106583849E-2</v>
      </c>
      <c r="F162" s="955" t="s">
        <v>1098</v>
      </c>
      <c r="G162" s="961" t="s">
        <v>1283</v>
      </c>
      <c r="H162" s="955">
        <v>40</v>
      </c>
      <c r="I162" s="913">
        <f t="shared" ref="I162:I163" si="27">E162*H162*24</f>
        <v>58.666666662320495</v>
      </c>
      <c r="J162" s="914" t="s">
        <v>736</v>
      </c>
      <c r="K162" s="1114"/>
    </row>
    <row r="163" spans="1:11" ht="17.25" customHeight="1">
      <c r="A163" s="966" t="s">
        <v>556</v>
      </c>
      <c r="B163" s="961" t="s">
        <v>1284</v>
      </c>
      <c r="C163" s="967">
        <v>45388.374305555553</v>
      </c>
      <c r="D163" s="967">
        <v>45388.462500000001</v>
      </c>
      <c r="E163" s="982">
        <f t="shared" si="25"/>
        <v>8.8194444448163267E-2</v>
      </c>
      <c r="F163" s="955" t="s">
        <v>1098</v>
      </c>
      <c r="G163" s="961" t="s">
        <v>1281</v>
      </c>
      <c r="H163" s="955">
        <v>19</v>
      </c>
      <c r="I163" s="913">
        <f t="shared" si="27"/>
        <v>40.21666666836245</v>
      </c>
      <c r="J163" s="914" t="s">
        <v>736</v>
      </c>
      <c r="K163" s="1114"/>
    </row>
    <row r="164" spans="1:11" ht="17.25" customHeight="1">
      <c r="A164" s="966" t="s">
        <v>415</v>
      </c>
      <c r="B164" s="961" t="s">
        <v>1285</v>
      </c>
      <c r="C164" s="967">
        <v>45387.373611111107</v>
      </c>
      <c r="D164" s="967">
        <v>45387.453472222223</v>
      </c>
      <c r="E164" s="982">
        <f t="shared" si="25"/>
        <v>7.9861111116770189E-2</v>
      </c>
      <c r="F164" s="955" t="s">
        <v>1098</v>
      </c>
      <c r="G164" s="961" t="s">
        <v>1281</v>
      </c>
      <c r="H164" s="955">
        <v>0</v>
      </c>
      <c r="I164" s="1051">
        <v>0</v>
      </c>
      <c r="J164" s="914" t="s">
        <v>740</v>
      </c>
      <c r="K164" s="1114"/>
    </row>
    <row r="165" spans="1:11" ht="17.25" customHeight="1">
      <c r="A165" s="966" t="s">
        <v>415</v>
      </c>
      <c r="B165" s="961" t="s">
        <v>1286</v>
      </c>
      <c r="C165" s="967">
        <v>45387.378472222219</v>
      </c>
      <c r="D165" s="967">
        <v>45387.453472222223</v>
      </c>
      <c r="E165" s="982">
        <f t="shared" si="25"/>
        <v>7.5000000004365575E-2</v>
      </c>
      <c r="F165" s="955" t="s">
        <v>1098</v>
      </c>
      <c r="G165" s="961" t="s">
        <v>1281</v>
      </c>
      <c r="H165" s="955">
        <v>0</v>
      </c>
      <c r="I165" s="1051">
        <v>0</v>
      </c>
      <c r="J165" s="914" t="s">
        <v>740</v>
      </c>
      <c r="K165" s="1114"/>
    </row>
    <row r="166" spans="1:11" ht="17.25" customHeight="1">
      <c r="A166" s="966" t="s">
        <v>561</v>
      </c>
      <c r="B166" s="961" t="s">
        <v>1287</v>
      </c>
      <c r="C166" s="967">
        <v>45384.501388888893</v>
      </c>
      <c r="D166" s="967">
        <v>45384.55972222222</v>
      </c>
      <c r="E166" s="982">
        <f t="shared" si="25"/>
        <v>5.8333333327027503E-2</v>
      </c>
      <c r="F166" s="955" t="s">
        <v>1098</v>
      </c>
      <c r="G166" s="961" t="s">
        <v>1288</v>
      </c>
      <c r="H166" s="955">
        <v>0</v>
      </c>
      <c r="I166" s="1051">
        <v>0</v>
      </c>
      <c r="J166" s="914" t="s">
        <v>740</v>
      </c>
      <c r="K166" s="1114"/>
    </row>
    <row r="167" spans="1:11" ht="17.25" customHeight="1">
      <c r="A167" s="966" t="s">
        <v>582</v>
      </c>
      <c r="B167" s="961" t="s">
        <v>927</v>
      </c>
      <c r="C167" s="967">
        <v>45402.472916666673</v>
      </c>
      <c r="D167" s="967">
        <v>45402.548611111109</v>
      </c>
      <c r="E167" s="982">
        <f t="shared" si="25"/>
        <v>7.5694444436521735E-2</v>
      </c>
      <c r="F167" s="955" t="s">
        <v>1098</v>
      </c>
      <c r="G167" s="961" t="s">
        <v>1289</v>
      </c>
      <c r="H167" s="955">
        <v>15</v>
      </c>
      <c r="I167" s="913">
        <f t="shared" ref="I167:I169" si="28">E167*H167*24</f>
        <v>27.249999997147825</v>
      </c>
      <c r="J167" s="914" t="s">
        <v>736</v>
      </c>
      <c r="K167" s="1114"/>
    </row>
    <row r="168" spans="1:11" ht="17.25" customHeight="1">
      <c r="A168" s="966" t="s">
        <v>582</v>
      </c>
      <c r="B168" s="961" t="s">
        <v>1290</v>
      </c>
      <c r="C168" s="967">
        <v>45401.248611111107</v>
      </c>
      <c r="D168" s="967">
        <v>45401.466666666667</v>
      </c>
      <c r="E168" s="982">
        <f t="shared" si="25"/>
        <v>0.21805555556056788</v>
      </c>
      <c r="F168" s="955" t="s">
        <v>1098</v>
      </c>
      <c r="G168" s="961" t="s">
        <v>1291</v>
      </c>
      <c r="H168" s="955">
        <v>7</v>
      </c>
      <c r="I168" s="913">
        <f t="shared" si="28"/>
        <v>36.633333334175404</v>
      </c>
      <c r="J168" s="914" t="s">
        <v>736</v>
      </c>
      <c r="K168" s="1114"/>
    </row>
    <row r="169" spans="1:11" ht="17.25" customHeight="1" thickBot="1">
      <c r="A169" s="969" t="s">
        <v>582</v>
      </c>
      <c r="B169" s="962" t="s">
        <v>1290</v>
      </c>
      <c r="C169" s="970">
        <v>45402.251388888893</v>
      </c>
      <c r="D169" s="970">
        <v>45402.45208333333</v>
      </c>
      <c r="E169" s="986">
        <f t="shared" si="25"/>
        <v>0.20069444443652174</v>
      </c>
      <c r="F169" s="956" t="s">
        <v>1098</v>
      </c>
      <c r="G169" s="962" t="s">
        <v>1292</v>
      </c>
      <c r="H169" s="956">
        <v>14</v>
      </c>
      <c r="I169" s="924">
        <f t="shared" si="28"/>
        <v>67.433333330671303</v>
      </c>
      <c r="J169" s="925" t="s">
        <v>736</v>
      </c>
      <c r="K169" s="1114"/>
    </row>
    <row r="170" spans="1:11" ht="17.25" customHeight="1">
      <c r="A170" s="1143"/>
      <c r="B170" s="1038"/>
      <c r="C170" s="1037"/>
      <c r="D170" s="1208" t="s">
        <v>788</v>
      </c>
      <c r="E170" s="1209">
        <f>SUM(E144:E169)</f>
        <v>3.5493055555489263</v>
      </c>
      <c r="F170" s="1194"/>
      <c r="G170" s="1222" t="s">
        <v>1249</v>
      </c>
      <c r="H170" s="1211"/>
      <c r="I170" s="1212">
        <f>SUM(I144:I169)</f>
        <v>581.09999998955755</v>
      </c>
      <c r="J170" s="1184"/>
      <c r="K170" s="1114"/>
    </row>
    <row r="171" spans="1:11" ht="17.25" customHeight="1" thickBot="1">
      <c r="A171" s="1226" t="s">
        <v>1089</v>
      </c>
      <c r="B171" s="1227"/>
      <c r="D171" s="873"/>
      <c r="E171" s="1197"/>
      <c r="F171" s="872"/>
      <c r="G171" s="1191"/>
      <c r="H171" s="1136"/>
      <c r="I171" s="1136"/>
      <c r="J171" s="1184"/>
      <c r="K171" s="1114"/>
    </row>
    <row r="172" spans="1:11" ht="17.25" customHeight="1" thickBot="1">
      <c r="A172" s="1127"/>
      <c r="B172" s="1228"/>
      <c r="C172" s="1229"/>
      <c r="D172" s="1229"/>
      <c r="E172" s="1230"/>
      <c r="F172" s="1231"/>
      <c r="G172" s="1232"/>
      <c r="H172" s="997"/>
      <c r="I172" s="997"/>
      <c r="J172" s="998"/>
      <c r="K172" s="1114"/>
    </row>
    <row r="173" spans="1:11" ht="18" customHeight="1">
      <c r="H173" s="943"/>
      <c r="I173" s="943"/>
      <c r="J173" s="1191"/>
      <c r="K173" s="1114"/>
    </row>
    <row r="174" spans="1:11" ht="19.5" customHeight="1">
      <c r="B174" s="1006"/>
      <c r="C174" s="951"/>
      <c r="D174" s="872" t="s">
        <v>788</v>
      </c>
      <c r="E174" s="1209">
        <f>SUM(E172:E173)</f>
        <v>0</v>
      </c>
      <c r="F174" s="1144"/>
      <c r="G174" s="1038"/>
      <c r="H174" s="1233"/>
      <c r="I174" s="1200">
        <f>SUM(I172:I173)</f>
        <v>0</v>
      </c>
      <c r="J174" s="1140"/>
    </row>
    <row r="175" spans="1:11" ht="17.25" customHeight="1">
      <c r="A175" s="1137" t="s">
        <v>1293</v>
      </c>
      <c r="B175" s="1006"/>
      <c r="C175" s="951"/>
      <c r="D175" s="975"/>
      <c r="E175" s="1234">
        <f>SUM(E174,E170,E141,E134,E102,E70,E57,E41)</f>
        <v>26.059722222176788</v>
      </c>
      <c r="F175" s="1208" t="s">
        <v>936</v>
      </c>
      <c r="G175" s="1038"/>
    </row>
    <row r="176" spans="1:11">
      <c r="A176" s="877" t="s">
        <v>1294</v>
      </c>
      <c r="B176" s="1038"/>
      <c r="C176" s="1037"/>
      <c r="D176" s="1039"/>
      <c r="E176" s="1235"/>
      <c r="F176" s="1037"/>
      <c r="G176" s="1236" t="s">
        <v>1295</v>
      </c>
      <c r="I176" s="1237" t="s">
        <v>182</v>
      </c>
    </row>
    <row r="177" spans="1:10">
      <c r="A177" s="877"/>
      <c r="B177" s="1038"/>
      <c r="C177" s="1037"/>
      <c r="D177" s="1039"/>
      <c r="E177" s="1235"/>
      <c r="F177" s="1140"/>
      <c r="G177" s="1140"/>
      <c r="I177" s="1237" t="s">
        <v>1296</v>
      </c>
      <c r="J177" s="1140"/>
    </row>
    <row r="178" spans="1:10">
      <c r="I178" s="1238" t="s">
        <v>114</v>
      </c>
    </row>
    <row r="179" spans="1:10" ht="33">
      <c r="A179" s="1024"/>
      <c r="B179" s="1024"/>
      <c r="C179" s="1024"/>
      <c r="D179" s="1024"/>
      <c r="E179" s="1024"/>
    </row>
    <row r="180" spans="1:10" ht="33">
      <c r="A180" s="1239"/>
    </row>
  </sheetData>
  <mergeCells count="7">
    <mergeCell ref="A2:J2"/>
    <mergeCell ref="A3:J3"/>
    <mergeCell ref="A4:J4"/>
    <mergeCell ref="A7:A8"/>
    <mergeCell ref="B7:B8"/>
    <mergeCell ref="E7:E8"/>
    <mergeCell ref="G7:G8"/>
  </mergeCells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239AF-2FA3-4864-9310-76875D30AD9D}">
  <sheetPr>
    <pageSetUpPr fitToPage="1"/>
  </sheetPr>
  <dimension ref="A1:BE147"/>
  <sheetViews>
    <sheetView zoomScale="85" zoomScaleNormal="85" zoomScaleSheetLayoutView="95" workbookViewId="0">
      <pane ySplit="8" topLeftCell="A9" activePane="bottomLeft" state="frozen"/>
      <selection activeCell="C26" sqref="C26"/>
      <selection pane="bottomLeft" activeCell="C26" sqref="C26"/>
    </sheetView>
  </sheetViews>
  <sheetFormatPr defaultRowHeight="15"/>
  <cols>
    <col min="1" max="1" width="47.5703125" style="865" customWidth="1"/>
    <col min="2" max="2" width="44.5703125" style="865" customWidth="1"/>
    <col min="3" max="3" width="27.140625" style="865" customWidth="1"/>
    <col min="4" max="4" width="27.42578125" style="865" customWidth="1"/>
    <col min="5" max="5" width="14.7109375" style="865" customWidth="1"/>
    <col min="6" max="6" width="13.42578125" style="865" customWidth="1"/>
    <col min="7" max="7" width="66.7109375" style="865" customWidth="1"/>
    <col min="8" max="8" width="16.42578125" style="865" customWidth="1"/>
    <col min="9" max="9" width="19.140625" style="865" customWidth="1"/>
    <col min="10" max="10" width="20.28515625" style="865" customWidth="1"/>
    <col min="11" max="16384" width="9.140625" style="865"/>
  </cols>
  <sheetData>
    <row r="1" spans="1:17">
      <c r="A1" s="1150"/>
      <c r="B1" s="1151"/>
      <c r="C1" s="1151" t="s">
        <v>1091</v>
      </c>
      <c r="D1" s="1151"/>
      <c r="E1" s="1151"/>
      <c r="F1" s="1151"/>
      <c r="G1" s="1151"/>
      <c r="H1" s="1151"/>
      <c r="I1" s="1151"/>
      <c r="J1" s="864" t="s">
        <v>9</v>
      </c>
    </row>
    <row r="2" spans="1:17" ht="20.25">
      <c r="A2" s="1240" t="s">
        <v>717</v>
      </c>
      <c r="B2" s="1240"/>
      <c r="C2" s="1240"/>
      <c r="D2" s="1240"/>
      <c r="E2" s="1240"/>
      <c r="F2" s="1240"/>
      <c r="G2" s="1240"/>
      <c r="H2" s="1240"/>
      <c r="I2" s="1240"/>
      <c r="J2" s="1240"/>
    </row>
    <row r="3" spans="1:17" ht="18">
      <c r="A3" s="1241" t="s">
        <v>1092</v>
      </c>
      <c r="B3" s="1241"/>
      <c r="C3" s="1241"/>
      <c r="D3" s="1241"/>
      <c r="E3" s="1241"/>
      <c r="F3" s="1241"/>
      <c r="G3" s="1241"/>
      <c r="H3" s="1241"/>
      <c r="I3" s="1241"/>
      <c r="J3" s="1241"/>
    </row>
    <row r="4" spans="1:17" ht="18">
      <c r="A4" s="1242" t="s">
        <v>1297</v>
      </c>
      <c r="B4" s="1242"/>
      <c r="C4" s="1242"/>
      <c r="D4" s="1242"/>
      <c r="E4" s="1242"/>
      <c r="F4" s="1242"/>
      <c r="G4" s="1242"/>
      <c r="H4" s="1242"/>
      <c r="I4" s="1242"/>
      <c r="J4" s="1242"/>
    </row>
    <row r="5" spans="1:17">
      <c r="A5" s="1151"/>
      <c r="B5" s="1151"/>
      <c r="C5" s="1151"/>
      <c r="D5" s="1151"/>
      <c r="E5" s="1151"/>
      <c r="F5" s="1151"/>
      <c r="G5" s="1151"/>
      <c r="H5" s="1151"/>
      <c r="I5" s="1151"/>
      <c r="J5" s="1151"/>
    </row>
    <row r="6" spans="1:17" ht="20.25" customHeight="1" thickBot="1">
      <c r="A6" s="1243" t="s">
        <v>681</v>
      </c>
      <c r="B6" s="1244"/>
      <c r="C6" s="1245"/>
      <c r="D6" s="1246"/>
      <c r="E6" s="1247"/>
      <c r="F6" s="1248"/>
      <c r="G6" s="1244"/>
      <c r="H6" s="1245"/>
      <c r="I6" s="1249"/>
      <c r="J6" s="1250"/>
    </row>
    <row r="7" spans="1:17" ht="18">
      <c r="A7" s="879" t="s">
        <v>720</v>
      </c>
      <c r="B7" s="880" t="s">
        <v>721</v>
      </c>
      <c r="C7" s="881" t="s">
        <v>722</v>
      </c>
      <c r="D7" s="881" t="s">
        <v>723</v>
      </c>
      <c r="E7" s="1156" t="s">
        <v>724</v>
      </c>
      <c r="F7" s="1157" t="s">
        <v>725</v>
      </c>
      <c r="G7" s="1158" t="s">
        <v>726</v>
      </c>
      <c r="H7" s="1157" t="s">
        <v>727</v>
      </c>
      <c r="I7" s="1157" t="s">
        <v>727</v>
      </c>
      <c r="J7" s="1159" t="s">
        <v>46</v>
      </c>
    </row>
    <row r="8" spans="1:17" ht="18.75" thickBot="1">
      <c r="A8" s="885"/>
      <c r="B8" s="886"/>
      <c r="C8" s="1161" t="s">
        <v>728</v>
      </c>
      <c r="D8" s="887" t="s">
        <v>729</v>
      </c>
      <c r="E8" s="1162"/>
      <c r="F8" s="1161" t="s">
        <v>730</v>
      </c>
      <c r="G8" s="1163"/>
      <c r="H8" s="1161" t="s">
        <v>258</v>
      </c>
      <c r="I8" s="1161" t="s">
        <v>731</v>
      </c>
      <c r="J8" s="1164"/>
    </row>
    <row r="9" spans="1:17" ht="16.5" thickBot="1">
      <c r="A9" s="941" t="s">
        <v>732</v>
      </c>
      <c r="B9" s="1036"/>
      <c r="C9" s="1037"/>
      <c r="D9" s="1038"/>
      <c r="E9" s="1037"/>
      <c r="F9" s="1039"/>
      <c r="G9" s="1040"/>
      <c r="H9" s="1037"/>
      <c r="I9" s="1041"/>
      <c r="J9" s="1165"/>
      <c r="L9" s="883"/>
      <c r="M9" s="1166"/>
      <c r="N9" s="1166"/>
      <c r="O9" s="884"/>
      <c r="Q9" s="883"/>
    </row>
    <row r="10" spans="1:17" ht="17.25" customHeight="1">
      <c r="A10" s="964" t="s">
        <v>325</v>
      </c>
      <c r="B10" s="959" t="s">
        <v>1298</v>
      </c>
      <c r="C10" s="965">
        <v>45389.951388888891</v>
      </c>
      <c r="D10" s="965">
        <v>45390.540277777778</v>
      </c>
      <c r="E10" s="1043">
        <f t="shared" ref="E10:E30" si="0">D10-C10</f>
        <v>0.58888888888759539</v>
      </c>
      <c r="F10" s="954" t="s">
        <v>1098</v>
      </c>
      <c r="G10" s="959" t="s">
        <v>1299</v>
      </c>
      <c r="H10" s="954">
        <v>0</v>
      </c>
      <c r="I10" s="1251">
        <v>0</v>
      </c>
      <c r="J10" s="1102" t="s">
        <v>740</v>
      </c>
      <c r="K10" s="1114"/>
    </row>
    <row r="11" spans="1:17" ht="17.25" customHeight="1">
      <c r="A11" s="966" t="s">
        <v>325</v>
      </c>
      <c r="B11" s="961" t="s">
        <v>1300</v>
      </c>
      <c r="C11" s="967">
        <v>45389.951388888891</v>
      </c>
      <c r="D11" s="967">
        <v>45390.540277777778</v>
      </c>
      <c r="E11" s="1047">
        <f t="shared" si="0"/>
        <v>0.58888888888759539</v>
      </c>
      <c r="F11" s="955" t="s">
        <v>1098</v>
      </c>
      <c r="G11" s="961" t="s">
        <v>1299</v>
      </c>
      <c r="H11" s="955">
        <v>0</v>
      </c>
      <c r="I11" s="1252">
        <v>0</v>
      </c>
      <c r="J11" s="1096" t="s">
        <v>740</v>
      </c>
      <c r="K11" s="1114"/>
    </row>
    <row r="12" spans="1:17" ht="17.25" customHeight="1">
      <c r="A12" s="966" t="s">
        <v>325</v>
      </c>
      <c r="B12" s="961" t="s">
        <v>1301</v>
      </c>
      <c r="C12" s="967">
        <v>45399.270138888889</v>
      </c>
      <c r="D12" s="967">
        <v>45399.425000000003</v>
      </c>
      <c r="E12" s="1047">
        <f t="shared" si="0"/>
        <v>0.15486111111385981</v>
      </c>
      <c r="F12" s="955" t="s">
        <v>1098</v>
      </c>
      <c r="G12" s="961" t="s">
        <v>1127</v>
      </c>
      <c r="H12" s="955">
        <v>0</v>
      </c>
      <c r="I12" s="1252">
        <v>0</v>
      </c>
      <c r="J12" s="1096" t="s">
        <v>740</v>
      </c>
      <c r="K12" s="1114"/>
    </row>
    <row r="13" spans="1:17" ht="17.25" customHeight="1">
      <c r="A13" s="966" t="s">
        <v>358</v>
      </c>
      <c r="B13" s="961" t="s">
        <v>1302</v>
      </c>
      <c r="C13" s="967">
        <v>45387.238194444442</v>
      </c>
      <c r="D13" s="967">
        <v>45387.395138888889</v>
      </c>
      <c r="E13" s="1047">
        <f t="shared" si="0"/>
        <v>0.15694444444670808</v>
      </c>
      <c r="F13" s="955" t="s">
        <v>1098</v>
      </c>
      <c r="G13" s="961" t="s">
        <v>785</v>
      </c>
      <c r="H13" s="955">
        <v>0</v>
      </c>
      <c r="I13" s="1252">
        <v>0</v>
      </c>
      <c r="J13" s="1096" t="s">
        <v>740</v>
      </c>
      <c r="K13" s="1114"/>
    </row>
    <row r="14" spans="1:17" ht="17.25" customHeight="1">
      <c r="A14" s="966" t="s">
        <v>358</v>
      </c>
      <c r="B14" s="961" t="s">
        <v>1303</v>
      </c>
      <c r="C14" s="967">
        <v>45387.238888888889</v>
      </c>
      <c r="D14" s="967">
        <v>45387.418749999997</v>
      </c>
      <c r="E14" s="1047">
        <f t="shared" si="0"/>
        <v>0.17986111110803904</v>
      </c>
      <c r="F14" s="955" t="s">
        <v>1098</v>
      </c>
      <c r="G14" s="961" t="s">
        <v>1127</v>
      </c>
      <c r="H14" s="955">
        <v>0</v>
      </c>
      <c r="I14" s="1252">
        <v>0</v>
      </c>
      <c r="J14" s="1096" t="s">
        <v>740</v>
      </c>
      <c r="K14" s="1114"/>
    </row>
    <row r="15" spans="1:17" ht="17.25" customHeight="1">
      <c r="A15" s="966" t="s">
        <v>497</v>
      </c>
      <c r="B15" s="961" t="s">
        <v>1304</v>
      </c>
      <c r="C15" s="967">
        <v>45391.255555555559</v>
      </c>
      <c r="D15" s="967">
        <v>45391.42083333333</v>
      </c>
      <c r="E15" s="1047">
        <f t="shared" si="0"/>
        <v>0.1652777777708252</v>
      </c>
      <c r="F15" s="955" t="s">
        <v>1098</v>
      </c>
      <c r="G15" s="961" t="s">
        <v>1305</v>
      </c>
      <c r="H15" s="955">
        <v>0</v>
      </c>
      <c r="I15" s="1252">
        <v>0</v>
      </c>
      <c r="J15" s="1096" t="s">
        <v>740</v>
      </c>
      <c r="K15" s="1114"/>
    </row>
    <row r="16" spans="1:17" ht="17.25" customHeight="1">
      <c r="A16" s="966" t="s">
        <v>332</v>
      </c>
      <c r="B16" s="961" t="s">
        <v>1306</v>
      </c>
      <c r="C16" s="967">
        <v>45384.260416666657</v>
      </c>
      <c r="D16" s="967">
        <v>45384.993055555547</v>
      </c>
      <c r="E16" s="1047">
        <f t="shared" si="0"/>
        <v>0.73263888889050577</v>
      </c>
      <c r="F16" s="955" t="s">
        <v>1098</v>
      </c>
      <c r="G16" s="961" t="s">
        <v>1307</v>
      </c>
      <c r="H16" s="955">
        <v>0</v>
      </c>
      <c r="I16" s="1252">
        <v>0</v>
      </c>
      <c r="J16" s="1096" t="s">
        <v>740</v>
      </c>
      <c r="K16" s="1114"/>
    </row>
    <row r="17" spans="1:11" ht="17.25" customHeight="1">
      <c r="A17" s="966" t="s">
        <v>509</v>
      </c>
      <c r="B17" s="961" t="s">
        <v>1308</v>
      </c>
      <c r="C17" s="967">
        <v>45386.553472222222</v>
      </c>
      <c r="D17" s="967">
        <v>45386.686111111107</v>
      </c>
      <c r="E17" s="1047">
        <f t="shared" si="0"/>
        <v>0.132638888884685</v>
      </c>
      <c r="F17" s="955" t="s">
        <v>1116</v>
      </c>
      <c r="G17" s="961" t="s">
        <v>1309</v>
      </c>
      <c r="H17" s="955">
        <v>0</v>
      </c>
      <c r="I17" s="1252">
        <v>0</v>
      </c>
      <c r="J17" s="1096" t="s">
        <v>740</v>
      </c>
      <c r="K17" s="1114"/>
    </row>
    <row r="18" spans="1:11" ht="17.25" customHeight="1">
      <c r="A18" s="966" t="s">
        <v>509</v>
      </c>
      <c r="B18" s="961" t="s">
        <v>1310</v>
      </c>
      <c r="C18" s="967">
        <v>45409.376388888893</v>
      </c>
      <c r="D18" s="967">
        <v>45409.410416666673</v>
      </c>
      <c r="E18" s="1047">
        <f t="shared" si="0"/>
        <v>3.4027777779556345E-2</v>
      </c>
      <c r="F18" s="955" t="s">
        <v>1098</v>
      </c>
      <c r="G18" s="961" t="s">
        <v>1127</v>
      </c>
      <c r="H18" s="955">
        <v>0</v>
      </c>
      <c r="I18" s="1252">
        <v>0</v>
      </c>
      <c r="J18" s="1096" t="s">
        <v>740</v>
      </c>
      <c r="K18" s="1114"/>
    </row>
    <row r="19" spans="1:11" ht="17.25" customHeight="1">
      <c r="A19" s="966" t="s">
        <v>509</v>
      </c>
      <c r="B19" s="961" t="s">
        <v>1311</v>
      </c>
      <c r="C19" s="967">
        <v>45386.619444444441</v>
      </c>
      <c r="D19" s="967">
        <v>45386.676388888889</v>
      </c>
      <c r="E19" s="1047">
        <f t="shared" si="0"/>
        <v>5.6944444448163267E-2</v>
      </c>
      <c r="F19" s="955" t="s">
        <v>1116</v>
      </c>
      <c r="G19" s="961" t="s">
        <v>1117</v>
      </c>
      <c r="H19" s="955">
        <v>0</v>
      </c>
      <c r="I19" s="1252">
        <v>0</v>
      </c>
      <c r="J19" s="1096" t="s">
        <v>740</v>
      </c>
      <c r="K19" s="1114"/>
    </row>
    <row r="20" spans="1:11" ht="17.25" customHeight="1">
      <c r="A20" s="966" t="s">
        <v>523</v>
      </c>
      <c r="B20" s="961" t="s">
        <v>1312</v>
      </c>
      <c r="C20" s="967">
        <v>45391.482638888891</v>
      </c>
      <c r="D20" s="967">
        <v>45391.630555555559</v>
      </c>
      <c r="E20" s="1047">
        <f t="shared" si="0"/>
        <v>0.14791666666860692</v>
      </c>
      <c r="F20" s="955" t="s">
        <v>1098</v>
      </c>
      <c r="G20" s="961" t="s">
        <v>1117</v>
      </c>
      <c r="H20" s="955">
        <v>0</v>
      </c>
      <c r="I20" s="1252">
        <v>0</v>
      </c>
      <c r="J20" s="1096" t="s">
        <v>740</v>
      </c>
      <c r="K20" s="1114"/>
    </row>
    <row r="21" spans="1:11" ht="17.25" customHeight="1">
      <c r="A21" s="966" t="s">
        <v>523</v>
      </c>
      <c r="B21" s="961" t="s">
        <v>1312</v>
      </c>
      <c r="C21" s="967">
        <v>45409.369444444441</v>
      </c>
      <c r="D21" s="967">
        <v>45409.493055555547</v>
      </c>
      <c r="E21" s="1047">
        <f t="shared" si="0"/>
        <v>0.12361111110658385</v>
      </c>
      <c r="F21" s="955" t="s">
        <v>1098</v>
      </c>
      <c r="G21" s="961" t="s">
        <v>1125</v>
      </c>
      <c r="H21" s="955">
        <v>30</v>
      </c>
      <c r="I21" s="913">
        <f t="shared" ref="I21" si="1">E21*H21*24</f>
        <v>88.999999996740371</v>
      </c>
      <c r="J21" s="1169" t="s">
        <v>736</v>
      </c>
      <c r="K21" s="1114"/>
    </row>
    <row r="22" spans="1:11" ht="17.25" customHeight="1">
      <c r="A22" s="966" t="s">
        <v>523</v>
      </c>
      <c r="B22" s="961" t="s">
        <v>1313</v>
      </c>
      <c r="C22" s="967">
        <v>45391.395138888889</v>
      </c>
      <c r="D22" s="967">
        <v>45391.469444444447</v>
      </c>
      <c r="E22" s="1047">
        <f t="shared" si="0"/>
        <v>7.4305555557657499E-2</v>
      </c>
      <c r="F22" s="955" t="s">
        <v>1098</v>
      </c>
      <c r="G22" s="961" t="s">
        <v>869</v>
      </c>
      <c r="H22" s="955">
        <v>0</v>
      </c>
      <c r="I22" s="1252">
        <v>0</v>
      </c>
      <c r="J22" s="1096" t="s">
        <v>740</v>
      </c>
      <c r="K22" s="1114"/>
    </row>
    <row r="23" spans="1:11" ht="17.25" customHeight="1">
      <c r="A23" s="966" t="s">
        <v>523</v>
      </c>
      <c r="B23" s="961" t="s">
        <v>1313</v>
      </c>
      <c r="C23" s="967">
        <v>45398.440972222219</v>
      </c>
      <c r="D23" s="967">
        <v>45398.799305555563</v>
      </c>
      <c r="E23" s="1047">
        <f t="shared" si="0"/>
        <v>0.3583333333444898</v>
      </c>
      <c r="F23" s="955" t="s">
        <v>1098</v>
      </c>
      <c r="G23" s="961" t="s">
        <v>1127</v>
      </c>
      <c r="H23" s="955">
        <v>0</v>
      </c>
      <c r="I23" s="1252">
        <v>0</v>
      </c>
      <c r="J23" s="1096" t="s">
        <v>740</v>
      </c>
      <c r="K23" s="1114"/>
    </row>
    <row r="24" spans="1:11" ht="17.25" customHeight="1">
      <c r="A24" s="966" t="s">
        <v>626</v>
      </c>
      <c r="B24" s="961" t="s">
        <v>1314</v>
      </c>
      <c r="C24" s="967">
        <v>45412.481249999997</v>
      </c>
      <c r="D24" s="967">
        <v>45412.533333333333</v>
      </c>
      <c r="E24" s="1047">
        <f t="shared" si="0"/>
        <v>5.2083333335758653E-2</v>
      </c>
      <c r="F24" s="955" t="s">
        <v>1116</v>
      </c>
      <c r="G24" s="961" t="s">
        <v>1315</v>
      </c>
      <c r="H24" s="955">
        <v>0</v>
      </c>
      <c r="I24" s="1252">
        <v>0</v>
      </c>
      <c r="J24" s="1096" t="s">
        <v>740</v>
      </c>
      <c r="K24" s="1114"/>
    </row>
    <row r="25" spans="1:11" ht="17.25" customHeight="1">
      <c r="A25" s="966" t="s">
        <v>430</v>
      </c>
      <c r="B25" s="961" t="s">
        <v>1316</v>
      </c>
      <c r="C25" s="967">
        <v>45411.524305555547</v>
      </c>
      <c r="D25" s="967">
        <v>45411.704861111109</v>
      </c>
      <c r="E25" s="1047">
        <f t="shared" si="0"/>
        <v>0.18055555556202307</v>
      </c>
      <c r="F25" s="955" t="s">
        <v>1116</v>
      </c>
      <c r="G25" s="961" t="s">
        <v>1317</v>
      </c>
      <c r="H25" s="955">
        <v>0</v>
      </c>
      <c r="I25" s="1252">
        <v>0</v>
      </c>
      <c r="J25" s="1096" t="s">
        <v>740</v>
      </c>
      <c r="K25" s="1114"/>
    </row>
    <row r="26" spans="1:11" ht="17.25" customHeight="1">
      <c r="A26" s="966" t="s">
        <v>430</v>
      </c>
      <c r="B26" s="961" t="s">
        <v>1316</v>
      </c>
      <c r="C26" s="967">
        <v>45412.397222222222</v>
      </c>
      <c r="D26" s="967">
        <v>45412.698611111111</v>
      </c>
      <c r="E26" s="1047">
        <f t="shared" si="0"/>
        <v>0.30138888888905058</v>
      </c>
      <c r="F26" s="955" t="s">
        <v>1116</v>
      </c>
      <c r="G26" s="961" t="s">
        <v>1318</v>
      </c>
      <c r="H26" s="955">
        <v>0</v>
      </c>
      <c r="I26" s="1252">
        <v>0</v>
      </c>
      <c r="J26" s="1096" t="s">
        <v>740</v>
      </c>
      <c r="K26" s="1114"/>
    </row>
    <row r="27" spans="1:11" ht="17.25" customHeight="1">
      <c r="A27" s="966" t="s">
        <v>581</v>
      </c>
      <c r="B27" s="961" t="s">
        <v>1319</v>
      </c>
      <c r="C27" s="967">
        <v>45402.309027777781</v>
      </c>
      <c r="D27" s="967">
        <v>45402.510416666657</v>
      </c>
      <c r="E27" s="1047">
        <f t="shared" si="0"/>
        <v>0.20138888887595385</v>
      </c>
      <c r="F27" s="955" t="s">
        <v>1098</v>
      </c>
      <c r="G27" s="1048" t="s">
        <v>1320</v>
      </c>
      <c r="H27" s="955">
        <v>90</v>
      </c>
      <c r="I27" s="913">
        <f t="shared" ref="I27" si="2">E27*H27*24</f>
        <v>434.99999997206032</v>
      </c>
      <c r="J27" s="1169" t="s">
        <v>736</v>
      </c>
      <c r="K27" s="1114"/>
    </row>
    <row r="28" spans="1:11" ht="17.25" customHeight="1">
      <c r="A28" s="966" t="s">
        <v>433</v>
      </c>
      <c r="B28" s="961" t="s">
        <v>1321</v>
      </c>
      <c r="C28" s="967">
        <v>45406.459027777782</v>
      </c>
      <c r="D28" s="967">
        <v>45406.538888888892</v>
      </c>
      <c r="E28" s="1047">
        <f t="shared" si="0"/>
        <v>7.9861111109494232E-2</v>
      </c>
      <c r="F28" s="955" t="s">
        <v>1098</v>
      </c>
      <c r="G28" s="1048" t="s">
        <v>1322</v>
      </c>
      <c r="H28" s="955">
        <v>0</v>
      </c>
      <c r="I28" s="1252">
        <v>0</v>
      </c>
      <c r="J28" s="1096" t="s">
        <v>740</v>
      </c>
      <c r="K28" s="1114"/>
    </row>
    <row r="29" spans="1:11" ht="17.25" customHeight="1">
      <c r="A29" s="966" t="s">
        <v>433</v>
      </c>
      <c r="B29" s="961" t="s">
        <v>1323</v>
      </c>
      <c r="C29" s="967">
        <v>45387.404166666667</v>
      </c>
      <c r="D29" s="967">
        <v>45387.817361111112</v>
      </c>
      <c r="E29" s="1047">
        <f t="shared" si="0"/>
        <v>0.41319444444525288</v>
      </c>
      <c r="F29" s="955" t="s">
        <v>1116</v>
      </c>
      <c r="G29" s="961" t="s">
        <v>1324</v>
      </c>
      <c r="H29" s="955">
        <v>0</v>
      </c>
      <c r="I29" s="1252">
        <v>0</v>
      </c>
      <c r="J29" s="1096" t="s">
        <v>740</v>
      </c>
      <c r="K29" s="1114"/>
    </row>
    <row r="30" spans="1:11" ht="17.25" customHeight="1" thickBot="1">
      <c r="A30" s="969" t="s">
        <v>433</v>
      </c>
      <c r="B30" s="962" t="s">
        <v>1325</v>
      </c>
      <c r="C30" s="970">
        <v>45388.417361111111</v>
      </c>
      <c r="D30" s="970">
        <v>45388.70416666667</v>
      </c>
      <c r="E30" s="1052">
        <f t="shared" si="0"/>
        <v>0.28680555555911269</v>
      </c>
      <c r="F30" s="956" t="s">
        <v>1098</v>
      </c>
      <c r="G30" s="962" t="s">
        <v>1127</v>
      </c>
      <c r="H30" s="956">
        <v>0</v>
      </c>
      <c r="I30" s="1253">
        <v>0</v>
      </c>
      <c r="J30" s="1103" t="s">
        <v>740</v>
      </c>
      <c r="K30" s="1114"/>
    </row>
    <row r="31" spans="1:11" ht="17.25" customHeight="1">
      <c r="A31" s="1254"/>
      <c r="B31" s="1255"/>
      <c r="C31" s="1256"/>
      <c r="D31" s="1059" t="s">
        <v>788</v>
      </c>
      <c r="E31" s="1060">
        <f>SUM(E10:E30)</f>
        <v>5.0104166666715173</v>
      </c>
      <c r="F31" s="1107"/>
      <c r="G31" s="1062" t="s">
        <v>789</v>
      </c>
      <c r="H31" s="1068"/>
      <c r="I31" s="1063">
        <f>SUM(I10:I30)</f>
        <v>523.99999996880069</v>
      </c>
      <c r="J31" s="1255"/>
      <c r="K31" s="1114"/>
    </row>
    <row r="32" spans="1:11" ht="17.25" customHeight="1" thickBot="1">
      <c r="A32" s="1257" t="s">
        <v>790</v>
      </c>
      <c r="B32" s="1258"/>
      <c r="C32" s="1066"/>
      <c r="D32" s="1066"/>
      <c r="E32" s="1259"/>
      <c r="F32" s="1260"/>
      <c r="G32" s="1261"/>
      <c r="H32" s="1262"/>
      <c r="I32" s="1068"/>
      <c r="J32" s="1261"/>
      <c r="K32" s="1114"/>
    </row>
    <row r="33" spans="1:11" ht="17.25" customHeight="1">
      <c r="A33" s="964" t="s">
        <v>462</v>
      </c>
      <c r="B33" s="959" t="s">
        <v>1326</v>
      </c>
      <c r="C33" s="965">
        <v>45411.243750000001</v>
      </c>
      <c r="D33" s="965">
        <v>45411.304166666669</v>
      </c>
      <c r="E33" s="1043">
        <f t="shared" ref="E33:E56" si="3">D33-C33</f>
        <v>6.0416666667151731E-2</v>
      </c>
      <c r="F33" s="954" t="s">
        <v>1098</v>
      </c>
      <c r="G33" s="959" t="s">
        <v>1327</v>
      </c>
      <c r="H33" s="954">
        <v>150</v>
      </c>
      <c r="I33" s="900">
        <f t="shared" ref="I33" si="4">E33*H33*24</f>
        <v>217.50000000174623</v>
      </c>
      <c r="J33" s="1263" t="s">
        <v>736</v>
      </c>
      <c r="K33" s="1114"/>
    </row>
    <row r="34" spans="1:11" ht="17.25" customHeight="1">
      <c r="A34" s="966" t="s">
        <v>483</v>
      </c>
      <c r="B34" s="961" t="s">
        <v>1328</v>
      </c>
      <c r="C34" s="967">
        <v>45388.36041666667</v>
      </c>
      <c r="D34" s="967">
        <v>45388.444444444453</v>
      </c>
      <c r="E34" s="1047">
        <f t="shared" si="3"/>
        <v>8.4027777782466728E-2</v>
      </c>
      <c r="F34" s="955" t="s">
        <v>1098</v>
      </c>
      <c r="G34" s="961" t="s">
        <v>1127</v>
      </c>
      <c r="H34" s="955">
        <v>0</v>
      </c>
      <c r="I34" s="1252">
        <v>0</v>
      </c>
      <c r="J34" s="1096" t="s">
        <v>740</v>
      </c>
      <c r="K34" s="1114"/>
    </row>
    <row r="35" spans="1:11" ht="17.25" customHeight="1">
      <c r="A35" s="966" t="s">
        <v>386</v>
      </c>
      <c r="B35" s="961" t="s">
        <v>1329</v>
      </c>
      <c r="C35" s="967">
        <v>45402.347222222219</v>
      </c>
      <c r="D35" s="967">
        <v>45402.427777777782</v>
      </c>
      <c r="E35" s="1047">
        <f t="shared" si="3"/>
        <v>8.0555555563478265E-2</v>
      </c>
      <c r="F35" s="955" t="s">
        <v>1098</v>
      </c>
      <c r="G35" s="961" t="s">
        <v>1330</v>
      </c>
      <c r="H35" s="955">
        <v>0</v>
      </c>
      <c r="I35" s="1252">
        <v>0</v>
      </c>
      <c r="J35" s="1096" t="s">
        <v>740</v>
      </c>
      <c r="K35" s="1114"/>
    </row>
    <row r="36" spans="1:11" ht="17.25" customHeight="1">
      <c r="A36" s="966" t="s">
        <v>386</v>
      </c>
      <c r="B36" s="961" t="s">
        <v>1331</v>
      </c>
      <c r="C36" s="967">
        <v>45395.291666666657</v>
      </c>
      <c r="D36" s="967">
        <v>45395.854861111111</v>
      </c>
      <c r="E36" s="1047">
        <f t="shared" si="3"/>
        <v>0.56319444445398403</v>
      </c>
      <c r="F36" s="955" t="s">
        <v>1098</v>
      </c>
      <c r="G36" s="961" t="s">
        <v>1332</v>
      </c>
      <c r="H36" s="955">
        <v>0</v>
      </c>
      <c r="I36" s="1252">
        <v>0</v>
      </c>
      <c r="J36" s="1096" t="s">
        <v>740</v>
      </c>
      <c r="K36" s="1114"/>
    </row>
    <row r="37" spans="1:11" ht="17.25" customHeight="1">
      <c r="A37" s="966" t="s">
        <v>386</v>
      </c>
      <c r="B37" s="961" t="s">
        <v>1333</v>
      </c>
      <c r="C37" s="967">
        <v>45394.351388888892</v>
      </c>
      <c r="D37" s="967">
        <v>45394.500694444447</v>
      </c>
      <c r="E37" s="1047">
        <f t="shared" si="3"/>
        <v>0.14930555555474712</v>
      </c>
      <c r="F37" s="955" t="s">
        <v>1098</v>
      </c>
      <c r="G37" s="961" t="s">
        <v>1334</v>
      </c>
      <c r="H37" s="955">
        <v>0</v>
      </c>
      <c r="I37" s="1252">
        <v>0</v>
      </c>
      <c r="J37" s="1096" t="s">
        <v>740</v>
      </c>
      <c r="K37" s="1114"/>
    </row>
    <row r="38" spans="1:11" ht="17.25" customHeight="1">
      <c r="A38" s="966" t="s">
        <v>386</v>
      </c>
      <c r="B38" s="961" t="s">
        <v>1333</v>
      </c>
      <c r="C38" s="967">
        <v>45394.547222222223</v>
      </c>
      <c r="D38" s="967">
        <v>45394.902083333327</v>
      </c>
      <c r="E38" s="1047">
        <f t="shared" si="3"/>
        <v>0.35486111110367347</v>
      </c>
      <c r="F38" s="955" t="s">
        <v>1098</v>
      </c>
      <c r="G38" s="961" t="s">
        <v>1334</v>
      </c>
      <c r="H38" s="955">
        <v>0</v>
      </c>
      <c r="I38" s="1252">
        <v>0</v>
      </c>
      <c r="J38" s="1096" t="s">
        <v>740</v>
      </c>
      <c r="K38" s="1114"/>
    </row>
    <row r="39" spans="1:11" ht="17.25" customHeight="1">
      <c r="A39" s="966" t="s">
        <v>386</v>
      </c>
      <c r="B39" s="961" t="s">
        <v>951</v>
      </c>
      <c r="C39" s="967">
        <v>45389.240972222222</v>
      </c>
      <c r="D39" s="967">
        <v>45389.246527777781</v>
      </c>
      <c r="E39" s="1047">
        <f t="shared" si="3"/>
        <v>5.5555555591126904E-3</v>
      </c>
      <c r="F39" s="955" t="s">
        <v>1098</v>
      </c>
      <c r="G39" s="961" t="s">
        <v>1335</v>
      </c>
      <c r="H39" s="955">
        <v>115</v>
      </c>
      <c r="I39" s="913">
        <f t="shared" ref="I39" si="5">E39*H39*24</f>
        <v>15.333333343151025</v>
      </c>
      <c r="J39" s="1169" t="s">
        <v>736</v>
      </c>
      <c r="K39" s="1114"/>
    </row>
    <row r="40" spans="1:11" ht="17.25" customHeight="1">
      <c r="A40" s="966" t="s">
        <v>406</v>
      </c>
      <c r="B40" s="961" t="s">
        <v>1336</v>
      </c>
      <c r="C40" s="967">
        <v>45398.257638888892</v>
      </c>
      <c r="D40" s="967">
        <v>45398.484722222223</v>
      </c>
      <c r="E40" s="1047">
        <f t="shared" si="3"/>
        <v>0.22708333333139308</v>
      </c>
      <c r="F40" s="955" t="s">
        <v>1098</v>
      </c>
      <c r="G40" s="961" t="s">
        <v>1337</v>
      </c>
      <c r="H40" s="955">
        <v>0</v>
      </c>
      <c r="I40" s="1252">
        <v>0</v>
      </c>
      <c r="J40" s="1096" t="s">
        <v>740</v>
      </c>
      <c r="K40" s="1114"/>
    </row>
    <row r="41" spans="1:11" ht="17.25" customHeight="1">
      <c r="A41" s="966" t="s">
        <v>406</v>
      </c>
      <c r="B41" s="961" t="s">
        <v>1336</v>
      </c>
      <c r="C41" s="967">
        <v>45401.290277777778</v>
      </c>
      <c r="D41" s="967">
        <v>45401.364583333343</v>
      </c>
      <c r="E41" s="1047">
        <f t="shared" si="3"/>
        <v>7.4305555564933456E-2</v>
      </c>
      <c r="F41" s="955" t="s">
        <v>1098</v>
      </c>
      <c r="G41" s="961" t="s">
        <v>1338</v>
      </c>
      <c r="H41" s="955">
        <v>0</v>
      </c>
      <c r="I41" s="1252">
        <v>0</v>
      </c>
      <c r="J41" s="1096" t="s">
        <v>740</v>
      </c>
      <c r="K41" s="1114"/>
    </row>
    <row r="42" spans="1:11" ht="17.25" customHeight="1">
      <c r="A42" s="966" t="s">
        <v>406</v>
      </c>
      <c r="B42" s="961" t="s">
        <v>1339</v>
      </c>
      <c r="C42" s="967">
        <v>45398.257638888892</v>
      </c>
      <c r="D42" s="967">
        <v>45398.484722222223</v>
      </c>
      <c r="E42" s="1047">
        <f t="shared" si="3"/>
        <v>0.22708333333139308</v>
      </c>
      <c r="F42" s="955" t="s">
        <v>1098</v>
      </c>
      <c r="G42" s="961" t="s">
        <v>1337</v>
      </c>
      <c r="H42" s="955">
        <v>0</v>
      </c>
      <c r="I42" s="1252">
        <v>0</v>
      </c>
      <c r="J42" s="1096" t="s">
        <v>740</v>
      </c>
      <c r="K42" s="1114"/>
    </row>
    <row r="43" spans="1:11" ht="17.25" customHeight="1">
      <c r="A43" s="966" t="s">
        <v>406</v>
      </c>
      <c r="B43" s="961" t="s">
        <v>1339</v>
      </c>
      <c r="C43" s="967">
        <v>45401.290277777778</v>
      </c>
      <c r="D43" s="967">
        <v>45401.364583333343</v>
      </c>
      <c r="E43" s="1047">
        <f t="shared" si="3"/>
        <v>7.4305555564933456E-2</v>
      </c>
      <c r="F43" s="955" t="s">
        <v>1098</v>
      </c>
      <c r="G43" s="961" t="s">
        <v>1338</v>
      </c>
      <c r="H43" s="955">
        <v>0</v>
      </c>
      <c r="I43" s="1252">
        <v>0</v>
      </c>
      <c r="J43" s="1096" t="s">
        <v>740</v>
      </c>
      <c r="K43" s="1114"/>
    </row>
    <row r="44" spans="1:11" ht="17.25" customHeight="1">
      <c r="A44" s="966" t="s">
        <v>406</v>
      </c>
      <c r="B44" s="961" t="s">
        <v>1340</v>
      </c>
      <c r="C44" s="967">
        <v>45401.363888888889</v>
      </c>
      <c r="D44" s="967">
        <v>45401.7</v>
      </c>
      <c r="E44" s="1047">
        <f t="shared" si="3"/>
        <v>0.33611111110803904</v>
      </c>
      <c r="F44" s="955" t="s">
        <v>1098</v>
      </c>
      <c r="G44" s="961" t="s">
        <v>1341</v>
      </c>
      <c r="H44" s="955">
        <v>0</v>
      </c>
      <c r="I44" s="1252">
        <v>0</v>
      </c>
      <c r="J44" s="1096" t="s">
        <v>740</v>
      </c>
      <c r="K44" s="1114"/>
    </row>
    <row r="45" spans="1:11" ht="17.25" customHeight="1">
      <c r="A45" s="966" t="s">
        <v>406</v>
      </c>
      <c r="B45" s="961" t="s">
        <v>1342</v>
      </c>
      <c r="C45" s="967">
        <v>45401.363888888889</v>
      </c>
      <c r="D45" s="967">
        <v>45401.7</v>
      </c>
      <c r="E45" s="1047">
        <f t="shared" si="3"/>
        <v>0.33611111110803904</v>
      </c>
      <c r="F45" s="955" t="s">
        <v>1098</v>
      </c>
      <c r="G45" s="961" t="s">
        <v>1341</v>
      </c>
      <c r="H45" s="955">
        <v>0</v>
      </c>
      <c r="I45" s="1252">
        <v>0</v>
      </c>
      <c r="J45" s="1096" t="s">
        <v>740</v>
      </c>
      <c r="K45" s="1114"/>
    </row>
    <row r="46" spans="1:11" ht="17.25" customHeight="1">
      <c r="A46" s="966" t="s">
        <v>517</v>
      </c>
      <c r="B46" s="961" t="s">
        <v>958</v>
      </c>
      <c r="C46" s="967">
        <v>45406.368055555547</v>
      </c>
      <c r="D46" s="967">
        <v>45406.581250000003</v>
      </c>
      <c r="E46" s="1047">
        <f t="shared" si="3"/>
        <v>0.21319444445543922</v>
      </c>
      <c r="F46" s="955" t="s">
        <v>1098</v>
      </c>
      <c r="G46" s="961" t="s">
        <v>1343</v>
      </c>
      <c r="H46" s="955">
        <v>0</v>
      </c>
      <c r="I46" s="1252">
        <v>0</v>
      </c>
      <c r="J46" s="1096" t="s">
        <v>740</v>
      </c>
      <c r="K46" s="1114"/>
    </row>
    <row r="47" spans="1:11" ht="17.25" customHeight="1">
      <c r="A47" s="966" t="s">
        <v>517</v>
      </c>
      <c r="B47" s="961" t="s">
        <v>1344</v>
      </c>
      <c r="C47" s="967">
        <v>45388.359722222223</v>
      </c>
      <c r="D47" s="967">
        <v>45388.445833333331</v>
      </c>
      <c r="E47" s="1047">
        <f t="shared" si="3"/>
        <v>8.611111110803904E-2</v>
      </c>
      <c r="F47" s="955" t="s">
        <v>1098</v>
      </c>
      <c r="G47" s="961" t="s">
        <v>1345</v>
      </c>
      <c r="H47" s="955">
        <v>0</v>
      </c>
      <c r="I47" s="1252">
        <v>0</v>
      </c>
      <c r="J47" s="1096" t="s">
        <v>740</v>
      </c>
      <c r="K47" s="1114"/>
    </row>
    <row r="48" spans="1:11" ht="17.25" customHeight="1">
      <c r="A48" s="966" t="s">
        <v>439</v>
      </c>
      <c r="B48" s="961" t="s">
        <v>966</v>
      </c>
      <c r="C48" s="967">
        <v>45398.241666666669</v>
      </c>
      <c r="D48" s="967">
        <v>45398.245833333327</v>
      </c>
      <c r="E48" s="1047">
        <f t="shared" si="3"/>
        <v>4.1666666584205814E-3</v>
      </c>
      <c r="F48" s="955" t="s">
        <v>1098</v>
      </c>
      <c r="G48" s="961" t="s">
        <v>1346</v>
      </c>
      <c r="H48" s="955">
        <v>0</v>
      </c>
      <c r="I48" s="1252">
        <v>0</v>
      </c>
      <c r="J48" s="1096" t="s">
        <v>740</v>
      </c>
      <c r="K48" s="1114"/>
    </row>
    <row r="49" spans="1:33" ht="17.25" customHeight="1">
      <c r="A49" s="966" t="s">
        <v>439</v>
      </c>
      <c r="B49" s="961" t="s">
        <v>966</v>
      </c>
      <c r="C49" s="967">
        <v>45398.259027777778</v>
      </c>
      <c r="D49" s="967">
        <v>45398.436805555553</v>
      </c>
      <c r="E49" s="1047">
        <f t="shared" si="3"/>
        <v>0.17777777777519077</v>
      </c>
      <c r="F49" s="955" t="s">
        <v>1098</v>
      </c>
      <c r="G49" s="961" t="s">
        <v>1347</v>
      </c>
      <c r="H49" s="955">
        <v>0</v>
      </c>
      <c r="I49" s="1252">
        <v>0</v>
      </c>
      <c r="J49" s="1096" t="s">
        <v>740</v>
      </c>
      <c r="K49" s="1114"/>
    </row>
    <row r="50" spans="1:33" ht="17.25" customHeight="1">
      <c r="A50" s="966" t="s">
        <v>439</v>
      </c>
      <c r="B50" s="961" t="s">
        <v>966</v>
      </c>
      <c r="C50" s="967">
        <v>45401.320138888892</v>
      </c>
      <c r="D50" s="967">
        <v>45401.698611111111</v>
      </c>
      <c r="E50" s="1047">
        <f t="shared" si="3"/>
        <v>0.37847222221898846</v>
      </c>
      <c r="F50" s="955" t="s">
        <v>1098</v>
      </c>
      <c r="G50" s="961" t="s">
        <v>1348</v>
      </c>
      <c r="H50" s="955">
        <v>0</v>
      </c>
      <c r="I50" s="1252">
        <v>0</v>
      </c>
      <c r="J50" s="1096" t="s">
        <v>740</v>
      </c>
      <c r="K50" s="1114"/>
    </row>
    <row r="51" spans="1:33" ht="17.25" customHeight="1">
      <c r="A51" s="966" t="s">
        <v>419</v>
      </c>
      <c r="B51" s="961" t="s">
        <v>968</v>
      </c>
      <c r="C51" s="967">
        <v>45408.287499999999</v>
      </c>
      <c r="D51" s="967">
        <v>45408.675694444442</v>
      </c>
      <c r="E51" s="1047">
        <f t="shared" si="3"/>
        <v>0.38819444444379769</v>
      </c>
      <c r="F51" s="955" t="s">
        <v>1098</v>
      </c>
      <c r="G51" s="961" t="s">
        <v>1349</v>
      </c>
      <c r="H51" s="955">
        <v>0</v>
      </c>
      <c r="I51" s="1252">
        <v>0</v>
      </c>
      <c r="J51" s="1096" t="s">
        <v>740</v>
      </c>
      <c r="K51" s="1114"/>
    </row>
    <row r="52" spans="1:33" ht="17.25" customHeight="1">
      <c r="A52" s="966" t="s">
        <v>426</v>
      </c>
      <c r="B52" s="961" t="s">
        <v>1350</v>
      </c>
      <c r="C52" s="967">
        <v>45398.400000000001</v>
      </c>
      <c r="D52" s="967">
        <v>45398.507638888892</v>
      </c>
      <c r="E52" s="1047">
        <f t="shared" si="3"/>
        <v>0.10763888889050577</v>
      </c>
      <c r="F52" s="955" t="s">
        <v>1098</v>
      </c>
      <c r="G52" s="961" t="s">
        <v>1351</v>
      </c>
      <c r="H52" s="955">
        <v>0</v>
      </c>
      <c r="I52" s="1252">
        <v>0</v>
      </c>
      <c r="J52" s="1096" t="s">
        <v>740</v>
      </c>
      <c r="K52" s="1114"/>
    </row>
    <row r="53" spans="1:33" ht="17.25" customHeight="1">
      <c r="A53" s="966" t="s">
        <v>573</v>
      </c>
      <c r="B53" s="961" t="s">
        <v>1352</v>
      </c>
      <c r="C53" s="967">
        <v>45411.350694444453</v>
      </c>
      <c r="D53" s="967">
        <v>45411.459027777782</v>
      </c>
      <c r="E53" s="1047">
        <f t="shared" si="3"/>
        <v>0.10833333332993789</v>
      </c>
      <c r="F53" s="955" t="s">
        <v>1098</v>
      </c>
      <c r="G53" s="961" t="s">
        <v>1353</v>
      </c>
      <c r="H53" s="955">
        <v>0</v>
      </c>
      <c r="I53" s="1252">
        <v>0</v>
      </c>
      <c r="J53" s="1096" t="s">
        <v>740</v>
      </c>
      <c r="K53" s="1114"/>
    </row>
    <row r="54" spans="1:33" ht="17.25" customHeight="1">
      <c r="A54" s="966" t="s">
        <v>575</v>
      </c>
      <c r="B54" s="961" t="s">
        <v>1354</v>
      </c>
      <c r="C54" s="967">
        <v>45409.254861111112</v>
      </c>
      <c r="D54" s="967">
        <v>45409.349305555559</v>
      </c>
      <c r="E54" s="1047">
        <f t="shared" si="3"/>
        <v>9.4444444446708076E-2</v>
      </c>
      <c r="F54" s="955" t="s">
        <v>1098</v>
      </c>
      <c r="G54" s="961" t="s">
        <v>1355</v>
      </c>
      <c r="H54" s="955">
        <v>0</v>
      </c>
      <c r="I54" s="1252">
        <v>0</v>
      </c>
      <c r="J54" s="1096" t="s">
        <v>740</v>
      </c>
      <c r="K54" s="1114"/>
    </row>
    <row r="55" spans="1:33" ht="17.25" customHeight="1">
      <c r="A55" s="966" t="s">
        <v>575</v>
      </c>
      <c r="B55" s="961" t="s">
        <v>1356</v>
      </c>
      <c r="C55" s="967">
        <v>45409.254861111112</v>
      </c>
      <c r="D55" s="967">
        <v>45409.349305555559</v>
      </c>
      <c r="E55" s="1047">
        <f t="shared" si="3"/>
        <v>9.4444444446708076E-2</v>
      </c>
      <c r="F55" s="955" t="s">
        <v>1098</v>
      </c>
      <c r="G55" s="961" t="s">
        <v>1355</v>
      </c>
      <c r="H55" s="955">
        <v>0</v>
      </c>
      <c r="I55" s="1252">
        <v>0</v>
      </c>
      <c r="J55" s="1096" t="s">
        <v>740</v>
      </c>
      <c r="K55" s="1114"/>
    </row>
    <row r="56" spans="1:33" ht="17.25" customHeight="1" thickBot="1">
      <c r="A56" s="969" t="s">
        <v>575</v>
      </c>
      <c r="B56" s="962" t="s">
        <v>1357</v>
      </c>
      <c r="C56" s="970">
        <v>45410.465277777781</v>
      </c>
      <c r="D56" s="970">
        <v>45410.62222222222</v>
      </c>
      <c r="E56" s="1052">
        <f t="shared" si="3"/>
        <v>0.15694444443943212</v>
      </c>
      <c r="F56" s="956" t="s">
        <v>1098</v>
      </c>
      <c r="G56" s="962" t="s">
        <v>1358</v>
      </c>
      <c r="H56" s="956">
        <v>0</v>
      </c>
      <c r="I56" s="1253">
        <v>0</v>
      </c>
      <c r="J56" s="1103" t="s">
        <v>740</v>
      </c>
      <c r="K56" s="1114"/>
    </row>
    <row r="57" spans="1:33" s="907" customFormat="1" ht="17.25" customHeight="1">
      <c r="A57" s="1264"/>
      <c r="B57" s="1264"/>
      <c r="C57" s="1265"/>
      <c r="D57" s="1266" t="s">
        <v>788</v>
      </c>
      <c r="E57" s="1267">
        <f>SUM(E33:E56)</f>
        <v>4.3826388889065129</v>
      </c>
      <c r="F57" s="1268"/>
      <c r="G57" s="1269" t="s">
        <v>789</v>
      </c>
      <c r="H57" s="1270"/>
      <c r="I57" s="1271">
        <f>SUM(I33:I56)</f>
        <v>232.83333334489726</v>
      </c>
      <c r="J57" s="1264"/>
      <c r="K57" s="1114"/>
      <c r="L57" s="865"/>
      <c r="M57" s="865"/>
      <c r="N57" s="865"/>
      <c r="O57" s="865"/>
      <c r="P57" s="865"/>
      <c r="Q57" s="865"/>
      <c r="R57" s="865"/>
      <c r="S57" s="865"/>
      <c r="T57" s="865"/>
      <c r="U57" s="865"/>
      <c r="V57" s="865"/>
      <c r="W57" s="865"/>
      <c r="X57" s="865"/>
      <c r="Y57" s="865"/>
      <c r="Z57" s="865"/>
      <c r="AA57" s="865"/>
      <c r="AB57" s="865"/>
      <c r="AC57" s="865"/>
      <c r="AD57" s="865"/>
      <c r="AE57" s="865"/>
      <c r="AF57" s="865"/>
      <c r="AG57" s="1272"/>
    </row>
    <row r="58" spans="1:33" ht="17.25" customHeight="1" thickBot="1">
      <c r="A58" s="1273" t="s">
        <v>807</v>
      </c>
      <c r="B58" s="1264"/>
      <c r="C58" s="1274"/>
      <c r="D58" s="1274"/>
      <c r="E58" s="1275"/>
      <c r="F58" s="1276"/>
      <c r="G58" s="1264"/>
      <c r="H58" s="1276"/>
      <c r="I58" s="1276"/>
      <c r="J58" s="1264"/>
      <c r="K58" s="1114"/>
    </row>
    <row r="59" spans="1:33" ht="17.25" customHeight="1">
      <c r="A59" s="964" t="s">
        <v>452</v>
      </c>
      <c r="B59" s="959" t="s">
        <v>1359</v>
      </c>
      <c r="C59" s="965">
        <v>45394.327777777777</v>
      </c>
      <c r="D59" s="965">
        <v>45394.728472222218</v>
      </c>
      <c r="E59" s="1043">
        <f t="shared" ref="E59:E70" si="6">D59-C59</f>
        <v>0.40069444444088731</v>
      </c>
      <c r="F59" s="954" t="s">
        <v>1098</v>
      </c>
      <c r="G59" s="959" t="s">
        <v>1360</v>
      </c>
      <c r="H59" s="954">
        <v>0</v>
      </c>
      <c r="I59" s="1251">
        <v>0</v>
      </c>
      <c r="J59" s="1102" t="s">
        <v>740</v>
      </c>
      <c r="K59" s="1114"/>
    </row>
    <row r="60" spans="1:33" ht="17.25" customHeight="1">
      <c r="A60" s="966" t="s">
        <v>452</v>
      </c>
      <c r="B60" s="961" t="s">
        <v>994</v>
      </c>
      <c r="C60" s="967">
        <v>45395.34375</v>
      </c>
      <c r="D60" s="967">
        <v>45395.730555555558</v>
      </c>
      <c r="E60" s="1047">
        <f t="shared" si="6"/>
        <v>0.3868055555576575</v>
      </c>
      <c r="F60" s="955" t="s">
        <v>1098</v>
      </c>
      <c r="G60" s="1048" t="s">
        <v>1361</v>
      </c>
      <c r="H60" s="955">
        <v>0</v>
      </c>
      <c r="I60" s="1252">
        <v>0</v>
      </c>
      <c r="J60" s="1096" t="s">
        <v>740</v>
      </c>
      <c r="K60" s="1114"/>
    </row>
    <row r="61" spans="1:33" ht="17.25" customHeight="1">
      <c r="A61" s="966" t="s">
        <v>468</v>
      </c>
      <c r="B61" s="961" t="s">
        <v>1362</v>
      </c>
      <c r="C61" s="967">
        <v>45410.445138888892</v>
      </c>
      <c r="D61" s="967">
        <v>45410.677083333343</v>
      </c>
      <c r="E61" s="1047">
        <f t="shared" si="6"/>
        <v>0.23194444445107365</v>
      </c>
      <c r="F61" s="955" t="s">
        <v>1116</v>
      </c>
      <c r="G61" s="961" t="s">
        <v>1363</v>
      </c>
      <c r="H61" s="955">
        <v>0</v>
      </c>
      <c r="I61" s="1252">
        <v>0</v>
      </c>
      <c r="J61" s="1096" t="s">
        <v>740</v>
      </c>
      <c r="K61" s="1114"/>
    </row>
    <row r="62" spans="1:33" ht="17.25" customHeight="1">
      <c r="A62" s="966" t="s">
        <v>481</v>
      </c>
      <c r="B62" s="961" t="s">
        <v>1364</v>
      </c>
      <c r="C62" s="967">
        <v>45399.331944444442</v>
      </c>
      <c r="D62" s="967">
        <v>45399.364583333343</v>
      </c>
      <c r="E62" s="1047">
        <f t="shared" si="6"/>
        <v>3.2638888900692109E-2</v>
      </c>
      <c r="F62" s="955" t="s">
        <v>1098</v>
      </c>
      <c r="G62" s="961" t="s">
        <v>1365</v>
      </c>
      <c r="H62" s="955">
        <v>0</v>
      </c>
      <c r="I62" s="1252">
        <v>0</v>
      </c>
      <c r="J62" s="1096" t="s">
        <v>740</v>
      </c>
      <c r="K62" s="1114"/>
    </row>
    <row r="63" spans="1:33" ht="17.25" customHeight="1">
      <c r="A63" s="966" t="s">
        <v>489</v>
      </c>
      <c r="B63" s="961" t="s">
        <v>1366</v>
      </c>
      <c r="C63" s="967">
        <v>45401.307638888888</v>
      </c>
      <c r="D63" s="967">
        <v>45401.336111111108</v>
      </c>
      <c r="E63" s="1047">
        <f t="shared" si="6"/>
        <v>2.8472222220443655E-2</v>
      </c>
      <c r="F63" s="955" t="s">
        <v>1098</v>
      </c>
      <c r="G63" s="961" t="s">
        <v>1367</v>
      </c>
      <c r="H63" s="955">
        <v>0</v>
      </c>
      <c r="I63" s="1252">
        <v>0</v>
      </c>
      <c r="J63" s="1096" t="s">
        <v>740</v>
      </c>
      <c r="K63" s="1114"/>
    </row>
    <row r="64" spans="1:33" ht="17.25" customHeight="1">
      <c r="A64" s="966" t="s">
        <v>489</v>
      </c>
      <c r="B64" s="961" t="s">
        <v>1368</v>
      </c>
      <c r="C64" s="967">
        <v>45387.242361111108</v>
      </c>
      <c r="D64" s="967">
        <v>45387.672222222223</v>
      </c>
      <c r="E64" s="1047">
        <f t="shared" si="6"/>
        <v>0.429861111115315</v>
      </c>
      <c r="F64" s="955" t="s">
        <v>1116</v>
      </c>
      <c r="G64" s="961" t="s">
        <v>1369</v>
      </c>
      <c r="H64" s="955">
        <v>0</v>
      </c>
      <c r="I64" s="1252">
        <v>0</v>
      </c>
      <c r="J64" s="1096" t="s">
        <v>740</v>
      </c>
      <c r="K64" s="1114"/>
    </row>
    <row r="65" spans="1:11" ht="17.25" customHeight="1">
      <c r="A65" s="966" t="s">
        <v>394</v>
      </c>
      <c r="B65" s="961" t="s">
        <v>1370</v>
      </c>
      <c r="C65" s="967">
        <v>45396.4</v>
      </c>
      <c r="D65" s="967">
        <v>45396.561805555553</v>
      </c>
      <c r="E65" s="1047">
        <f t="shared" si="6"/>
        <v>0.16180555555183673</v>
      </c>
      <c r="F65" s="955" t="s">
        <v>1098</v>
      </c>
      <c r="G65" s="961" t="s">
        <v>1127</v>
      </c>
      <c r="H65" s="955">
        <v>0</v>
      </c>
      <c r="I65" s="1252">
        <v>0</v>
      </c>
      <c r="J65" s="1096" t="s">
        <v>740</v>
      </c>
      <c r="K65" s="1114"/>
    </row>
    <row r="66" spans="1:11" ht="17.25" customHeight="1">
      <c r="A66" s="966" t="s">
        <v>508</v>
      </c>
      <c r="B66" s="961" t="s">
        <v>1371</v>
      </c>
      <c r="C66" s="967">
        <v>45390.255555555559</v>
      </c>
      <c r="D66" s="967">
        <v>45390.3</v>
      </c>
      <c r="E66" s="1047">
        <f t="shared" si="6"/>
        <v>4.4444444443797693E-2</v>
      </c>
      <c r="F66" s="955" t="s">
        <v>1098</v>
      </c>
      <c r="G66" s="961" t="s">
        <v>1372</v>
      </c>
      <c r="H66" s="955">
        <v>0</v>
      </c>
      <c r="I66" s="1252">
        <v>0</v>
      </c>
      <c r="J66" s="1096" t="s">
        <v>740</v>
      </c>
      <c r="K66" s="1114"/>
    </row>
    <row r="67" spans="1:11" ht="17.25" customHeight="1">
      <c r="A67" s="966" t="s">
        <v>508</v>
      </c>
      <c r="B67" s="961" t="s">
        <v>1373</v>
      </c>
      <c r="C67" s="967">
        <v>45407.290972222218</v>
      </c>
      <c r="D67" s="967">
        <v>45407.456250000003</v>
      </c>
      <c r="E67" s="1047">
        <f t="shared" si="6"/>
        <v>0.16527777778537711</v>
      </c>
      <c r="F67" s="955" t="s">
        <v>1098</v>
      </c>
      <c r="G67" s="961" t="s">
        <v>1374</v>
      </c>
      <c r="H67" s="955">
        <v>0</v>
      </c>
      <c r="I67" s="1252">
        <v>0</v>
      </c>
      <c r="J67" s="1096" t="s">
        <v>740</v>
      </c>
      <c r="K67" s="1114"/>
    </row>
    <row r="68" spans="1:11" ht="17.25" customHeight="1">
      <c r="A68" s="966" t="s">
        <v>520</v>
      </c>
      <c r="B68" s="961" t="s">
        <v>1375</v>
      </c>
      <c r="C68" s="967">
        <v>45410.597222222219</v>
      </c>
      <c r="D68" s="967">
        <v>45410.677083333343</v>
      </c>
      <c r="E68" s="1047">
        <f t="shared" si="6"/>
        <v>7.9861111124046147E-2</v>
      </c>
      <c r="F68" s="955" t="s">
        <v>1116</v>
      </c>
      <c r="G68" s="961" t="s">
        <v>1127</v>
      </c>
      <c r="H68" s="955">
        <v>0</v>
      </c>
      <c r="I68" s="1252">
        <v>0</v>
      </c>
      <c r="J68" s="1096" t="s">
        <v>740</v>
      </c>
      <c r="K68" s="1114"/>
    </row>
    <row r="69" spans="1:11" ht="17.25" customHeight="1">
      <c r="A69" s="966" t="s">
        <v>416</v>
      </c>
      <c r="B69" s="961" t="s">
        <v>1376</v>
      </c>
      <c r="C69" s="967">
        <v>45387.255555555559</v>
      </c>
      <c r="D69" s="967">
        <v>45387.6875</v>
      </c>
      <c r="E69" s="1047">
        <f t="shared" si="6"/>
        <v>0.43194444444088731</v>
      </c>
      <c r="F69" s="955" t="s">
        <v>1116</v>
      </c>
      <c r="G69" s="961" t="s">
        <v>1377</v>
      </c>
      <c r="H69" s="955">
        <v>0</v>
      </c>
      <c r="I69" s="1252">
        <v>0</v>
      </c>
      <c r="J69" s="1096" t="s">
        <v>740</v>
      </c>
      <c r="K69" s="1114"/>
    </row>
    <row r="70" spans="1:11" ht="17.25" customHeight="1" thickBot="1">
      <c r="A70" s="969" t="s">
        <v>416</v>
      </c>
      <c r="B70" s="962" t="s">
        <v>1378</v>
      </c>
      <c r="C70" s="970">
        <v>45387.253472222219</v>
      </c>
      <c r="D70" s="970">
        <v>45387.671527777777</v>
      </c>
      <c r="E70" s="1052">
        <f t="shared" si="6"/>
        <v>0.4180555555576575</v>
      </c>
      <c r="F70" s="956" t="s">
        <v>1116</v>
      </c>
      <c r="G70" s="962" t="s">
        <v>1377</v>
      </c>
      <c r="H70" s="956">
        <v>0</v>
      </c>
      <c r="I70" s="1253">
        <v>0</v>
      </c>
      <c r="J70" s="1103" t="s">
        <v>740</v>
      </c>
      <c r="K70" s="1114"/>
    </row>
    <row r="71" spans="1:11" ht="17.25" customHeight="1">
      <c r="A71" s="1277"/>
      <c r="B71" s="1101"/>
      <c r="C71" s="1256"/>
      <c r="D71" s="1059" t="s">
        <v>788</v>
      </c>
      <c r="E71" s="1060">
        <f>SUM(E59:E70)</f>
        <v>2.8118055555896717</v>
      </c>
      <c r="F71" s="1278"/>
      <c r="G71" s="1062" t="s">
        <v>789</v>
      </c>
      <c r="H71" s="1068"/>
      <c r="I71" s="1063">
        <f>SUM(I59:I70)</f>
        <v>0</v>
      </c>
      <c r="J71" s="1279"/>
      <c r="K71" s="1114"/>
    </row>
    <row r="72" spans="1:11" ht="17.25" customHeight="1" thickBot="1">
      <c r="A72" s="1257" t="s">
        <v>1002</v>
      </c>
      <c r="B72" s="1255"/>
      <c r="C72" s="1280"/>
      <c r="D72" s="1280"/>
      <c r="E72" s="1280"/>
      <c r="F72" s="1281"/>
      <c r="G72" s="1255"/>
      <c r="H72" s="1281"/>
      <c r="I72" s="1281"/>
      <c r="J72" s="1279"/>
      <c r="K72" s="1114"/>
    </row>
    <row r="73" spans="1:11" ht="17.25" customHeight="1">
      <c r="A73" s="964" t="s">
        <v>329</v>
      </c>
      <c r="B73" s="959" t="s">
        <v>1379</v>
      </c>
      <c r="C73" s="965">
        <v>45383.306944444441</v>
      </c>
      <c r="D73" s="965">
        <v>45383.607638888891</v>
      </c>
      <c r="E73" s="1070">
        <f t="shared" ref="E73:E91" si="7">D73-C73</f>
        <v>0.30069444444961846</v>
      </c>
      <c r="F73" s="954" t="s">
        <v>1098</v>
      </c>
      <c r="G73" s="961" t="s">
        <v>1127</v>
      </c>
      <c r="H73" s="954">
        <v>0</v>
      </c>
      <c r="I73" s="1083">
        <v>0</v>
      </c>
      <c r="J73" s="1102" t="s">
        <v>740</v>
      </c>
      <c r="K73" s="1114"/>
    </row>
    <row r="74" spans="1:11" ht="17.25" customHeight="1">
      <c r="A74" s="966" t="s">
        <v>329</v>
      </c>
      <c r="B74" s="961" t="s">
        <v>1379</v>
      </c>
      <c r="C74" s="967">
        <v>45384.253472222219</v>
      </c>
      <c r="D74" s="967">
        <v>45384.493750000001</v>
      </c>
      <c r="E74" s="1072">
        <f t="shared" si="7"/>
        <v>0.24027777778246673</v>
      </c>
      <c r="F74" s="955" t="s">
        <v>1098</v>
      </c>
      <c r="G74" s="961" t="s">
        <v>1380</v>
      </c>
      <c r="H74" s="955">
        <v>0</v>
      </c>
      <c r="I74" s="1051">
        <v>0</v>
      </c>
      <c r="J74" s="1096" t="s">
        <v>740</v>
      </c>
      <c r="K74" s="1114"/>
    </row>
    <row r="75" spans="1:11" ht="17.25" customHeight="1">
      <c r="A75" s="966" t="s">
        <v>329</v>
      </c>
      <c r="B75" s="961" t="s">
        <v>1381</v>
      </c>
      <c r="C75" s="967">
        <v>45384.506249999999</v>
      </c>
      <c r="D75" s="967">
        <v>45384.704861111109</v>
      </c>
      <c r="E75" s="1072">
        <f t="shared" si="7"/>
        <v>0.19861111111094942</v>
      </c>
      <c r="F75" s="955" t="s">
        <v>1098</v>
      </c>
      <c r="G75" s="961" t="s">
        <v>1127</v>
      </c>
      <c r="H75" s="955">
        <v>0</v>
      </c>
      <c r="I75" s="1051">
        <v>0</v>
      </c>
      <c r="J75" s="1096" t="s">
        <v>740</v>
      </c>
      <c r="K75" s="1114"/>
    </row>
    <row r="76" spans="1:11" ht="17.25" customHeight="1">
      <c r="A76" s="966" t="s">
        <v>329</v>
      </c>
      <c r="B76" s="961" t="s">
        <v>1382</v>
      </c>
      <c r="C76" s="967">
        <v>45395.465277777781</v>
      </c>
      <c r="D76" s="967">
        <v>45398.497916666667</v>
      </c>
      <c r="E76" s="1072">
        <f t="shared" si="7"/>
        <v>3.0326388888861402</v>
      </c>
      <c r="F76" s="955" t="s">
        <v>1098</v>
      </c>
      <c r="G76" s="961" t="s">
        <v>1383</v>
      </c>
      <c r="H76" s="955">
        <v>0</v>
      </c>
      <c r="I76" s="1051">
        <v>0</v>
      </c>
      <c r="J76" s="1096" t="s">
        <v>740</v>
      </c>
      <c r="K76" s="1114"/>
    </row>
    <row r="77" spans="1:11" ht="17.25" customHeight="1">
      <c r="A77" s="966" t="s">
        <v>467</v>
      </c>
      <c r="B77" s="961" t="s">
        <v>1384</v>
      </c>
      <c r="C77" s="967">
        <v>45385.415277777778</v>
      </c>
      <c r="D77" s="967">
        <v>45385.506944444453</v>
      </c>
      <c r="E77" s="1072">
        <f t="shared" si="7"/>
        <v>9.1666666674427688E-2</v>
      </c>
      <c r="F77" s="955" t="s">
        <v>1098</v>
      </c>
      <c r="G77" s="961" t="s">
        <v>1385</v>
      </c>
      <c r="H77" s="955">
        <v>0</v>
      </c>
      <c r="I77" s="1051">
        <v>0</v>
      </c>
      <c r="J77" s="1096" t="s">
        <v>740</v>
      </c>
      <c r="K77" s="1114"/>
    </row>
    <row r="78" spans="1:11" ht="17.25" customHeight="1">
      <c r="A78" s="966" t="s">
        <v>467</v>
      </c>
      <c r="B78" s="961" t="s">
        <v>1386</v>
      </c>
      <c r="C78" s="967">
        <v>45385.520833333343</v>
      </c>
      <c r="D78" s="967">
        <v>45385.61041666667</v>
      </c>
      <c r="E78" s="1072">
        <f t="shared" si="7"/>
        <v>8.9583333327027503E-2</v>
      </c>
      <c r="F78" s="955" t="s">
        <v>1098</v>
      </c>
      <c r="G78" s="961" t="s">
        <v>1387</v>
      </c>
      <c r="H78" s="955">
        <v>0</v>
      </c>
      <c r="I78" s="1051">
        <v>0</v>
      </c>
      <c r="J78" s="1096" t="s">
        <v>740</v>
      </c>
      <c r="K78" s="1114"/>
    </row>
    <row r="79" spans="1:11" ht="17.25" customHeight="1">
      <c r="A79" s="966" t="s">
        <v>467</v>
      </c>
      <c r="B79" s="961" t="s">
        <v>1388</v>
      </c>
      <c r="C79" s="967">
        <v>45408.311111111107</v>
      </c>
      <c r="D79" s="967">
        <v>45408.680555555547</v>
      </c>
      <c r="E79" s="1072">
        <f t="shared" si="7"/>
        <v>0.36944444444088731</v>
      </c>
      <c r="F79" s="955" t="s">
        <v>1098</v>
      </c>
      <c r="G79" s="961" t="s">
        <v>1389</v>
      </c>
      <c r="H79" s="955">
        <v>0</v>
      </c>
      <c r="I79" s="1051">
        <v>0</v>
      </c>
      <c r="J79" s="1096" t="s">
        <v>740</v>
      </c>
      <c r="K79" s="1114"/>
    </row>
    <row r="80" spans="1:11" ht="17.25" customHeight="1">
      <c r="A80" s="966" t="s">
        <v>467</v>
      </c>
      <c r="B80" s="961" t="s">
        <v>1390</v>
      </c>
      <c r="C80" s="967">
        <v>45408.311111111107</v>
      </c>
      <c r="D80" s="967">
        <v>45408.680555555547</v>
      </c>
      <c r="E80" s="1072">
        <f t="shared" si="7"/>
        <v>0.36944444444088731</v>
      </c>
      <c r="F80" s="955" t="s">
        <v>1098</v>
      </c>
      <c r="G80" s="961" t="s">
        <v>1391</v>
      </c>
      <c r="H80" s="955">
        <v>0</v>
      </c>
      <c r="I80" s="1051">
        <v>0</v>
      </c>
      <c r="J80" s="1096" t="s">
        <v>740</v>
      </c>
      <c r="K80" s="1114"/>
    </row>
    <row r="81" spans="1:11" ht="17.25" customHeight="1">
      <c r="A81" s="966" t="s">
        <v>378</v>
      </c>
      <c r="B81" s="961" t="s">
        <v>1392</v>
      </c>
      <c r="C81" s="967">
        <v>45404.276388888888</v>
      </c>
      <c r="D81" s="967">
        <v>45404.436111111107</v>
      </c>
      <c r="E81" s="1072">
        <f t="shared" si="7"/>
        <v>0.15972222221898846</v>
      </c>
      <c r="F81" s="955" t="s">
        <v>1098</v>
      </c>
      <c r="G81" s="961" t="s">
        <v>1393</v>
      </c>
      <c r="H81" s="955">
        <v>0</v>
      </c>
      <c r="I81" s="1051">
        <v>0</v>
      </c>
      <c r="J81" s="1096" t="s">
        <v>740</v>
      </c>
      <c r="K81" s="1114"/>
    </row>
    <row r="82" spans="1:11" ht="17.25" customHeight="1">
      <c r="A82" s="966" t="s">
        <v>381</v>
      </c>
      <c r="B82" s="961" t="s">
        <v>1394</v>
      </c>
      <c r="C82" s="967">
        <v>45386.414583333331</v>
      </c>
      <c r="D82" s="967">
        <v>45386.686805555553</v>
      </c>
      <c r="E82" s="1072">
        <f t="shared" si="7"/>
        <v>0.27222222222189885</v>
      </c>
      <c r="F82" s="955" t="s">
        <v>1098</v>
      </c>
      <c r="G82" s="961" t="s">
        <v>1194</v>
      </c>
      <c r="H82" s="955">
        <v>0</v>
      </c>
      <c r="I82" s="1051">
        <v>0</v>
      </c>
      <c r="J82" s="1096" t="s">
        <v>740</v>
      </c>
      <c r="K82" s="1114"/>
    </row>
    <row r="83" spans="1:11" ht="17.25" customHeight="1">
      <c r="A83" s="966" t="s">
        <v>381</v>
      </c>
      <c r="B83" s="961" t="s">
        <v>1015</v>
      </c>
      <c r="C83" s="967">
        <v>45384.445833333331</v>
      </c>
      <c r="D83" s="967">
        <v>45384.513888888891</v>
      </c>
      <c r="E83" s="1072">
        <f t="shared" si="7"/>
        <v>6.805555555911269E-2</v>
      </c>
      <c r="F83" s="955" t="s">
        <v>1098</v>
      </c>
      <c r="G83" s="961" t="s">
        <v>1395</v>
      </c>
      <c r="H83" s="955">
        <v>0</v>
      </c>
      <c r="I83" s="1051">
        <v>0</v>
      </c>
      <c r="J83" s="1096" t="s">
        <v>740</v>
      </c>
      <c r="K83" s="1114"/>
    </row>
    <row r="84" spans="1:11" ht="17.25" customHeight="1">
      <c r="A84" s="966" t="s">
        <v>484</v>
      </c>
      <c r="B84" s="961" t="s">
        <v>1396</v>
      </c>
      <c r="C84" s="967">
        <v>45397.827777777777</v>
      </c>
      <c r="D84" s="967">
        <v>45397.827777777777</v>
      </c>
      <c r="E84" s="1072">
        <f t="shared" si="7"/>
        <v>0</v>
      </c>
      <c r="F84" s="955" t="s">
        <v>1098</v>
      </c>
      <c r="G84" s="961" t="s">
        <v>1397</v>
      </c>
      <c r="H84" s="955">
        <v>0</v>
      </c>
      <c r="I84" s="1051">
        <v>0</v>
      </c>
      <c r="J84" s="1096" t="s">
        <v>740</v>
      </c>
      <c r="K84" s="1114"/>
    </row>
    <row r="85" spans="1:11" ht="17.25" customHeight="1">
      <c r="A85" s="966" t="s">
        <v>484</v>
      </c>
      <c r="B85" s="961" t="s">
        <v>1398</v>
      </c>
      <c r="C85" s="967">
        <v>45397.827777777777</v>
      </c>
      <c r="D85" s="967">
        <v>45397.827777777777</v>
      </c>
      <c r="E85" s="1072">
        <f t="shared" si="7"/>
        <v>0</v>
      </c>
      <c r="F85" s="955" t="s">
        <v>1098</v>
      </c>
      <c r="G85" s="961" t="s">
        <v>1399</v>
      </c>
      <c r="H85" s="955">
        <v>0</v>
      </c>
      <c r="I85" s="1051">
        <v>0</v>
      </c>
      <c r="J85" s="1096" t="s">
        <v>740</v>
      </c>
      <c r="K85" s="1114"/>
    </row>
    <row r="86" spans="1:11" ht="17.25" customHeight="1">
      <c r="A86" s="966" t="s">
        <v>566</v>
      </c>
      <c r="B86" s="961" t="s">
        <v>1017</v>
      </c>
      <c r="C86" s="967">
        <v>45399.820138888892</v>
      </c>
      <c r="D86" s="967">
        <v>45399.820138888892</v>
      </c>
      <c r="E86" s="1072">
        <f t="shared" si="7"/>
        <v>0</v>
      </c>
      <c r="F86" s="955" t="s">
        <v>1098</v>
      </c>
      <c r="G86" s="961" t="s">
        <v>1400</v>
      </c>
      <c r="H86" s="955">
        <v>0</v>
      </c>
      <c r="I86" s="1051">
        <v>0</v>
      </c>
      <c r="J86" s="1096" t="s">
        <v>740</v>
      </c>
      <c r="K86" s="1114"/>
    </row>
    <row r="87" spans="1:11" ht="17.25" customHeight="1">
      <c r="A87" s="966" t="s">
        <v>579</v>
      </c>
      <c r="B87" s="961" t="s">
        <v>1401</v>
      </c>
      <c r="C87" s="967">
        <v>45383.401388888888</v>
      </c>
      <c r="D87" s="967">
        <v>45383.488194444442</v>
      </c>
      <c r="E87" s="1072">
        <f t="shared" si="7"/>
        <v>8.6805555554747116E-2</v>
      </c>
      <c r="F87" s="955" t="s">
        <v>1116</v>
      </c>
      <c r="G87" s="961" t="s">
        <v>1402</v>
      </c>
      <c r="H87" s="955">
        <v>0</v>
      </c>
      <c r="I87" s="1051">
        <v>0</v>
      </c>
      <c r="J87" s="1096" t="s">
        <v>740</v>
      </c>
      <c r="K87" s="1114"/>
    </row>
    <row r="88" spans="1:11" ht="17.25" customHeight="1">
      <c r="A88" s="966" t="s">
        <v>579</v>
      </c>
      <c r="B88" s="961" t="s">
        <v>1401</v>
      </c>
      <c r="C88" s="967">
        <v>45411.43472222222</v>
      </c>
      <c r="D88" s="967">
        <v>45411.818749999999</v>
      </c>
      <c r="E88" s="1072">
        <f t="shared" si="7"/>
        <v>0.38402777777810115</v>
      </c>
      <c r="F88" s="955" t="s">
        <v>1116</v>
      </c>
      <c r="G88" s="961" t="s">
        <v>1403</v>
      </c>
      <c r="H88" s="955">
        <v>0</v>
      </c>
      <c r="I88" s="1051">
        <v>0</v>
      </c>
      <c r="J88" s="1096" t="s">
        <v>740</v>
      </c>
      <c r="K88" s="1114"/>
    </row>
    <row r="89" spans="1:11" ht="17.25" customHeight="1">
      <c r="A89" s="966" t="s">
        <v>579</v>
      </c>
      <c r="B89" s="961" t="s">
        <v>1401</v>
      </c>
      <c r="C89" s="967">
        <v>45412.524305555547</v>
      </c>
      <c r="D89" s="967">
        <v>45412.887499999997</v>
      </c>
      <c r="E89" s="1072">
        <f t="shared" si="7"/>
        <v>0.36319444444961846</v>
      </c>
      <c r="F89" s="955" t="s">
        <v>1116</v>
      </c>
      <c r="G89" s="961" t="s">
        <v>1117</v>
      </c>
      <c r="H89" s="955">
        <v>0</v>
      </c>
      <c r="I89" s="1051">
        <v>0</v>
      </c>
      <c r="J89" s="1096" t="s">
        <v>740</v>
      </c>
      <c r="K89" s="1114"/>
    </row>
    <row r="90" spans="1:11" ht="17.25" customHeight="1">
      <c r="A90" s="966" t="s">
        <v>628</v>
      </c>
      <c r="B90" s="961" t="s">
        <v>1028</v>
      </c>
      <c r="C90" s="967">
        <v>45384.446527777778</v>
      </c>
      <c r="D90" s="967">
        <v>45384.51458333333</v>
      </c>
      <c r="E90" s="1072">
        <f t="shared" si="7"/>
        <v>6.8055555551836733E-2</v>
      </c>
      <c r="F90" s="955" t="s">
        <v>1098</v>
      </c>
      <c r="G90" s="961" t="s">
        <v>1404</v>
      </c>
      <c r="H90" s="955">
        <v>0</v>
      </c>
      <c r="I90" s="1051">
        <v>0</v>
      </c>
      <c r="J90" s="1096" t="s">
        <v>740</v>
      </c>
      <c r="K90" s="1114"/>
    </row>
    <row r="91" spans="1:11" ht="17.25" customHeight="1" thickBot="1">
      <c r="A91" s="969" t="s">
        <v>628</v>
      </c>
      <c r="B91" s="962" t="s">
        <v>1030</v>
      </c>
      <c r="C91" s="970">
        <v>45384.446527777778</v>
      </c>
      <c r="D91" s="970">
        <v>45384.51458333333</v>
      </c>
      <c r="E91" s="1076">
        <f t="shared" si="7"/>
        <v>6.8055555551836733E-2</v>
      </c>
      <c r="F91" s="956" t="s">
        <v>1098</v>
      </c>
      <c r="G91" s="962" t="s">
        <v>1404</v>
      </c>
      <c r="H91" s="956">
        <v>0</v>
      </c>
      <c r="I91" s="1054">
        <v>0</v>
      </c>
      <c r="J91" s="1103" t="s">
        <v>740</v>
      </c>
      <c r="K91" s="1114"/>
    </row>
    <row r="92" spans="1:11" ht="17.25" customHeight="1">
      <c r="A92" s="1282"/>
      <c r="B92" s="1255"/>
      <c r="C92" s="1280"/>
      <c r="D92" s="1059" t="s">
        <v>788</v>
      </c>
      <c r="E92" s="1060">
        <f>SUM(E73:E91)</f>
        <v>6.1624999999985448</v>
      </c>
      <c r="F92" s="1283"/>
      <c r="G92" s="1062" t="s">
        <v>789</v>
      </c>
      <c r="H92" s="1284"/>
      <c r="I92" s="1063">
        <f>SUM(I73:I91)</f>
        <v>0</v>
      </c>
      <c r="J92" s="1255"/>
      <c r="K92" s="1114"/>
    </row>
    <row r="93" spans="1:11" ht="17.25" customHeight="1" thickBot="1">
      <c r="A93" s="1093" t="s">
        <v>1035</v>
      </c>
      <c r="B93" s="1255"/>
      <c r="C93" s="1281"/>
      <c r="D93" s="1281"/>
      <c r="E93" s="1281"/>
      <c r="F93" s="1281"/>
      <c r="G93" s="1255"/>
      <c r="H93" s="1281"/>
      <c r="I93" s="1281"/>
      <c r="J93" s="1255"/>
      <c r="K93" s="1114"/>
    </row>
    <row r="94" spans="1:11" ht="17.25" customHeight="1">
      <c r="A94" s="964" t="s">
        <v>446</v>
      </c>
      <c r="B94" s="959" t="s">
        <v>1405</v>
      </c>
      <c r="C94" s="965">
        <v>45395.436805555553</v>
      </c>
      <c r="D94" s="965">
        <v>45395.494444444441</v>
      </c>
      <c r="E94" s="1070">
        <f t="shared" ref="E94:E116" si="8">D94-C94</f>
        <v>5.7638888887595385E-2</v>
      </c>
      <c r="F94" s="954" t="s">
        <v>1098</v>
      </c>
      <c r="G94" s="959" t="s">
        <v>1127</v>
      </c>
      <c r="H94" s="954">
        <v>0</v>
      </c>
      <c r="I94" s="1083">
        <v>0</v>
      </c>
      <c r="J94" s="1102" t="s">
        <v>740</v>
      </c>
      <c r="K94" s="1114"/>
    </row>
    <row r="95" spans="1:11" ht="17.25" customHeight="1">
      <c r="A95" s="966" t="s">
        <v>451</v>
      </c>
      <c r="B95" s="961" t="s">
        <v>1038</v>
      </c>
      <c r="C95" s="967">
        <v>45390.372916666667</v>
      </c>
      <c r="D95" s="967">
        <v>45390.51458333333</v>
      </c>
      <c r="E95" s="1072">
        <f t="shared" si="8"/>
        <v>0.14166666666278616</v>
      </c>
      <c r="F95" s="955" t="s">
        <v>1098</v>
      </c>
      <c r="G95" s="983" t="s">
        <v>1406</v>
      </c>
      <c r="H95" s="955">
        <v>0</v>
      </c>
      <c r="I95" s="1051">
        <v>0</v>
      </c>
      <c r="J95" s="1096" t="s">
        <v>740</v>
      </c>
      <c r="K95" s="1114"/>
    </row>
    <row r="96" spans="1:11" ht="17.25" customHeight="1">
      <c r="A96" s="966" t="s">
        <v>451</v>
      </c>
      <c r="B96" s="961" t="s">
        <v>1038</v>
      </c>
      <c r="C96" s="967">
        <v>45399.638194444437</v>
      </c>
      <c r="D96" s="967">
        <v>45399.65625</v>
      </c>
      <c r="E96" s="1072">
        <f t="shared" si="8"/>
        <v>1.8055555563478265E-2</v>
      </c>
      <c r="F96" s="955" t="s">
        <v>1098</v>
      </c>
      <c r="G96" s="983" t="s">
        <v>1407</v>
      </c>
      <c r="H96" s="955">
        <v>42</v>
      </c>
      <c r="I96" s="913">
        <f t="shared" ref="I96:I97" si="9">E96*H96*24</f>
        <v>18.200000007986091</v>
      </c>
      <c r="J96" s="1169" t="s">
        <v>736</v>
      </c>
      <c r="K96" s="1114"/>
    </row>
    <row r="97" spans="1:11" ht="17.25" customHeight="1">
      <c r="A97" s="966" t="s">
        <v>459</v>
      </c>
      <c r="B97" s="961" t="s">
        <v>1408</v>
      </c>
      <c r="C97" s="967">
        <v>45385.207638888889</v>
      </c>
      <c r="D97" s="967">
        <v>45385.394444444442</v>
      </c>
      <c r="E97" s="1072">
        <f t="shared" si="8"/>
        <v>0.18680555555329192</v>
      </c>
      <c r="F97" s="955" t="s">
        <v>1116</v>
      </c>
      <c r="G97" s="961" t="s">
        <v>1409</v>
      </c>
      <c r="H97" s="955">
        <v>45</v>
      </c>
      <c r="I97" s="913">
        <f t="shared" si="9"/>
        <v>201.74999999755528</v>
      </c>
      <c r="J97" s="1169" t="s">
        <v>736</v>
      </c>
      <c r="K97" s="1114"/>
    </row>
    <row r="98" spans="1:11" ht="17.25" customHeight="1">
      <c r="A98" s="966" t="s">
        <v>459</v>
      </c>
      <c r="B98" s="961" t="s">
        <v>1408</v>
      </c>
      <c r="C98" s="967">
        <v>45388.234722222223</v>
      </c>
      <c r="D98" s="967">
        <v>45388.272222222222</v>
      </c>
      <c r="E98" s="1072">
        <f t="shared" si="8"/>
        <v>3.7499999998544808E-2</v>
      </c>
      <c r="F98" s="955" t="s">
        <v>1098</v>
      </c>
      <c r="G98" s="983" t="s">
        <v>1410</v>
      </c>
      <c r="H98" s="955">
        <v>0</v>
      </c>
      <c r="I98" s="1051">
        <v>0</v>
      </c>
      <c r="J98" s="1096" t="s">
        <v>740</v>
      </c>
      <c r="K98" s="1114"/>
    </row>
    <row r="99" spans="1:11" ht="17.25" customHeight="1">
      <c r="A99" s="966" t="s">
        <v>459</v>
      </c>
      <c r="B99" s="961" t="s">
        <v>1408</v>
      </c>
      <c r="C99" s="967">
        <v>45403.365972222222</v>
      </c>
      <c r="D99" s="967">
        <v>45403.847222222219</v>
      </c>
      <c r="E99" s="1072">
        <f t="shared" si="8"/>
        <v>0.48124999999708962</v>
      </c>
      <c r="F99" s="955" t="s">
        <v>1098</v>
      </c>
      <c r="G99" s="983" t="s">
        <v>1411</v>
      </c>
      <c r="H99" s="955">
        <v>0</v>
      </c>
      <c r="I99" s="1051">
        <v>0</v>
      </c>
      <c r="J99" s="1096" t="s">
        <v>740</v>
      </c>
      <c r="K99" s="1114"/>
    </row>
    <row r="100" spans="1:11" ht="17.25" customHeight="1">
      <c r="A100" s="966" t="s">
        <v>482</v>
      </c>
      <c r="B100" s="961" t="s">
        <v>1046</v>
      </c>
      <c r="C100" s="967">
        <v>45411.364583333343</v>
      </c>
      <c r="D100" s="967">
        <v>45411.768750000003</v>
      </c>
      <c r="E100" s="1072">
        <f t="shared" si="8"/>
        <v>0.40416666665987577</v>
      </c>
      <c r="F100" s="955" t="s">
        <v>1098</v>
      </c>
      <c r="G100" s="961" t="s">
        <v>1127</v>
      </c>
      <c r="H100" s="955">
        <v>0</v>
      </c>
      <c r="I100" s="1051">
        <v>0</v>
      </c>
      <c r="J100" s="1096" t="s">
        <v>740</v>
      </c>
      <c r="K100" s="1114"/>
    </row>
    <row r="101" spans="1:11" ht="17.25" customHeight="1">
      <c r="A101" s="966" t="s">
        <v>338</v>
      </c>
      <c r="B101" s="961" t="s">
        <v>1412</v>
      </c>
      <c r="C101" s="967">
        <v>45407.396527777782</v>
      </c>
      <c r="D101" s="967">
        <v>45407.54583333333</v>
      </c>
      <c r="E101" s="1072">
        <f t="shared" si="8"/>
        <v>0.14930555554747116</v>
      </c>
      <c r="F101" s="955" t="s">
        <v>1098</v>
      </c>
      <c r="G101" s="961" t="s">
        <v>1127</v>
      </c>
      <c r="H101" s="955">
        <v>0</v>
      </c>
      <c r="I101" s="1051">
        <v>0</v>
      </c>
      <c r="J101" s="1096" t="s">
        <v>740</v>
      </c>
      <c r="K101" s="1114"/>
    </row>
    <row r="102" spans="1:11" ht="17.25" customHeight="1">
      <c r="A102" s="966" t="s">
        <v>338</v>
      </c>
      <c r="B102" s="961" t="s">
        <v>1412</v>
      </c>
      <c r="C102" s="967">
        <v>45409.314583333333</v>
      </c>
      <c r="D102" s="967">
        <v>45409.993055555547</v>
      </c>
      <c r="E102" s="1072">
        <f t="shared" si="8"/>
        <v>0.67847222221462289</v>
      </c>
      <c r="F102" s="955" t="s">
        <v>1098</v>
      </c>
      <c r="G102" s="983" t="s">
        <v>1413</v>
      </c>
      <c r="H102" s="955">
        <v>0</v>
      </c>
      <c r="I102" s="1051">
        <v>0</v>
      </c>
      <c r="J102" s="1096" t="s">
        <v>740</v>
      </c>
      <c r="K102" s="1114"/>
    </row>
    <row r="103" spans="1:11" ht="17.25" customHeight="1">
      <c r="A103" s="966" t="s">
        <v>338</v>
      </c>
      <c r="B103" s="961" t="s">
        <v>1048</v>
      </c>
      <c r="C103" s="967">
        <v>45406.3125</v>
      </c>
      <c r="D103" s="967">
        <v>45406.788194444453</v>
      </c>
      <c r="E103" s="1072">
        <f t="shared" si="8"/>
        <v>0.47569444445252884</v>
      </c>
      <c r="F103" s="955" t="s">
        <v>1098</v>
      </c>
      <c r="G103" s="961" t="s">
        <v>1127</v>
      </c>
      <c r="H103" s="955">
        <v>0</v>
      </c>
      <c r="I103" s="1051">
        <v>0</v>
      </c>
      <c r="J103" s="1096" t="s">
        <v>740</v>
      </c>
      <c r="K103" s="1114"/>
    </row>
    <row r="104" spans="1:11" ht="17.25" customHeight="1">
      <c r="A104" s="966" t="s">
        <v>338</v>
      </c>
      <c r="B104" s="961" t="s">
        <v>1048</v>
      </c>
      <c r="C104" s="967">
        <v>45407.25</v>
      </c>
      <c r="D104" s="967">
        <v>45407.798611111109</v>
      </c>
      <c r="E104" s="1072">
        <f t="shared" si="8"/>
        <v>0.54861111110949423</v>
      </c>
      <c r="F104" s="955" t="s">
        <v>1098</v>
      </c>
      <c r="G104" s="961" t="s">
        <v>1127</v>
      </c>
      <c r="H104" s="955">
        <v>0</v>
      </c>
      <c r="I104" s="1051">
        <v>0</v>
      </c>
      <c r="J104" s="1096" t="s">
        <v>740</v>
      </c>
      <c r="K104" s="1114"/>
    </row>
    <row r="105" spans="1:11" ht="17.25" customHeight="1">
      <c r="A105" s="966" t="s">
        <v>338</v>
      </c>
      <c r="B105" s="961" t="s">
        <v>1048</v>
      </c>
      <c r="C105" s="967">
        <v>45408.252083333333</v>
      </c>
      <c r="D105" s="967">
        <v>45408.787499999999</v>
      </c>
      <c r="E105" s="1072">
        <f t="shared" si="8"/>
        <v>0.53541666666569654</v>
      </c>
      <c r="F105" s="955" t="s">
        <v>1098</v>
      </c>
      <c r="G105" s="961" t="s">
        <v>1127</v>
      </c>
      <c r="H105" s="955">
        <v>0</v>
      </c>
      <c r="I105" s="1051">
        <v>0</v>
      </c>
      <c r="J105" s="1096" t="s">
        <v>740</v>
      </c>
      <c r="K105" s="1114"/>
    </row>
    <row r="106" spans="1:11" ht="17.25" customHeight="1">
      <c r="A106" s="966" t="s">
        <v>338</v>
      </c>
      <c r="B106" s="961" t="s">
        <v>1048</v>
      </c>
      <c r="C106" s="967">
        <v>45409.256944444453</v>
      </c>
      <c r="D106" s="967">
        <v>45409.806944444441</v>
      </c>
      <c r="E106" s="1072">
        <f t="shared" si="8"/>
        <v>0.54999999998835847</v>
      </c>
      <c r="F106" s="955" t="s">
        <v>1098</v>
      </c>
      <c r="G106" s="961" t="s">
        <v>1414</v>
      </c>
      <c r="H106" s="955">
        <v>0</v>
      </c>
      <c r="I106" s="1051">
        <v>0</v>
      </c>
      <c r="J106" s="1096" t="s">
        <v>740</v>
      </c>
      <c r="K106" s="1114"/>
    </row>
    <row r="107" spans="1:11" ht="17.25" customHeight="1">
      <c r="A107" s="966" t="s">
        <v>338</v>
      </c>
      <c r="B107" s="961" t="s">
        <v>1049</v>
      </c>
      <c r="C107" s="967">
        <v>45410.28125</v>
      </c>
      <c r="D107" s="967">
        <v>45410.847916666673</v>
      </c>
      <c r="E107" s="1072">
        <f t="shared" si="8"/>
        <v>0.5666666666729725</v>
      </c>
      <c r="F107" s="955" t="s">
        <v>1098</v>
      </c>
      <c r="G107" s="961" t="s">
        <v>1127</v>
      </c>
      <c r="H107" s="955">
        <v>0</v>
      </c>
      <c r="I107" s="1051">
        <v>0</v>
      </c>
      <c r="J107" s="1096" t="s">
        <v>740</v>
      </c>
      <c r="K107" s="1114"/>
    </row>
    <row r="108" spans="1:11" ht="17.25" customHeight="1">
      <c r="A108" s="966" t="s">
        <v>338</v>
      </c>
      <c r="B108" s="961" t="s">
        <v>1049</v>
      </c>
      <c r="C108" s="967">
        <v>45411.239583333343</v>
      </c>
      <c r="D108" s="967">
        <v>45411.72152777778</v>
      </c>
      <c r="E108" s="1072">
        <f t="shared" si="8"/>
        <v>0.48194444443652174</v>
      </c>
      <c r="F108" s="955" t="s">
        <v>1098</v>
      </c>
      <c r="G108" s="961" t="s">
        <v>1127</v>
      </c>
      <c r="H108" s="955">
        <v>0</v>
      </c>
      <c r="I108" s="1051">
        <v>0</v>
      </c>
      <c r="J108" s="1096" t="s">
        <v>740</v>
      </c>
      <c r="K108" s="1114"/>
    </row>
    <row r="109" spans="1:11" ht="17.25" customHeight="1">
      <c r="A109" s="966" t="s">
        <v>338</v>
      </c>
      <c r="B109" s="961" t="s">
        <v>1049</v>
      </c>
      <c r="C109" s="967">
        <v>45412.253472222219</v>
      </c>
      <c r="D109" s="967">
        <v>45412.665972222218</v>
      </c>
      <c r="E109" s="1072">
        <f t="shared" si="8"/>
        <v>0.41249999999854481</v>
      </c>
      <c r="F109" s="955" t="s">
        <v>1098</v>
      </c>
      <c r="G109" s="961" t="s">
        <v>1127</v>
      </c>
      <c r="H109" s="955">
        <v>0</v>
      </c>
      <c r="I109" s="1051">
        <v>0</v>
      </c>
      <c r="J109" s="1096" t="s">
        <v>740</v>
      </c>
      <c r="K109" s="1114"/>
    </row>
    <row r="110" spans="1:11" ht="17.25" customHeight="1">
      <c r="A110" s="966" t="s">
        <v>408</v>
      </c>
      <c r="B110" s="961" t="s">
        <v>1415</v>
      </c>
      <c r="C110" s="967">
        <v>45409.34375</v>
      </c>
      <c r="D110" s="967">
        <v>45409.789583333331</v>
      </c>
      <c r="E110" s="1072">
        <f t="shared" si="8"/>
        <v>0.44583333333139308</v>
      </c>
      <c r="F110" s="955" t="s">
        <v>1116</v>
      </c>
      <c r="G110" s="961" t="s">
        <v>1117</v>
      </c>
      <c r="H110" s="955">
        <v>0</v>
      </c>
      <c r="I110" s="1051">
        <v>0</v>
      </c>
      <c r="J110" s="1096" t="s">
        <v>740</v>
      </c>
      <c r="K110" s="1114"/>
    </row>
    <row r="111" spans="1:11" ht="17.25" customHeight="1">
      <c r="A111" s="966" t="s">
        <v>408</v>
      </c>
      <c r="B111" s="961" t="s">
        <v>1416</v>
      </c>
      <c r="C111" s="967">
        <v>45403.394444444442</v>
      </c>
      <c r="D111" s="967">
        <v>45407.689583333333</v>
      </c>
      <c r="E111" s="1072">
        <f t="shared" si="8"/>
        <v>4.2951388888905058</v>
      </c>
      <c r="F111" s="955" t="s">
        <v>1116</v>
      </c>
      <c r="G111" s="961" t="s">
        <v>1117</v>
      </c>
      <c r="H111" s="955">
        <v>0</v>
      </c>
      <c r="I111" s="1051">
        <v>0</v>
      </c>
      <c r="J111" s="1096" t="s">
        <v>740</v>
      </c>
      <c r="K111" s="1114"/>
    </row>
    <row r="112" spans="1:11" ht="17.25" customHeight="1">
      <c r="A112" s="966" t="s">
        <v>518</v>
      </c>
      <c r="B112" s="961" t="s">
        <v>1417</v>
      </c>
      <c r="C112" s="967">
        <v>45409.305555555547</v>
      </c>
      <c r="D112" s="967">
        <v>45409.305555555547</v>
      </c>
      <c r="E112" s="1072">
        <f t="shared" si="8"/>
        <v>0</v>
      </c>
      <c r="F112" s="955" t="s">
        <v>1098</v>
      </c>
      <c r="G112" s="961" t="s">
        <v>1418</v>
      </c>
      <c r="H112" s="955">
        <v>0</v>
      </c>
      <c r="I112" s="1051">
        <v>0</v>
      </c>
      <c r="J112" s="1096" t="s">
        <v>740</v>
      </c>
      <c r="K112" s="1114"/>
    </row>
    <row r="113" spans="1:23" ht="17.25" customHeight="1">
      <c r="A113" s="966" t="s">
        <v>435</v>
      </c>
      <c r="B113" s="961" t="s">
        <v>1419</v>
      </c>
      <c r="C113" s="967">
        <v>45406.3125</v>
      </c>
      <c r="D113" s="967">
        <v>45408.786111111112</v>
      </c>
      <c r="E113" s="1072">
        <f t="shared" si="8"/>
        <v>2.4736111111124046</v>
      </c>
      <c r="F113" s="955" t="s">
        <v>1098</v>
      </c>
      <c r="G113" s="961" t="s">
        <v>1420</v>
      </c>
      <c r="H113" s="955">
        <v>0</v>
      </c>
      <c r="I113" s="1051">
        <v>0</v>
      </c>
      <c r="J113" s="1096" t="s">
        <v>740</v>
      </c>
      <c r="K113" s="1114"/>
    </row>
    <row r="114" spans="1:23" ht="17.25" customHeight="1">
      <c r="A114" s="966" t="s">
        <v>435</v>
      </c>
      <c r="B114" s="961" t="s">
        <v>1419</v>
      </c>
      <c r="C114" s="967">
        <v>45409.247916666667</v>
      </c>
      <c r="D114" s="967">
        <v>45409.806944444441</v>
      </c>
      <c r="E114" s="1072">
        <f t="shared" si="8"/>
        <v>0.55902777777373558</v>
      </c>
      <c r="F114" s="955" t="s">
        <v>1098</v>
      </c>
      <c r="G114" s="961" t="s">
        <v>1127</v>
      </c>
      <c r="H114" s="955">
        <v>0</v>
      </c>
      <c r="I114" s="1051">
        <v>0</v>
      </c>
      <c r="J114" s="1096" t="s">
        <v>740</v>
      </c>
      <c r="K114" s="1114"/>
    </row>
    <row r="115" spans="1:23" ht="17.25" customHeight="1">
      <c r="A115" s="966" t="s">
        <v>435</v>
      </c>
      <c r="B115" s="961" t="s">
        <v>1421</v>
      </c>
      <c r="C115" s="967">
        <v>45410.26666666667</v>
      </c>
      <c r="D115" s="967">
        <v>45411.720138888893</v>
      </c>
      <c r="E115" s="1072">
        <f t="shared" si="8"/>
        <v>1.453472222223354</v>
      </c>
      <c r="F115" s="955" t="s">
        <v>1098</v>
      </c>
      <c r="G115" s="961" t="s">
        <v>1127</v>
      </c>
      <c r="H115" s="955">
        <v>0</v>
      </c>
      <c r="I115" s="1051">
        <v>0</v>
      </c>
      <c r="J115" s="1096" t="s">
        <v>740</v>
      </c>
      <c r="K115" s="1114"/>
    </row>
    <row r="116" spans="1:23" ht="17.25" customHeight="1" thickBot="1">
      <c r="A116" s="969" t="s">
        <v>435</v>
      </c>
      <c r="B116" s="962" t="s">
        <v>1421</v>
      </c>
      <c r="C116" s="970">
        <v>45412.253472222219</v>
      </c>
      <c r="D116" s="970">
        <v>45412.665277777778</v>
      </c>
      <c r="E116" s="1076">
        <f t="shared" si="8"/>
        <v>0.41180555555911269</v>
      </c>
      <c r="F116" s="956" t="s">
        <v>1098</v>
      </c>
      <c r="G116" s="962" t="s">
        <v>1422</v>
      </c>
      <c r="H116" s="956">
        <v>0</v>
      </c>
      <c r="I116" s="1054">
        <v>0</v>
      </c>
      <c r="J116" s="1103" t="s">
        <v>740</v>
      </c>
      <c r="K116" s="1114"/>
    </row>
    <row r="117" spans="1:23" ht="17.25" customHeight="1">
      <c r="A117" s="1255"/>
      <c r="B117" s="1255"/>
      <c r="C117" s="1281"/>
      <c r="D117" s="1059" t="s">
        <v>788</v>
      </c>
      <c r="E117" s="1060">
        <f>SUM(E94:E116)</f>
        <v>15.364583333299379</v>
      </c>
      <c r="F117" s="1285"/>
      <c r="G117" s="1062" t="s">
        <v>789</v>
      </c>
      <c r="H117" s="1286"/>
      <c r="I117" s="1287">
        <f>SUM(I94:I116)</f>
        <v>219.95000000554137</v>
      </c>
      <c r="J117" s="1288"/>
      <c r="K117" s="1114"/>
    </row>
    <row r="118" spans="1:23" ht="17.25" customHeight="1" thickBot="1">
      <c r="A118" s="1289" t="s">
        <v>892</v>
      </c>
      <c r="B118" s="1117"/>
      <c r="C118" s="1260"/>
      <c r="D118" s="1260"/>
      <c r="E118" s="1290"/>
      <c r="F118" s="1256"/>
      <c r="G118" s="1261"/>
      <c r="H118" s="1262"/>
      <c r="I118" s="1262"/>
      <c r="J118" s="1261"/>
      <c r="K118" s="1114"/>
    </row>
    <row r="119" spans="1:23" ht="17.25" customHeight="1" thickBot="1">
      <c r="A119" s="1291" t="s">
        <v>287</v>
      </c>
      <c r="B119" s="1292" t="s">
        <v>1423</v>
      </c>
      <c r="C119" s="1293">
        <v>45410.429861111108</v>
      </c>
      <c r="D119" s="1293">
        <v>45411.025694444441</v>
      </c>
      <c r="E119" s="1294">
        <f t="shared" ref="E119" si="10">D119-C119</f>
        <v>0.59583333333284827</v>
      </c>
      <c r="F119" s="1295" t="s">
        <v>1098</v>
      </c>
      <c r="G119" s="1128" t="s">
        <v>1127</v>
      </c>
      <c r="H119" s="1130">
        <v>0</v>
      </c>
      <c r="I119" s="1131">
        <v>0</v>
      </c>
      <c r="J119" s="1296" t="s">
        <v>740</v>
      </c>
      <c r="K119" s="1114"/>
    </row>
    <row r="120" spans="1:23" ht="17.25" customHeight="1">
      <c r="A120" s="1255"/>
      <c r="B120" s="1255"/>
      <c r="C120" s="1297"/>
      <c r="D120" s="1059" t="s">
        <v>788</v>
      </c>
      <c r="E120" s="1060">
        <f>SUM(E119:E119)</f>
        <v>0.59583333333284827</v>
      </c>
      <c r="F120" s="1285"/>
      <c r="G120" s="1062" t="s">
        <v>789</v>
      </c>
      <c r="H120" s="1286"/>
      <c r="I120" s="1298">
        <f>SUM(I119:I119)</f>
        <v>0</v>
      </c>
      <c r="J120" s="1288"/>
      <c r="K120" s="1114"/>
    </row>
    <row r="121" spans="1:23" ht="17.25" customHeight="1">
      <c r="A121" s="1255"/>
      <c r="B121" s="1255"/>
      <c r="C121" s="1281"/>
      <c r="D121" s="1093"/>
      <c r="E121" s="1299"/>
      <c r="F121" s="1281"/>
      <c r="G121" s="1062"/>
      <c r="H121" s="1281"/>
      <c r="I121" s="1300"/>
      <c r="J121" s="1288"/>
      <c r="K121" s="1114"/>
    </row>
    <row r="122" spans="1:23" ht="17.25" customHeight="1" thickBot="1">
      <c r="A122" s="1093" t="s">
        <v>1424</v>
      </c>
      <c r="B122" s="1301"/>
      <c r="C122" s="1286"/>
      <c r="D122" s="1286"/>
      <c r="E122" s="1286"/>
      <c r="F122" s="1286"/>
      <c r="G122" s="1301"/>
      <c r="H122" s="1286"/>
      <c r="I122" s="1286"/>
      <c r="J122" s="1301"/>
      <c r="K122" s="1114"/>
    </row>
    <row r="123" spans="1:23" s="1095" customFormat="1" ht="17.25" customHeight="1">
      <c r="A123" s="1302" t="s">
        <v>445</v>
      </c>
      <c r="B123" s="1216" t="s">
        <v>1425</v>
      </c>
      <c r="C123" s="897">
        <v>45405.308333333327</v>
      </c>
      <c r="D123" s="897">
        <v>45405.457638888889</v>
      </c>
      <c r="E123" s="1070">
        <f t="shared" ref="E123:E131" si="11">D123-C123</f>
        <v>0.14930555556202307</v>
      </c>
      <c r="F123" s="954" t="s">
        <v>1098</v>
      </c>
      <c r="G123" s="959" t="s">
        <v>1426</v>
      </c>
      <c r="H123" s="954">
        <v>0</v>
      </c>
      <c r="I123" s="1083">
        <v>0</v>
      </c>
      <c r="J123" s="1102" t="s">
        <v>740</v>
      </c>
      <c r="K123" s="1114"/>
      <c r="L123" s="865"/>
      <c r="M123" s="865"/>
      <c r="N123" s="865"/>
      <c r="O123" s="865"/>
      <c r="P123" s="865"/>
      <c r="Q123" s="865"/>
      <c r="R123" s="865"/>
      <c r="S123" s="865"/>
      <c r="T123" s="865"/>
      <c r="U123" s="865"/>
      <c r="V123" s="865"/>
      <c r="W123" s="865"/>
    </row>
    <row r="124" spans="1:23" ht="17.25" customHeight="1">
      <c r="A124" s="1303" t="s">
        <v>364</v>
      </c>
      <c r="B124" s="907" t="s">
        <v>1427</v>
      </c>
      <c r="C124" s="910">
        <v>45399.368055555547</v>
      </c>
      <c r="D124" s="910">
        <v>45399.372916666667</v>
      </c>
      <c r="E124" s="1072">
        <f t="shared" si="11"/>
        <v>4.8611111196805723E-3</v>
      </c>
      <c r="F124" s="955" t="s">
        <v>1098</v>
      </c>
      <c r="G124" s="961" t="s">
        <v>1428</v>
      </c>
      <c r="H124" s="955">
        <v>160</v>
      </c>
      <c r="I124" s="913">
        <f t="shared" ref="I124" si="12">E124*H124*24</f>
        <v>18.666666699573398</v>
      </c>
      <c r="J124" s="1169" t="s">
        <v>736</v>
      </c>
      <c r="K124" s="1114"/>
    </row>
    <row r="125" spans="1:23" ht="17.25" customHeight="1">
      <c r="A125" s="1303" t="s">
        <v>463</v>
      </c>
      <c r="B125" s="907" t="s">
        <v>1071</v>
      </c>
      <c r="C125" s="910">
        <v>45388.459027777782</v>
      </c>
      <c r="D125" s="910">
        <v>45388.477083333331</v>
      </c>
      <c r="E125" s="1072">
        <f t="shared" si="11"/>
        <v>1.805555554892635E-2</v>
      </c>
      <c r="F125" s="955" t="s">
        <v>1098</v>
      </c>
      <c r="G125" s="983" t="s">
        <v>1429</v>
      </c>
      <c r="H125" s="955">
        <v>0</v>
      </c>
      <c r="I125" s="1051">
        <v>0</v>
      </c>
      <c r="J125" s="1096" t="s">
        <v>740</v>
      </c>
      <c r="K125" s="1114"/>
    </row>
    <row r="126" spans="1:23" ht="17.25" customHeight="1">
      <c r="A126" s="1303" t="s">
        <v>469</v>
      </c>
      <c r="B126" s="907" t="s">
        <v>1430</v>
      </c>
      <c r="C126" s="910">
        <v>45384.495138888888</v>
      </c>
      <c r="D126" s="910">
        <v>45384.515277777777</v>
      </c>
      <c r="E126" s="1072">
        <f t="shared" si="11"/>
        <v>2.0138888889050577E-2</v>
      </c>
      <c r="F126" s="955" t="s">
        <v>1098</v>
      </c>
      <c r="G126" s="961" t="s">
        <v>1431</v>
      </c>
      <c r="H126" s="955">
        <v>0</v>
      </c>
      <c r="I126" s="1051">
        <v>0</v>
      </c>
      <c r="J126" s="1096" t="s">
        <v>740</v>
      </c>
      <c r="K126" s="1114"/>
    </row>
    <row r="127" spans="1:23" ht="17.25" customHeight="1">
      <c r="A127" s="1303" t="s">
        <v>469</v>
      </c>
      <c r="B127" s="907" t="s">
        <v>1432</v>
      </c>
      <c r="C127" s="910">
        <v>45384.51666666667</v>
      </c>
      <c r="D127" s="910">
        <v>45384.632638888892</v>
      </c>
      <c r="E127" s="1072">
        <f t="shared" si="11"/>
        <v>0.11597222222189885</v>
      </c>
      <c r="F127" s="955" t="s">
        <v>1098</v>
      </c>
      <c r="G127" s="961" t="s">
        <v>1433</v>
      </c>
      <c r="H127" s="955">
        <v>0</v>
      </c>
      <c r="I127" s="1051">
        <v>0</v>
      </c>
      <c r="J127" s="1096" t="s">
        <v>740</v>
      </c>
      <c r="K127" s="1114"/>
    </row>
    <row r="128" spans="1:23" ht="17.25" customHeight="1">
      <c r="A128" s="1303" t="s">
        <v>543</v>
      </c>
      <c r="B128" s="907" t="s">
        <v>1434</v>
      </c>
      <c r="C128" s="910">
        <v>45383.64166666667</v>
      </c>
      <c r="D128" s="910">
        <v>45383.673611111109</v>
      </c>
      <c r="E128" s="1072">
        <f t="shared" si="11"/>
        <v>3.1944444439432118E-2</v>
      </c>
      <c r="F128" s="955" t="s">
        <v>1116</v>
      </c>
      <c r="G128" s="961" t="s">
        <v>1435</v>
      </c>
      <c r="H128" s="955">
        <v>0</v>
      </c>
      <c r="I128" s="1051">
        <v>0</v>
      </c>
      <c r="J128" s="1096" t="s">
        <v>740</v>
      </c>
      <c r="K128" s="1114"/>
    </row>
    <row r="129" spans="1:57" ht="17.25" customHeight="1">
      <c r="A129" s="1303" t="s">
        <v>543</v>
      </c>
      <c r="B129" s="907" t="s">
        <v>1436</v>
      </c>
      <c r="C129" s="910">
        <v>45383.6</v>
      </c>
      <c r="D129" s="910">
        <v>45383.640972222223</v>
      </c>
      <c r="E129" s="1072">
        <f t="shared" si="11"/>
        <v>4.0972222224809229E-2</v>
      </c>
      <c r="F129" s="955" t="s">
        <v>1116</v>
      </c>
      <c r="G129" s="961" t="s">
        <v>1437</v>
      </c>
      <c r="H129" s="955">
        <v>0</v>
      </c>
      <c r="I129" s="1051">
        <v>0</v>
      </c>
      <c r="J129" s="1096" t="s">
        <v>740</v>
      </c>
      <c r="K129" s="1114"/>
    </row>
    <row r="130" spans="1:57" ht="17.25" customHeight="1">
      <c r="A130" s="1303" t="s">
        <v>547</v>
      </c>
      <c r="B130" s="907" t="s">
        <v>1077</v>
      </c>
      <c r="C130" s="910">
        <v>45383.263888888891</v>
      </c>
      <c r="D130" s="910">
        <v>45383.34375</v>
      </c>
      <c r="E130" s="1072">
        <f t="shared" si="11"/>
        <v>7.9861111109494232E-2</v>
      </c>
      <c r="F130" s="955" t="s">
        <v>1098</v>
      </c>
      <c r="G130" s="961" t="s">
        <v>1264</v>
      </c>
      <c r="H130" s="955">
        <v>28</v>
      </c>
      <c r="I130" s="913">
        <f t="shared" ref="I130:I131" si="13">E130*H130*24</f>
        <v>53.666666665580124</v>
      </c>
      <c r="J130" s="1169" t="s">
        <v>736</v>
      </c>
      <c r="K130" s="1114"/>
    </row>
    <row r="131" spans="1:57" ht="17.25" customHeight="1" thickBot="1">
      <c r="A131" s="1304" t="s">
        <v>582</v>
      </c>
      <c r="B131" s="1219" t="s">
        <v>1438</v>
      </c>
      <c r="C131" s="921">
        <v>45383.670138888891</v>
      </c>
      <c r="D131" s="921">
        <v>45383.736111111109</v>
      </c>
      <c r="E131" s="1076">
        <f t="shared" si="11"/>
        <v>6.5972222218988463E-2</v>
      </c>
      <c r="F131" s="956" t="s">
        <v>1098</v>
      </c>
      <c r="G131" s="962" t="s">
        <v>1439</v>
      </c>
      <c r="H131" s="956">
        <v>35</v>
      </c>
      <c r="I131" s="924">
        <f t="shared" si="13"/>
        <v>55.416666663950309</v>
      </c>
      <c r="J131" s="1305" t="s">
        <v>736</v>
      </c>
      <c r="K131" s="1114"/>
    </row>
    <row r="132" spans="1:57" s="1196" customFormat="1" ht="17.25" customHeight="1">
      <c r="A132" s="865"/>
      <c r="B132" s="865"/>
      <c r="C132" s="1306"/>
      <c r="D132" s="929" t="s">
        <v>788</v>
      </c>
      <c r="E132" s="930">
        <f>SUM(E123:E131)</f>
        <v>0.52708333333430346</v>
      </c>
      <c r="F132" s="1307"/>
      <c r="G132" s="932" t="s">
        <v>789</v>
      </c>
      <c r="H132" s="1307"/>
      <c r="I132" s="1308">
        <f>SUM(I123:I131)</f>
        <v>127.75000002910383</v>
      </c>
      <c r="J132" s="1309"/>
      <c r="K132" s="1114"/>
      <c r="L132" s="865"/>
      <c r="M132" s="865"/>
      <c r="N132" s="865"/>
      <c r="O132" s="865"/>
      <c r="P132" s="865"/>
      <c r="Q132" s="865"/>
      <c r="R132" s="865"/>
      <c r="S132" s="865"/>
      <c r="T132" s="865"/>
      <c r="U132" s="865"/>
      <c r="V132" s="865"/>
      <c r="W132" s="865"/>
      <c r="X132" s="865"/>
      <c r="Y132" s="865"/>
      <c r="Z132" s="865"/>
      <c r="AA132" s="865"/>
      <c r="AB132" s="865"/>
      <c r="AC132" s="865"/>
      <c r="AD132" s="865"/>
      <c r="AE132" s="865"/>
      <c r="AF132" s="865"/>
      <c r="AG132" s="865"/>
      <c r="AH132" s="865"/>
      <c r="AI132" s="865"/>
      <c r="AJ132" s="865"/>
      <c r="AK132" s="865"/>
      <c r="AL132" s="865"/>
      <c r="AM132" s="865"/>
      <c r="AN132" s="865"/>
      <c r="AO132" s="865"/>
      <c r="AP132" s="865"/>
      <c r="AQ132" s="865"/>
      <c r="AR132" s="865"/>
      <c r="AS132" s="865"/>
      <c r="AT132" s="865"/>
      <c r="AU132" s="865"/>
      <c r="AV132" s="865"/>
      <c r="AW132" s="865"/>
      <c r="AX132" s="865"/>
      <c r="AY132" s="865"/>
      <c r="AZ132" s="865"/>
      <c r="BA132" s="865"/>
      <c r="BB132" s="865"/>
      <c r="BC132" s="865"/>
      <c r="BD132" s="865"/>
      <c r="BE132" s="865"/>
    </row>
    <row r="133" spans="1:57" s="1122" customFormat="1" ht="17.25" customHeight="1">
      <c r="A133" s="865"/>
      <c r="B133" s="865"/>
      <c r="C133" s="1306"/>
      <c r="D133" s="929"/>
      <c r="E133" s="930"/>
      <c r="F133" s="1307"/>
      <c r="G133" s="932"/>
      <c r="H133" s="1307"/>
      <c r="I133" s="1308"/>
      <c r="J133" s="1309"/>
      <c r="K133" s="1114"/>
      <c r="L133" s="865"/>
      <c r="M133" s="865"/>
      <c r="N133" s="865"/>
      <c r="O133" s="865"/>
      <c r="P133" s="865"/>
      <c r="Q133" s="865"/>
      <c r="R133" s="865"/>
      <c r="S133" s="865"/>
      <c r="T133" s="865"/>
      <c r="U133" s="865"/>
      <c r="V133" s="865"/>
      <c r="W133" s="865"/>
      <c r="X133" s="865"/>
      <c r="Y133" s="865"/>
      <c r="Z133" s="865"/>
      <c r="AA133" s="865"/>
      <c r="AB133" s="865"/>
      <c r="AC133" s="865"/>
      <c r="AD133" s="865"/>
      <c r="AE133" s="865"/>
      <c r="AF133" s="865"/>
      <c r="AG133" s="865"/>
      <c r="AH133" s="865"/>
      <c r="AI133" s="865"/>
      <c r="AJ133" s="865"/>
      <c r="AK133" s="865"/>
      <c r="AL133" s="865"/>
      <c r="AM133" s="865"/>
      <c r="AN133" s="865"/>
      <c r="AO133" s="865"/>
      <c r="AP133" s="865"/>
      <c r="AQ133" s="865"/>
      <c r="AR133" s="865"/>
      <c r="AS133" s="865"/>
      <c r="AT133" s="865"/>
      <c r="AU133" s="865"/>
      <c r="AV133" s="865"/>
      <c r="AW133" s="865"/>
      <c r="AX133" s="865"/>
      <c r="AY133" s="865"/>
      <c r="AZ133" s="865"/>
      <c r="BA133" s="865"/>
      <c r="BB133" s="865"/>
      <c r="BC133" s="865"/>
      <c r="BD133" s="865"/>
      <c r="BE133" s="865"/>
    </row>
    <row r="134" spans="1:57" s="1122" customFormat="1" ht="17.25" customHeight="1">
      <c r="A134" s="1310"/>
      <c r="B134" s="1310"/>
      <c r="C134" s="951"/>
      <c r="D134" s="951"/>
      <c r="E134" s="942"/>
      <c r="F134" s="1311"/>
      <c r="G134" s="1005"/>
      <c r="H134" s="943"/>
      <c r="I134" s="943"/>
      <c r="J134" s="1006"/>
      <c r="K134" s="1114"/>
      <c r="L134" s="865"/>
      <c r="M134" s="865"/>
      <c r="N134" s="865"/>
      <c r="O134" s="865"/>
      <c r="P134" s="865"/>
      <c r="Q134" s="865"/>
      <c r="R134" s="865"/>
      <c r="S134" s="865"/>
      <c r="T134" s="865"/>
      <c r="U134" s="865"/>
      <c r="V134" s="865"/>
      <c r="W134" s="865"/>
      <c r="X134" s="865"/>
      <c r="Y134" s="865"/>
      <c r="Z134" s="865"/>
      <c r="AA134" s="865"/>
      <c r="AB134" s="865"/>
      <c r="AC134" s="865"/>
      <c r="AD134" s="865"/>
      <c r="AE134" s="865"/>
      <c r="AF134" s="865"/>
      <c r="AG134" s="865"/>
      <c r="AH134" s="865"/>
      <c r="AI134" s="865"/>
      <c r="AJ134" s="865"/>
      <c r="AK134" s="865"/>
      <c r="AL134" s="865"/>
      <c r="AM134" s="865"/>
      <c r="AN134" s="865"/>
      <c r="AO134" s="865"/>
      <c r="AP134" s="865"/>
      <c r="AQ134" s="865"/>
      <c r="AR134" s="865"/>
      <c r="AS134" s="865"/>
      <c r="AT134" s="865"/>
      <c r="AU134" s="865"/>
      <c r="AV134" s="865"/>
      <c r="AW134" s="865"/>
      <c r="AX134" s="865"/>
      <c r="AY134" s="865"/>
      <c r="AZ134" s="865"/>
      <c r="BA134" s="865"/>
      <c r="BB134" s="865"/>
      <c r="BC134" s="865"/>
      <c r="BD134" s="865"/>
      <c r="BE134" s="865"/>
    </row>
    <row r="135" spans="1:57" ht="17.25" customHeight="1" thickBot="1">
      <c r="A135" s="941" t="s">
        <v>1089</v>
      </c>
      <c r="B135" s="1171"/>
      <c r="C135" s="1213"/>
      <c r="D135" s="1213"/>
      <c r="E135" s="906"/>
      <c r="F135" s="1306"/>
      <c r="G135" s="1306"/>
      <c r="H135" s="1306"/>
      <c r="I135" s="1306"/>
      <c r="J135" s="1306"/>
      <c r="K135" s="1114"/>
    </row>
    <row r="136" spans="1:57" ht="17.25" customHeight="1" thickBot="1">
      <c r="A136" s="1127"/>
      <c r="B136" s="1128"/>
      <c r="C136" s="1129"/>
      <c r="D136" s="1129"/>
      <c r="E136" s="1312"/>
      <c r="F136" s="1130"/>
      <c r="G136" s="1128"/>
      <c r="H136" s="1130"/>
      <c r="I136" s="1313"/>
      <c r="J136" s="1296" t="s">
        <v>740</v>
      </c>
      <c r="K136" s="1114"/>
    </row>
    <row r="137" spans="1:57" ht="17.25" customHeight="1">
      <c r="A137" s="1101"/>
      <c r="B137" s="1101"/>
      <c r="C137" s="1314"/>
      <c r="D137" s="929" t="s">
        <v>788</v>
      </c>
      <c r="E137" s="930">
        <f>SUM(E136:E136)</f>
        <v>0</v>
      </c>
      <c r="F137" s="1315"/>
      <c r="G137" s="1101"/>
      <c r="H137" s="1315"/>
      <c r="I137" s="930">
        <f>SUM(I136:I136)</f>
        <v>0</v>
      </c>
      <c r="J137" s="974"/>
      <c r="K137" s="1114"/>
    </row>
    <row r="138" spans="1:57" ht="17.25" customHeight="1">
      <c r="A138" s="1009"/>
      <c r="B138" s="1006"/>
      <c r="C138" s="951"/>
      <c r="D138" s="941"/>
      <c r="E138" s="1316"/>
      <c r="F138" s="1144"/>
      <c r="G138" s="1038"/>
      <c r="H138" s="1317"/>
      <c r="I138" s="1037"/>
      <c r="J138" s="1140"/>
    </row>
    <row r="139" spans="1:57" ht="17.25" customHeight="1">
      <c r="A139" s="1137" t="s">
        <v>1293</v>
      </c>
      <c r="B139" s="1006"/>
      <c r="C139" s="951"/>
      <c r="D139" s="975"/>
      <c r="E139" s="930">
        <f>SUM(E137,E132,E120,E117,E92,E71,E57,E31)</f>
        <v>34.854861111132777</v>
      </c>
      <c r="F139" s="1208" t="s">
        <v>936</v>
      </c>
      <c r="G139" s="1038"/>
      <c r="J139" s="1140"/>
    </row>
    <row r="140" spans="1:57" ht="17.25" customHeight="1">
      <c r="A140" s="877" t="s">
        <v>1294</v>
      </c>
      <c r="B140" s="1038"/>
      <c r="C140" s="1037"/>
      <c r="D140" s="1039"/>
      <c r="E140" s="1235"/>
      <c r="F140" s="1037"/>
      <c r="G140" s="1236" t="s">
        <v>1295</v>
      </c>
      <c r="H140" s="1317"/>
      <c r="I140" s="1318" t="s">
        <v>182</v>
      </c>
      <c r="J140" s="1140"/>
    </row>
    <row r="141" spans="1:57" ht="17.25" customHeight="1">
      <c r="B141" s="1038"/>
      <c r="C141" s="1037"/>
      <c r="D141" s="1039"/>
      <c r="E141" s="1235"/>
      <c r="F141" s="1140"/>
      <c r="G141" s="1140"/>
      <c r="H141" s="1140"/>
      <c r="I141" s="1318" t="s">
        <v>1296</v>
      </c>
      <c r="J141" s="1140"/>
    </row>
    <row r="142" spans="1:57" ht="14.25" customHeight="1">
      <c r="A142" s="1143"/>
      <c r="B142" s="1143"/>
      <c r="C142" s="1143"/>
      <c r="D142" s="1143"/>
      <c r="E142" s="1143"/>
      <c r="H142" s="1140"/>
      <c r="I142" s="1319" t="s">
        <v>114</v>
      </c>
    </row>
    <row r="143" spans="1:57" ht="30">
      <c r="A143" s="1320"/>
      <c r="B143" s="999"/>
    </row>
    <row r="147" spans="1:6" ht="33">
      <c r="A147" s="1032"/>
      <c r="B147" s="1032"/>
      <c r="C147" s="1024"/>
      <c r="D147" s="1024"/>
      <c r="E147" s="1024"/>
      <c r="F147" s="1023"/>
    </row>
  </sheetData>
  <mergeCells count="7">
    <mergeCell ref="A2:J2"/>
    <mergeCell ref="A3:J3"/>
    <mergeCell ref="A4:J4"/>
    <mergeCell ref="A7:A8"/>
    <mergeCell ref="B7:B8"/>
    <mergeCell ref="E7:E8"/>
    <mergeCell ref="G7:G8"/>
  </mergeCells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2" manualBreakCount="2">
    <brk id="57" max="9" man="1"/>
    <brk id="117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1047D-4AFD-42D9-8C70-20E3F52C3691}">
  <dimension ref="A3:L33"/>
  <sheetViews>
    <sheetView workbookViewId="0">
      <selection activeCell="C26" sqref="C26"/>
    </sheetView>
  </sheetViews>
  <sheetFormatPr defaultRowHeight="15"/>
  <cols>
    <col min="1" max="1" width="9.140625" style="865"/>
    <col min="2" max="2" width="27.85546875" style="865" customWidth="1"/>
    <col min="3" max="5" width="9.140625" style="865"/>
    <col min="6" max="6" width="10.140625" style="865" customWidth="1"/>
    <col min="7" max="16384" width="9.140625" style="865"/>
  </cols>
  <sheetData>
    <row r="3" spans="1:12">
      <c r="A3" s="1321" t="s">
        <v>172</v>
      </c>
      <c r="B3" s="1322"/>
      <c r="C3" s="1322"/>
      <c r="D3" s="1322"/>
      <c r="E3" s="1322"/>
      <c r="F3" s="1322"/>
      <c r="G3" s="1322"/>
      <c r="H3" s="1322"/>
      <c r="I3" s="1322"/>
      <c r="J3" s="1323" t="s">
        <v>10</v>
      </c>
    </row>
    <row r="4" spans="1:12" ht="20.25">
      <c r="A4" s="1324" t="s">
        <v>136</v>
      </c>
      <c r="B4" s="1324"/>
      <c r="C4" s="1324"/>
      <c r="D4" s="1324"/>
      <c r="E4" s="1324"/>
      <c r="F4" s="1324"/>
      <c r="G4" s="1324"/>
      <c r="H4" s="1324"/>
      <c r="I4" s="1324"/>
      <c r="J4" s="1324"/>
    </row>
    <row r="5" spans="1:12" ht="15.75">
      <c r="A5" s="1325" t="s">
        <v>1440</v>
      </c>
      <c r="B5" s="1325"/>
      <c r="C5" s="1325"/>
      <c r="D5" s="1325"/>
      <c r="E5" s="1325"/>
      <c r="F5" s="1325"/>
      <c r="G5" s="1325"/>
      <c r="H5" s="1325"/>
      <c r="I5" s="1325"/>
      <c r="J5" s="1325"/>
    </row>
    <row r="6" spans="1:12" ht="15.75">
      <c r="A6" s="1326" t="s">
        <v>1441</v>
      </c>
      <c r="B6" s="1326"/>
      <c r="C6" s="1326"/>
      <c r="D6" s="1326"/>
      <c r="E6" s="1326"/>
      <c r="F6" s="1326"/>
      <c r="G6" s="1326"/>
      <c r="H6" s="1326"/>
      <c r="I6" s="1326"/>
      <c r="J6" s="1326"/>
    </row>
    <row r="7" spans="1:12" ht="16.5">
      <c r="A7" s="1327"/>
      <c r="B7" s="1328" t="s">
        <v>1442</v>
      </c>
      <c r="C7" s="1322"/>
      <c r="D7" s="1322"/>
      <c r="E7" s="1329"/>
      <c r="F7" s="1330"/>
      <c r="G7" s="1322"/>
      <c r="H7" s="1322"/>
      <c r="I7" s="1331"/>
      <c r="J7" s="1330"/>
    </row>
    <row r="8" spans="1:12" ht="15.75">
      <c r="A8" s="1332" t="s">
        <v>681</v>
      </c>
      <c r="B8" s="1327"/>
      <c r="C8" s="1329"/>
      <c r="D8" s="1329"/>
      <c r="E8" s="1333"/>
      <c r="F8" s="1330"/>
      <c r="G8" s="1322"/>
      <c r="H8" s="1322"/>
      <c r="I8" s="1331"/>
      <c r="J8" s="1330"/>
    </row>
    <row r="9" spans="1:12" ht="15.75" thickBot="1">
      <c r="A9" s="1327"/>
      <c r="B9" s="1327"/>
      <c r="C9" s="1329"/>
      <c r="D9" s="1329"/>
      <c r="E9" s="1333"/>
      <c r="F9" s="1330"/>
      <c r="G9" s="1322"/>
      <c r="H9" s="1322"/>
      <c r="I9" s="1331"/>
      <c r="J9" s="1330"/>
    </row>
    <row r="10" spans="1:12" ht="15.75">
      <c r="A10" s="1334"/>
      <c r="B10" s="1335" t="s">
        <v>49</v>
      </c>
      <c r="C10" s="1336" t="s">
        <v>1443</v>
      </c>
      <c r="D10" s="1337"/>
      <c r="E10" s="1337"/>
      <c r="F10" s="1338"/>
      <c r="G10" s="1339" t="s">
        <v>1444</v>
      </c>
      <c r="H10" s="1340"/>
      <c r="I10" s="1341"/>
      <c r="J10" s="1342"/>
    </row>
    <row r="11" spans="1:12" ht="15.75">
      <c r="A11" s="1343" t="s">
        <v>1445</v>
      </c>
      <c r="B11" s="1344"/>
      <c r="C11" s="1345" t="s">
        <v>1446</v>
      </c>
      <c r="D11" s="1346"/>
      <c r="E11" s="1346"/>
      <c r="F11" s="1347"/>
      <c r="G11" s="1348" t="s">
        <v>1446</v>
      </c>
      <c r="H11" s="1348"/>
      <c r="I11" s="1348"/>
      <c r="J11" s="1349"/>
    </row>
    <row r="12" spans="1:12" ht="16.5" thickBot="1">
      <c r="A12" s="1350"/>
      <c r="B12" s="1344"/>
      <c r="C12" s="1351" t="s">
        <v>746</v>
      </c>
      <c r="D12" s="1352" t="s">
        <v>734</v>
      </c>
      <c r="E12" s="1353" t="s">
        <v>1098</v>
      </c>
      <c r="F12" s="1354" t="s">
        <v>31</v>
      </c>
      <c r="G12" s="1352" t="s">
        <v>746</v>
      </c>
      <c r="H12" s="1352" t="s">
        <v>734</v>
      </c>
      <c r="I12" s="1353" t="s">
        <v>1098</v>
      </c>
      <c r="J12" s="1354" t="s">
        <v>31</v>
      </c>
    </row>
    <row r="13" spans="1:12">
      <c r="A13" s="1355">
        <v>1</v>
      </c>
      <c r="B13" s="1356" t="s">
        <v>1447</v>
      </c>
      <c r="C13" s="1357">
        <v>50</v>
      </c>
      <c r="D13" s="1358">
        <v>20</v>
      </c>
      <c r="E13" s="1358">
        <v>125</v>
      </c>
      <c r="F13" s="1359">
        <v>195</v>
      </c>
      <c r="G13" s="1357">
        <v>24</v>
      </c>
      <c r="H13" s="1358">
        <v>12</v>
      </c>
      <c r="I13" s="1358">
        <v>52</v>
      </c>
      <c r="J13" s="1359">
        <v>88</v>
      </c>
      <c r="L13" s="1360"/>
    </row>
    <row r="14" spans="1:12">
      <c r="A14" s="1361">
        <v>2</v>
      </c>
      <c r="B14" s="1362" t="s">
        <v>1448</v>
      </c>
      <c r="C14" s="1363">
        <v>58</v>
      </c>
      <c r="D14" s="1364">
        <v>14</v>
      </c>
      <c r="E14" s="1365">
        <v>65</v>
      </c>
      <c r="F14" s="1366">
        <v>137</v>
      </c>
      <c r="G14" s="1363">
        <v>31</v>
      </c>
      <c r="H14" s="1364">
        <v>10</v>
      </c>
      <c r="I14" s="1365">
        <v>38</v>
      </c>
      <c r="J14" s="1366">
        <v>79</v>
      </c>
    </row>
    <row r="15" spans="1:12">
      <c r="A15" s="1361">
        <v>3</v>
      </c>
      <c r="B15" s="1362" t="s">
        <v>1449</v>
      </c>
      <c r="C15" s="1363">
        <v>30</v>
      </c>
      <c r="D15" s="1365">
        <v>9</v>
      </c>
      <c r="E15" s="1365">
        <v>46</v>
      </c>
      <c r="F15" s="1366">
        <v>85</v>
      </c>
      <c r="G15" s="1363">
        <v>8</v>
      </c>
      <c r="H15" s="1365">
        <v>11</v>
      </c>
      <c r="I15" s="1365">
        <v>22</v>
      </c>
      <c r="J15" s="1366">
        <v>41</v>
      </c>
      <c r="L15" s="1360"/>
    </row>
    <row r="16" spans="1:12">
      <c r="A16" s="1361">
        <v>4</v>
      </c>
      <c r="B16" s="1362" t="s">
        <v>1450</v>
      </c>
      <c r="C16" s="1363">
        <v>18</v>
      </c>
      <c r="D16" s="1365">
        <v>16</v>
      </c>
      <c r="E16" s="1365">
        <v>75</v>
      </c>
      <c r="F16" s="1366">
        <v>109</v>
      </c>
      <c r="G16" s="1363">
        <v>31</v>
      </c>
      <c r="H16" s="1365">
        <v>6</v>
      </c>
      <c r="I16" s="1365">
        <v>48</v>
      </c>
      <c r="J16" s="1366">
        <v>85</v>
      </c>
    </row>
    <row r="17" spans="1:12">
      <c r="A17" s="1361">
        <v>5</v>
      </c>
      <c r="B17" s="1362" t="s">
        <v>1451</v>
      </c>
      <c r="C17" s="1363">
        <v>16</v>
      </c>
      <c r="D17" s="1367">
        <v>13</v>
      </c>
      <c r="E17" s="1367">
        <v>52</v>
      </c>
      <c r="F17" s="1366">
        <v>81</v>
      </c>
      <c r="G17" s="1363">
        <v>38</v>
      </c>
      <c r="H17" s="1367">
        <v>15</v>
      </c>
      <c r="I17" s="1367">
        <v>53</v>
      </c>
      <c r="J17" s="1366">
        <v>106</v>
      </c>
      <c r="L17" s="1368"/>
    </row>
    <row r="18" spans="1:12">
      <c r="A18" s="1361">
        <v>6</v>
      </c>
      <c r="B18" s="1362" t="s">
        <v>1452</v>
      </c>
      <c r="C18" s="1363">
        <v>5</v>
      </c>
      <c r="D18" s="1367">
        <v>6</v>
      </c>
      <c r="E18" s="1367">
        <v>22</v>
      </c>
      <c r="F18" s="1366">
        <v>33</v>
      </c>
      <c r="G18" s="1363">
        <v>7</v>
      </c>
      <c r="H18" s="1367">
        <v>6</v>
      </c>
      <c r="I18" s="1367">
        <v>5</v>
      </c>
      <c r="J18" s="1366">
        <v>18</v>
      </c>
    </row>
    <row r="19" spans="1:12">
      <c r="A19" s="1361">
        <v>7</v>
      </c>
      <c r="B19" s="1362" t="s">
        <v>1453</v>
      </c>
      <c r="C19" s="1363">
        <v>19</v>
      </c>
      <c r="D19" s="1369">
        <v>16</v>
      </c>
      <c r="E19" s="1367">
        <v>42</v>
      </c>
      <c r="F19" s="1366">
        <v>77</v>
      </c>
      <c r="G19" s="1363">
        <v>12</v>
      </c>
      <c r="H19" s="1369">
        <v>18</v>
      </c>
      <c r="I19" s="1367">
        <v>35</v>
      </c>
      <c r="J19" s="1366">
        <v>65</v>
      </c>
    </row>
    <row r="20" spans="1:12">
      <c r="A20" s="1361">
        <v>8</v>
      </c>
      <c r="B20" s="1362" t="s">
        <v>1454</v>
      </c>
      <c r="C20" s="1370"/>
      <c r="D20" s="1371"/>
      <c r="E20" s="1372"/>
      <c r="F20" s="1366"/>
      <c r="G20" s="1370"/>
      <c r="H20" s="1371"/>
      <c r="I20" s="1372"/>
      <c r="J20" s="1366"/>
    </row>
    <row r="21" spans="1:12" ht="15.75" thickBot="1">
      <c r="A21" s="1373">
        <v>9</v>
      </c>
      <c r="B21" s="1374" t="s">
        <v>31</v>
      </c>
      <c r="C21" s="1375">
        <f t="shared" ref="C21:E21" si="0">SUM(C13:C20)</f>
        <v>196</v>
      </c>
      <c r="D21" s="1376">
        <f t="shared" si="0"/>
        <v>94</v>
      </c>
      <c r="E21" s="1376">
        <f t="shared" si="0"/>
        <v>427</v>
      </c>
      <c r="F21" s="1377">
        <f>SUM(F13:F20)</f>
        <v>717</v>
      </c>
      <c r="G21" s="1375">
        <f t="shared" ref="G21:I21" si="1">SUM(G13:G20)</f>
        <v>151</v>
      </c>
      <c r="H21" s="1376">
        <f t="shared" si="1"/>
        <v>78</v>
      </c>
      <c r="I21" s="1376">
        <f t="shared" si="1"/>
        <v>253</v>
      </c>
      <c r="J21" s="1377">
        <f>SUM(J13:J20)</f>
        <v>482</v>
      </c>
    </row>
    <row r="22" spans="1:12" ht="15.75">
      <c r="A22" s="1378"/>
      <c r="B22" s="1379"/>
      <c r="C22" s="1379"/>
      <c r="D22" s="1379"/>
      <c r="E22" s="1380"/>
      <c r="F22" s="1379"/>
      <c r="G22" s="1379"/>
      <c r="H22" s="1379"/>
      <c r="I22" s="1381"/>
      <c r="J22" s="1382"/>
    </row>
    <row r="23" spans="1:12" ht="15.75">
      <c r="A23" s="1379"/>
      <c r="B23" s="1379"/>
      <c r="C23" s="1379"/>
      <c r="D23" s="1379"/>
      <c r="E23" s="1380"/>
      <c r="F23" s="1379"/>
      <c r="G23" s="1379"/>
      <c r="H23" s="1379"/>
      <c r="I23" s="1381"/>
      <c r="J23" s="1382"/>
    </row>
    <row r="24" spans="1:12">
      <c r="A24" s="1322"/>
      <c r="B24" s="1322"/>
      <c r="C24" s="1322"/>
      <c r="D24" s="1322"/>
      <c r="E24" s="1383"/>
      <c r="F24" s="1322"/>
      <c r="G24" s="1384"/>
      <c r="H24" s="1384"/>
      <c r="I24" s="1385"/>
      <c r="J24" s="1327"/>
    </row>
    <row r="25" spans="1:12">
      <c r="A25" s="1322"/>
      <c r="B25" s="1322"/>
      <c r="C25" s="1322"/>
      <c r="D25" s="1322"/>
      <c r="E25" s="1383"/>
      <c r="F25" s="1322"/>
      <c r="G25" s="1384"/>
      <c r="H25" s="1384"/>
      <c r="I25" s="1385"/>
      <c r="J25" s="1327"/>
    </row>
    <row r="26" spans="1:12">
      <c r="A26" s="1322"/>
      <c r="B26" s="1327"/>
      <c r="C26" s="1386"/>
      <c r="D26" s="1322"/>
      <c r="E26" s="1383"/>
      <c r="F26" s="1322"/>
      <c r="G26" s="1386"/>
      <c r="H26" s="1384"/>
      <c r="I26" s="1322"/>
      <c r="J26" s="1327"/>
    </row>
    <row r="27" spans="1:12">
      <c r="A27" s="1322"/>
      <c r="B27" s="1386"/>
      <c r="C27" s="1386"/>
      <c r="D27" s="1322"/>
      <c r="E27" s="1383"/>
      <c r="F27" s="1322"/>
      <c r="G27" s="1386"/>
      <c r="H27" s="1384"/>
      <c r="I27" s="1322"/>
      <c r="J27" s="1327"/>
    </row>
    <row r="28" spans="1:12">
      <c r="A28" s="1322"/>
      <c r="B28" s="1386"/>
      <c r="C28" s="1386"/>
      <c r="D28" s="1322"/>
      <c r="E28" s="1383"/>
      <c r="F28" s="1386"/>
      <c r="G28" s="1386"/>
      <c r="H28" s="1384"/>
      <c r="I28" s="1322"/>
      <c r="J28" s="1327"/>
    </row>
    <row r="29" spans="1:12">
      <c r="A29" s="1322"/>
      <c r="B29" s="1322"/>
      <c r="C29" s="1387"/>
      <c r="D29" s="1322"/>
      <c r="E29" s="1383"/>
      <c r="F29" s="1329"/>
      <c r="G29" s="1388"/>
      <c r="H29" s="1327"/>
      <c r="I29" s="1327"/>
      <c r="J29" s="1327"/>
    </row>
    <row r="30" spans="1:12">
      <c r="A30" s="1322"/>
      <c r="B30" s="1322"/>
      <c r="C30" s="1389"/>
      <c r="D30" s="1322"/>
      <c r="E30" s="1383"/>
      <c r="F30" s="1329"/>
      <c r="G30" s="1322"/>
      <c r="H30" s="1390"/>
      <c r="I30" s="1389" t="s">
        <v>182</v>
      </c>
      <c r="J30" s="1329"/>
    </row>
    <row r="31" spans="1:12">
      <c r="A31" s="1322"/>
      <c r="B31" s="1322"/>
      <c r="C31" s="1389"/>
      <c r="D31" s="1322"/>
      <c r="E31" s="1383"/>
      <c r="F31" s="1329"/>
      <c r="G31" s="1327"/>
      <c r="H31" s="1390"/>
      <c r="I31" s="1389" t="s">
        <v>1296</v>
      </c>
      <c r="J31" s="1329"/>
    </row>
    <row r="32" spans="1:12">
      <c r="A32" s="1327"/>
      <c r="B32" s="1327"/>
      <c r="C32" s="1391"/>
      <c r="D32" s="1391"/>
      <c r="E32" s="1333"/>
      <c r="F32" s="1329"/>
      <c r="G32" s="1327"/>
      <c r="H32" s="1390"/>
      <c r="I32" s="1329" t="s">
        <v>114</v>
      </c>
      <c r="J32" s="1329"/>
    </row>
    <row r="33" spans="1:10">
      <c r="A33" s="1392"/>
      <c r="B33" s="1392"/>
      <c r="C33" s="1392"/>
      <c r="D33" s="1392"/>
      <c r="E33" s="1392"/>
      <c r="F33" s="1392"/>
      <c r="G33" s="1392"/>
      <c r="H33" s="1392"/>
      <c r="I33" s="1392"/>
      <c r="J33" s="1392"/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56493-88E5-4351-831A-389E0050BB4D}">
  <dimension ref="A4:T52"/>
  <sheetViews>
    <sheetView workbookViewId="0">
      <selection activeCell="C26" sqref="C26"/>
    </sheetView>
  </sheetViews>
  <sheetFormatPr defaultRowHeight="15"/>
  <cols>
    <col min="1" max="1" width="9.140625" style="1392"/>
    <col min="2" max="2" width="29.5703125" style="1392" customWidth="1"/>
    <col min="3" max="3" width="9.85546875" style="1392" customWidth="1"/>
    <col min="4" max="4" width="10.85546875" style="1392" customWidth="1"/>
    <col min="5" max="5" width="11.42578125" style="1392" customWidth="1"/>
    <col min="6" max="6" width="14.5703125" style="1392" customWidth="1"/>
    <col min="7" max="7" width="12.28515625" style="1392" customWidth="1"/>
    <col min="8" max="8" width="9.7109375" style="1392" customWidth="1"/>
    <col min="9" max="9" width="11.28515625" style="1392" customWidth="1"/>
    <col min="10" max="10" width="14.5703125" style="1392" customWidth="1"/>
    <col min="11" max="16384" width="9.140625" style="1392"/>
  </cols>
  <sheetData>
    <row r="4" spans="1:19">
      <c r="A4" s="1393" t="s">
        <v>172</v>
      </c>
      <c r="B4" s="68"/>
      <c r="C4" s="68"/>
      <c r="D4" s="68"/>
      <c r="E4" s="68"/>
      <c r="F4" s="68"/>
      <c r="G4" s="68"/>
      <c r="H4" s="68"/>
      <c r="I4" s="68"/>
      <c r="J4" s="1394" t="s">
        <v>11</v>
      </c>
    </row>
    <row r="5" spans="1:19" ht="20.25">
      <c r="A5" s="769" t="s">
        <v>72</v>
      </c>
      <c r="B5" s="769"/>
      <c r="C5" s="769"/>
      <c r="D5" s="769"/>
      <c r="E5" s="769"/>
      <c r="F5" s="769"/>
      <c r="G5" s="769"/>
      <c r="H5" s="769"/>
      <c r="I5" s="769"/>
      <c r="J5" s="769"/>
    </row>
    <row r="6" spans="1:19" ht="18">
      <c r="A6" s="771" t="s">
        <v>1440</v>
      </c>
      <c r="B6" s="771"/>
      <c r="C6" s="771"/>
      <c r="D6" s="771"/>
      <c r="E6" s="771"/>
      <c r="F6" s="771"/>
      <c r="G6" s="771"/>
      <c r="H6" s="771"/>
      <c r="I6" s="771"/>
      <c r="J6" s="771"/>
    </row>
    <row r="7" spans="1:19" ht="15.75">
      <c r="A7" s="1395" t="s">
        <v>1455</v>
      </c>
      <c r="B7" s="1395"/>
      <c r="C7" s="1395"/>
      <c r="D7" s="1395"/>
      <c r="E7" s="1395"/>
      <c r="F7" s="1395"/>
      <c r="G7" s="1395"/>
      <c r="H7" s="1395"/>
      <c r="I7" s="1395"/>
      <c r="J7" s="1395"/>
    </row>
    <row r="8" spans="1:19" ht="16.5">
      <c r="A8" s="70"/>
      <c r="B8" s="70"/>
      <c r="C8" s="1396" t="s">
        <v>1456</v>
      </c>
      <c r="D8" s="68"/>
      <c r="E8" s="71"/>
      <c r="F8" s="1397"/>
      <c r="G8" s="68"/>
      <c r="H8" s="68"/>
      <c r="I8" s="1398"/>
      <c r="J8" s="1397"/>
    </row>
    <row r="9" spans="1:19" ht="15.75">
      <c r="A9" s="73" t="s">
        <v>681</v>
      </c>
      <c r="B9" s="71"/>
      <c r="C9" s="71"/>
      <c r="D9" s="1399"/>
      <c r="E9" s="1397"/>
      <c r="F9" s="68"/>
      <c r="G9" s="68"/>
      <c r="H9" s="1398"/>
      <c r="I9" s="1397"/>
      <c r="J9" s="68"/>
    </row>
    <row r="10" spans="1:19" ht="16.5" thickBot="1">
      <c r="A10" s="1400"/>
      <c r="B10" s="1360"/>
      <c r="C10" s="1360"/>
      <c r="D10" s="1401"/>
      <c r="E10" s="1402"/>
      <c r="F10" s="79"/>
      <c r="G10" s="79"/>
      <c r="H10" s="1403"/>
      <c r="I10" s="1402"/>
      <c r="J10" s="68"/>
    </row>
    <row r="11" spans="1:19" ht="15.75">
      <c r="A11" s="1404"/>
      <c r="B11" s="1405" t="s">
        <v>49</v>
      </c>
      <c r="C11" s="1406" t="s">
        <v>1457</v>
      </c>
      <c r="D11" s="1407"/>
      <c r="E11" s="1407"/>
      <c r="F11" s="1408"/>
      <c r="G11" s="1409" t="s">
        <v>1458</v>
      </c>
      <c r="H11" s="1409"/>
      <c r="I11" s="1409"/>
      <c r="J11" s="1410"/>
      <c r="O11" s="1411"/>
      <c r="P11" s="1411"/>
    </row>
    <row r="12" spans="1:19" ht="15.75">
      <c r="A12" s="1412" t="s">
        <v>1445</v>
      </c>
      <c r="B12" s="1413"/>
      <c r="C12" s="1414" t="s">
        <v>1459</v>
      </c>
      <c r="D12" s="1415"/>
      <c r="E12" s="1415"/>
      <c r="F12" s="1416"/>
      <c r="G12" s="1417" t="s">
        <v>1459</v>
      </c>
      <c r="H12" s="1417"/>
      <c r="I12" s="1417"/>
      <c r="J12" s="1418"/>
      <c r="M12" s="1419"/>
      <c r="O12" s="1411"/>
      <c r="P12" s="1411"/>
    </row>
    <row r="13" spans="1:19" ht="16.5" thickBot="1">
      <c r="A13" s="1420"/>
      <c r="B13" s="1421"/>
      <c r="C13" s="1422" t="s">
        <v>746</v>
      </c>
      <c r="D13" s="1423" t="s">
        <v>734</v>
      </c>
      <c r="E13" s="1424" t="s">
        <v>1098</v>
      </c>
      <c r="F13" s="1425" t="s">
        <v>31</v>
      </c>
      <c r="G13" s="1426" t="s">
        <v>746</v>
      </c>
      <c r="H13" s="1427" t="s">
        <v>734</v>
      </c>
      <c r="I13" s="1428" t="s">
        <v>1098</v>
      </c>
      <c r="J13" s="1429" t="s">
        <v>31</v>
      </c>
      <c r="L13" s="1419"/>
      <c r="M13" s="1419"/>
      <c r="O13" s="1411"/>
      <c r="P13" s="1411"/>
    </row>
    <row r="14" spans="1:19" ht="16.5" customHeight="1">
      <c r="A14" s="1357">
        <v>1</v>
      </c>
      <c r="B14" s="1430" t="s">
        <v>1447</v>
      </c>
      <c r="C14" s="1431">
        <v>952.8</v>
      </c>
      <c r="D14" s="1432">
        <v>466.94</v>
      </c>
      <c r="E14" s="1432">
        <v>3790.47</v>
      </c>
      <c r="F14" s="1433">
        <f t="shared" ref="F14:F20" si="0">SUM(C14:E14)</f>
        <v>5210.21</v>
      </c>
      <c r="G14" s="1431">
        <v>1051.0899999999999</v>
      </c>
      <c r="H14" s="1432">
        <v>752.9</v>
      </c>
      <c r="I14" s="1432">
        <v>1376.3</v>
      </c>
      <c r="J14" s="1433">
        <f t="shared" ref="J14:J20" si="1">SUM(G14:I14)</f>
        <v>3180.29</v>
      </c>
      <c r="L14" s="1419"/>
      <c r="M14" s="1419"/>
      <c r="N14" s="1419"/>
      <c r="O14" s="1411"/>
      <c r="P14" s="1411"/>
    </row>
    <row r="15" spans="1:19" ht="16.5" customHeight="1">
      <c r="A15" s="1363">
        <v>2</v>
      </c>
      <c r="B15" s="1434" t="s">
        <v>1448</v>
      </c>
      <c r="C15" s="1435">
        <v>1129.95</v>
      </c>
      <c r="D15" s="1436">
        <v>150.75</v>
      </c>
      <c r="E15" s="1437">
        <v>125.03</v>
      </c>
      <c r="F15" s="1438">
        <f t="shared" si="0"/>
        <v>1405.73</v>
      </c>
      <c r="G15" s="1435">
        <v>472.35</v>
      </c>
      <c r="H15" s="1436">
        <v>78.48</v>
      </c>
      <c r="I15" s="1437">
        <v>301.56</v>
      </c>
      <c r="J15" s="1438">
        <f t="shared" si="1"/>
        <v>852.3900000000001</v>
      </c>
      <c r="L15" s="1419"/>
      <c r="M15" s="1419"/>
      <c r="N15" s="1419"/>
      <c r="O15" s="1411"/>
      <c r="P15" s="1411"/>
      <c r="Q15" s="1419"/>
    </row>
    <row r="16" spans="1:19" ht="16.5" customHeight="1">
      <c r="A16" s="1363">
        <v>3</v>
      </c>
      <c r="B16" s="1434" t="s">
        <v>1449</v>
      </c>
      <c r="C16" s="1439">
        <v>574.04</v>
      </c>
      <c r="D16" s="1440">
        <v>32.82</v>
      </c>
      <c r="E16" s="1437">
        <v>1331.45</v>
      </c>
      <c r="F16" s="1438">
        <f t="shared" si="0"/>
        <v>1938.31</v>
      </c>
      <c r="G16" s="1439">
        <v>33.6</v>
      </c>
      <c r="H16" s="1440">
        <v>190.43</v>
      </c>
      <c r="I16" s="1437">
        <v>230.13</v>
      </c>
      <c r="J16" s="1438">
        <f t="shared" si="1"/>
        <v>454.15999999999997</v>
      </c>
      <c r="L16" s="1419"/>
      <c r="M16" s="1419"/>
      <c r="N16" s="1419"/>
      <c r="O16" s="1411"/>
      <c r="P16" s="1411"/>
      <c r="Q16" s="1419"/>
      <c r="R16" s="1419"/>
      <c r="S16" s="1419"/>
    </row>
    <row r="17" spans="1:20" ht="16.5" customHeight="1">
      <c r="A17" s="1363">
        <v>4</v>
      </c>
      <c r="B17" s="1434" t="s">
        <v>1450</v>
      </c>
      <c r="C17" s="1439">
        <v>73.069999999999993</v>
      </c>
      <c r="D17" s="1441">
        <v>40.5</v>
      </c>
      <c r="E17" s="1437">
        <v>281.33</v>
      </c>
      <c r="F17" s="1438">
        <f t="shared" si="0"/>
        <v>394.9</v>
      </c>
      <c r="G17" s="1439">
        <v>81.96</v>
      </c>
      <c r="H17" s="1441">
        <v>241.17</v>
      </c>
      <c r="I17" s="1437">
        <v>287.67</v>
      </c>
      <c r="J17" s="1438">
        <f t="shared" si="1"/>
        <v>610.79999999999995</v>
      </c>
      <c r="L17" s="1419"/>
      <c r="M17" s="1419"/>
      <c r="N17" s="1419"/>
      <c r="O17" s="1411"/>
      <c r="P17" s="1411"/>
      <c r="R17" s="1419"/>
      <c r="S17" s="1419"/>
    </row>
    <row r="18" spans="1:20" ht="16.5" customHeight="1">
      <c r="A18" s="1363">
        <v>5</v>
      </c>
      <c r="B18" s="1434" t="s">
        <v>1451</v>
      </c>
      <c r="C18" s="1435">
        <v>237.7</v>
      </c>
      <c r="D18" s="1441">
        <v>231.58</v>
      </c>
      <c r="E18" s="1437">
        <v>893.38</v>
      </c>
      <c r="F18" s="1438">
        <f t="shared" si="0"/>
        <v>1362.6599999999999</v>
      </c>
      <c r="G18" s="1435">
        <v>3091.34</v>
      </c>
      <c r="H18" s="1441">
        <v>197.54</v>
      </c>
      <c r="I18" s="1437">
        <v>857.8</v>
      </c>
      <c r="J18" s="1438">
        <f t="shared" si="1"/>
        <v>4146.68</v>
      </c>
      <c r="M18" s="1419"/>
      <c r="N18" s="1419"/>
      <c r="O18" s="1411"/>
      <c r="P18" s="1411"/>
      <c r="R18" s="1419"/>
      <c r="S18" s="1419"/>
    </row>
    <row r="19" spans="1:20" ht="16.5" customHeight="1">
      <c r="A19" s="1363">
        <v>6</v>
      </c>
      <c r="B19" s="1434" t="s">
        <v>1452</v>
      </c>
      <c r="C19" s="1435">
        <v>35.07</v>
      </c>
      <c r="D19" s="1441">
        <v>47.43</v>
      </c>
      <c r="E19" s="1437">
        <v>1642.9</v>
      </c>
      <c r="F19" s="1438">
        <f t="shared" si="0"/>
        <v>1725.4</v>
      </c>
      <c r="G19" s="1435">
        <v>192.93</v>
      </c>
      <c r="H19" s="1441">
        <v>191.67</v>
      </c>
      <c r="I19" s="1437">
        <v>145.66999999999999</v>
      </c>
      <c r="J19" s="1438">
        <f t="shared" si="1"/>
        <v>530.27</v>
      </c>
      <c r="M19" s="1419"/>
      <c r="N19" s="1419"/>
      <c r="O19" s="1411"/>
      <c r="P19" s="1411"/>
    </row>
    <row r="20" spans="1:20" ht="16.5" customHeight="1">
      <c r="A20" s="1363">
        <v>7</v>
      </c>
      <c r="B20" s="1434" t="s">
        <v>1453</v>
      </c>
      <c r="C20" s="1435">
        <v>638.91999999999996</v>
      </c>
      <c r="D20" s="1437">
        <v>69.88</v>
      </c>
      <c r="E20" s="1441">
        <v>1231.48</v>
      </c>
      <c r="F20" s="1438">
        <f t="shared" si="0"/>
        <v>1940.28</v>
      </c>
      <c r="G20" s="1435">
        <v>73.22</v>
      </c>
      <c r="H20" s="1437">
        <v>502.46</v>
      </c>
      <c r="I20" s="1441">
        <v>708.85</v>
      </c>
      <c r="J20" s="1438">
        <f t="shared" si="1"/>
        <v>1284.53</v>
      </c>
      <c r="M20" s="1419"/>
      <c r="N20" s="1419"/>
      <c r="O20" s="1411"/>
      <c r="P20" s="1419"/>
      <c r="S20" s="1419"/>
    </row>
    <row r="21" spans="1:20" ht="16.5" customHeight="1">
      <c r="A21" s="1363">
        <v>8</v>
      </c>
      <c r="B21" s="1442" t="s">
        <v>1454</v>
      </c>
      <c r="C21" s="1443"/>
      <c r="D21" s="1444"/>
      <c r="E21" s="1445"/>
      <c r="F21" s="1438">
        <f>SUM(C21:D21)</f>
        <v>0</v>
      </c>
      <c r="G21" s="1443"/>
      <c r="H21" s="1444"/>
      <c r="I21" s="1445"/>
      <c r="J21" s="1438">
        <f>SUM(G21:H21)</f>
        <v>0</v>
      </c>
      <c r="M21" s="1419"/>
      <c r="N21" s="1419"/>
      <c r="O21" s="1411"/>
      <c r="P21" s="1419"/>
    </row>
    <row r="22" spans="1:20" ht="16.5" customHeight="1" thickBot="1">
      <c r="A22" s="1446">
        <v>9</v>
      </c>
      <c r="B22" s="1447" t="s">
        <v>31</v>
      </c>
      <c r="C22" s="1448">
        <f t="shared" ref="C22:J22" si="2">SUM(C14:C21)</f>
        <v>3641.55</v>
      </c>
      <c r="D22" s="1449">
        <f t="shared" si="2"/>
        <v>1039.9000000000001</v>
      </c>
      <c r="E22" s="1449">
        <f t="shared" si="2"/>
        <v>9296.0399999999991</v>
      </c>
      <c r="F22" s="1450">
        <f t="shared" si="2"/>
        <v>13977.49</v>
      </c>
      <c r="G22" s="1448">
        <f t="shared" si="2"/>
        <v>4996.4900000000007</v>
      </c>
      <c r="H22" s="1449">
        <f t="shared" si="2"/>
        <v>2154.65</v>
      </c>
      <c r="I22" s="1449">
        <f t="shared" si="2"/>
        <v>3907.98</v>
      </c>
      <c r="J22" s="1450">
        <f t="shared" si="2"/>
        <v>11059.12</v>
      </c>
      <c r="K22" s="1419"/>
      <c r="M22" s="1419"/>
      <c r="N22" s="1419"/>
      <c r="O22" s="1411"/>
      <c r="P22" s="1419"/>
    </row>
    <row r="23" spans="1:20" ht="15.75">
      <c r="A23" s="1451"/>
      <c r="B23" s="79"/>
      <c r="C23" s="79"/>
      <c r="D23" s="79"/>
      <c r="E23" s="1452"/>
      <c r="F23" s="79"/>
      <c r="G23" s="79"/>
      <c r="H23" s="79"/>
      <c r="I23" s="1453"/>
      <c r="J23" s="1400"/>
      <c r="K23" s="1419"/>
      <c r="M23" s="1419"/>
      <c r="N23" s="1419"/>
      <c r="O23" s="1411"/>
    </row>
    <row r="24" spans="1:20">
      <c r="A24" s="68"/>
      <c r="B24" s="68"/>
      <c r="C24" s="68"/>
      <c r="D24" s="68"/>
      <c r="E24" s="1454"/>
      <c r="F24" s="68"/>
      <c r="G24" s="1455"/>
      <c r="H24" s="1455"/>
      <c r="I24" s="1456"/>
      <c r="J24" s="70"/>
      <c r="M24" s="1419"/>
      <c r="N24" s="1419"/>
      <c r="O24" s="1411"/>
      <c r="S24" s="1419"/>
    </row>
    <row r="25" spans="1:20">
      <c r="A25" s="68"/>
      <c r="B25" s="68"/>
      <c r="C25" s="68"/>
      <c r="D25" s="68"/>
      <c r="E25" s="1454"/>
      <c r="F25" s="68"/>
      <c r="G25" s="1455"/>
      <c r="H25" s="1455"/>
      <c r="I25" s="1456"/>
      <c r="J25" s="70"/>
      <c r="M25" s="1419"/>
      <c r="N25" s="1419"/>
      <c r="O25" s="1411"/>
      <c r="S25" s="1419"/>
      <c r="T25" s="1419"/>
    </row>
    <row r="26" spans="1:20">
      <c r="A26" s="68"/>
      <c r="B26" s="1457"/>
      <c r="C26" s="1457"/>
      <c r="D26" s="68"/>
      <c r="E26" s="1454"/>
      <c r="F26" s="1457"/>
      <c r="G26" s="1457"/>
      <c r="H26" s="1455"/>
      <c r="I26" s="68"/>
      <c r="J26" s="70"/>
      <c r="M26" s="1419"/>
      <c r="N26" s="1419"/>
      <c r="O26" s="1411"/>
      <c r="S26" s="1419"/>
      <c r="T26" s="1419"/>
    </row>
    <row r="27" spans="1:20">
      <c r="A27" s="68"/>
      <c r="B27" s="68"/>
      <c r="C27" s="72"/>
      <c r="D27" s="68"/>
      <c r="E27" s="1454"/>
      <c r="F27" s="71"/>
      <c r="G27" s="1458"/>
      <c r="H27" s="70"/>
      <c r="I27" s="70"/>
      <c r="J27" s="70"/>
      <c r="N27" s="1419"/>
      <c r="O27" s="1419"/>
      <c r="S27" s="1419"/>
      <c r="T27" s="1419"/>
    </row>
    <row r="28" spans="1:20">
      <c r="A28" s="68"/>
      <c r="B28" s="68"/>
      <c r="C28" s="74"/>
      <c r="D28" s="68"/>
      <c r="E28" s="1454"/>
      <c r="F28" s="71"/>
      <c r="G28" s="76"/>
      <c r="H28" s="74" t="s">
        <v>182</v>
      </c>
      <c r="I28" s="71"/>
      <c r="J28" s="68"/>
      <c r="N28" s="1419"/>
      <c r="S28" s="1419"/>
      <c r="T28" s="1419"/>
    </row>
    <row r="29" spans="1:20">
      <c r="A29" s="68"/>
      <c r="B29" s="68"/>
      <c r="C29" s="74"/>
      <c r="D29" s="68"/>
      <c r="E29" s="1454"/>
      <c r="F29" s="71"/>
      <c r="G29" s="76"/>
      <c r="H29" s="74" t="s">
        <v>1296</v>
      </c>
      <c r="I29" s="71"/>
      <c r="J29" s="68"/>
      <c r="N29" s="1419"/>
      <c r="S29" s="1419"/>
      <c r="T29" s="1419"/>
    </row>
    <row r="30" spans="1:20">
      <c r="A30" s="70"/>
      <c r="B30" s="70"/>
      <c r="C30" s="1459"/>
      <c r="D30" s="1459"/>
      <c r="E30" s="1399"/>
      <c r="F30" s="71"/>
      <c r="G30" s="76"/>
      <c r="H30" s="71" t="s">
        <v>114</v>
      </c>
      <c r="I30" s="71"/>
      <c r="J30" s="68"/>
      <c r="S30" s="1419"/>
      <c r="T30" s="1419"/>
    </row>
    <row r="31" spans="1:20">
      <c r="N31" s="1419"/>
      <c r="O31" s="1419"/>
      <c r="S31" s="1419"/>
      <c r="T31" s="1419"/>
    </row>
    <row r="32" spans="1:20">
      <c r="N32" s="1419"/>
      <c r="O32" s="1419"/>
      <c r="Q32" s="1419"/>
      <c r="R32" s="1419"/>
      <c r="S32" s="1419"/>
      <c r="T32" s="1419"/>
    </row>
    <row r="33" spans="14:20">
      <c r="N33" s="1419"/>
      <c r="O33" s="1419"/>
      <c r="Q33" s="1419"/>
      <c r="R33" s="1419"/>
      <c r="S33" s="1419"/>
      <c r="T33" s="1419"/>
    </row>
    <row r="34" spans="14:20">
      <c r="N34" s="1419"/>
      <c r="O34" s="1419"/>
      <c r="Q34" s="1419"/>
      <c r="R34" s="1419"/>
      <c r="T34" s="1419"/>
    </row>
    <row r="35" spans="14:20">
      <c r="N35" s="1419"/>
      <c r="O35" s="1419"/>
      <c r="Q35" s="1419"/>
      <c r="R35" s="1419"/>
      <c r="T35" s="1419"/>
    </row>
    <row r="36" spans="14:20">
      <c r="N36" s="1419"/>
      <c r="O36" s="1419"/>
      <c r="Q36" s="1419"/>
      <c r="R36" s="1419"/>
      <c r="T36" s="1419"/>
    </row>
    <row r="37" spans="14:20">
      <c r="N37" s="1419"/>
      <c r="Q37" s="1419"/>
      <c r="R37" s="1419"/>
      <c r="T37" s="1419"/>
    </row>
    <row r="38" spans="14:20">
      <c r="N38" s="1419"/>
      <c r="Q38" s="1419"/>
      <c r="R38" s="1419"/>
      <c r="T38" s="1419"/>
    </row>
    <row r="39" spans="14:20">
      <c r="N39" s="1419"/>
      <c r="Q39" s="1419"/>
      <c r="R39" s="1419"/>
      <c r="T39" s="1419"/>
    </row>
    <row r="40" spans="14:20">
      <c r="N40" s="1419"/>
      <c r="Q40" s="1419"/>
      <c r="R40" s="1419"/>
      <c r="T40" s="1419"/>
    </row>
    <row r="41" spans="14:20">
      <c r="Q41" s="1419"/>
      <c r="R41" s="1419"/>
      <c r="T41" s="1419"/>
    </row>
    <row r="42" spans="14:20">
      <c r="Q42" s="1419"/>
      <c r="R42" s="1419"/>
    </row>
    <row r="43" spans="14:20">
      <c r="Q43" s="1419"/>
      <c r="R43" s="1419"/>
    </row>
    <row r="44" spans="14:20">
      <c r="Q44" s="1419"/>
      <c r="R44" s="1419"/>
    </row>
    <row r="45" spans="14:20">
      <c r="Q45" s="1419"/>
      <c r="R45" s="1419"/>
    </row>
    <row r="46" spans="14:20">
      <c r="Q46" s="1419"/>
      <c r="R46" s="1419"/>
    </row>
    <row r="47" spans="14:20">
      <c r="Q47" s="1419"/>
    </row>
    <row r="48" spans="14:20">
      <c r="Q48" s="1419"/>
    </row>
    <row r="49" spans="17:17">
      <c r="Q49" s="1419"/>
    </row>
    <row r="50" spans="17:17">
      <c r="Q50" s="1419"/>
    </row>
    <row r="51" spans="17:17">
      <c r="Q51" s="1419"/>
    </row>
    <row r="52" spans="17:17">
      <c r="Q52" s="1419"/>
    </row>
  </sheetData>
  <mergeCells count="7">
    <mergeCell ref="A5:J5"/>
    <mergeCell ref="A6:J6"/>
    <mergeCell ref="A7:J7"/>
    <mergeCell ref="C11:F11"/>
    <mergeCell ref="G11:J11"/>
    <mergeCell ref="C12:F12"/>
    <mergeCell ref="G12:J12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4CA34-906E-403D-B29A-3CE22B5CAAA2}">
  <dimension ref="A1:P32"/>
  <sheetViews>
    <sheetView workbookViewId="0">
      <selection activeCell="C26" sqref="C26"/>
    </sheetView>
  </sheetViews>
  <sheetFormatPr defaultRowHeight="12.75"/>
  <cols>
    <col min="1" max="1" width="9.7109375" style="68" customWidth="1"/>
    <col min="2" max="2" width="19.140625" style="68" customWidth="1"/>
    <col min="3" max="3" width="18.5703125" style="68" customWidth="1"/>
    <col min="4" max="4" width="10.5703125" style="68" customWidth="1"/>
    <col min="5" max="5" width="12.28515625" style="68" customWidth="1"/>
    <col min="6" max="6" width="7.28515625" style="68" customWidth="1"/>
    <col min="7" max="7" width="14.28515625" style="68" bestFit="1" customWidth="1"/>
    <col min="8" max="8" width="13.140625" style="68" bestFit="1" customWidth="1"/>
    <col min="9" max="9" width="15.42578125" style="68" bestFit="1" customWidth="1"/>
    <col min="10" max="10" width="14.140625" style="68" customWidth="1"/>
    <col min="11" max="11" width="11.140625" style="68" customWidth="1"/>
    <col min="12" max="12" width="9.140625" style="68"/>
    <col min="13" max="13" width="10.140625" style="68" customWidth="1"/>
    <col min="14" max="14" width="11.28515625" style="68" customWidth="1"/>
    <col min="15" max="15" width="10.7109375" style="68" customWidth="1"/>
    <col min="16" max="16" width="16.7109375" style="68" bestFit="1" customWidth="1"/>
    <col min="17" max="16384" width="9.140625" style="68"/>
  </cols>
  <sheetData>
    <row r="1" spans="1:16">
      <c r="K1" s="1394" t="s">
        <v>12</v>
      </c>
    </row>
    <row r="2" spans="1:16" ht="20.25">
      <c r="B2" s="71"/>
      <c r="C2" s="1460" t="s">
        <v>1460</v>
      </c>
      <c r="D2" s="82"/>
      <c r="E2" s="71"/>
      <c r="F2" s="82"/>
      <c r="G2" s="1461"/>
      <c r="J2" s="1462"/>
    </row>
    <row r="3" spans="1:16" ht="15.75">
      <c r="B3" s="71"/>
      <c r="D3" s="1463" t="s">
        <v>126</v>
      </c>
      <c r="E3" s="711"/>
      <c r="F3" s="1464"/>
      <c r="G3" s="711"/>
      <c r="H3" s="711"/>
      <c r="I3" s="80"/>
      <c r="J3" s="1465"/>
      <c r="K3" s="1466"/>
    </row>
    <row r="4" spans="1:16" ht="20.25">
      <c r="B4" s="1467" t="s">
        <v>1461</v>
      </c>
      <c r="C4" s="1457"/>
      <c r="E4" s="71"/>
      <c r="H4" s="153"/>
      <c r="I4" s="153"/>
      <c r="J4" s="1462"/>
      <c r="K4" s="70"/>
    </row>
    <row r="5" spans="1:16" ht="15.75">
      <c r="A5" s="73" t="s">
        <v>681</v>
      </c>
      <c r="B5" s="70"/>
      <c r="C5" s="70"/>
      <c r="D5" s="71"/>
      <c r="E5" s="71"/>
      <c r="F5" s="1397"/>
      <c r="I5" s="1398"/>
      <c r="J5" s="1397"/>
    </row>
    <row r="6" spans="1:16" ht="15.75">
      <c r="A6" s="1400"/>
      <c r="B6" s="1400"/>
      <c r="C6" s="1360"/>
      <c r="D6" s="1360"/>
      <c r="E6" s="1401"/>
      <c r="F6" s="1402"/>
      <c r="G6" s="79">
        <v>1</v>
      </c>
      <c r="H6" s="79"/>
      <c r="I6" s="1403"/>
      <c r="J6" s="1402"/>
    </row>
    <row r="7" spans="1:16" ht="18.75" thickBot="1">
      <c r="A7" s="1468" t="s">
        <v>1462</v>
      </c>
      <c r="B7" s="1468"/>
      <c r="C7" s="1468"/>
      <c r="D7" s="1468"/>
      <c r="E7" s="1468"/>
      <c r="F7" s="1468"/>
      <c r="G7" s="1468"/>
      <c r="H7" s="1468"/>
      <c r="I7" s="1468"/>
      <c r="J7" s="1468"/>
      <c r="K7" s="1468"/>
    </row>
    <row r="8" spans="1:16" ht="15">
      <c r="A8" s="1469" t="s">
        <v>1463</v>
      </c>
      <c r="B8" s="1470" t="s">
        <v>1464</v>
      </c>
      <c r="C8" s="1471" t="s">
        <v>1465</v>
      </c>
      <c r="D8" s="1472" t="s">
        <v>1466</v>
      </c>
      <c r="E8" s="1473"/>
      <c r="F8" s="1473"/>
      <c r="G8" s="1474" t="s">
        <v>1467</v>
      </c>
      <c r="H8" s="1475" t="s">
        <v>1467</v>
      </c>
      <c r="I8" s="1474" t="s">
        <v>1467</v>
      </c>
      <c r="J8" s="1476" t="s">
        <v>1468</v>
      </c>
      <c r="K8" s="1477" t="s">
        <v>46</v>
      </c>
    </row>
    <row r="9" spans="1:16" ht="15.75">
      <c r="A9" s="1478"/>
      <c r="B9" s="1479"/>
      <c r="C9" s="1480"/>
      <c r="D9" s="1481"/>
      <c r="E9" s="1481"/>
      <c r="F9" s="1481"/>
      <c r="G9" s="1482" t="s">
        <v>1469</v>
      </c>
      <c r="H9" s="280" t="s">
        <v>1469</v>
      </c>
      <c r="I9" s="1482" t="s">
        <v>1469</v>
      </c>
      <c r="J9" s="1483" t="s">
        <v>1470</v>
      </c>
      <c r="K9" s="1484"/>
      <c r="P9" s="1121"/>
    </row>
    <row r="10" spans="1:16" ht="15.75" thickBot="1">
      <c r="A10" s="1478"/>
      <c r="B10" s="1479"/>
      <c r="C10" s="1482" t="s">
        <v>1471</v>
      </c>
      <c r="D10" s="1485" t="s">
        <v>1472</v>
      </c>
      <c r="E10" s="1486" t="s">
        <v>1473</v>
      </c>
      <c r="F10" s="1487" t="s">
        <v>31</v>
      </c>
      <c r="G10" s="1482" t="s">
        <v>1474</v>
      </c>
      <c r="H10" s="280" t="s">
        <v>1475</v>
      </c>
      <c r="I10" s="1482" t="s">
        <v>1476</v>
      </c>
      <c r="J10" s="1483" t="s">
        <v>1477</v>
      </c>
      <c r="K10" s="1484"/>
      <c r="N10" s="154"/>
    </row>
    <row r="11" spans="1:16" ht="17.25" customHeight="1">
      <c r="A11" s="75">
        <v>1</v>
      </c>
      <c r="B11" s="1488">
        <v>2</v>
      </c>
      <c r="C11" s="1488">
        <v>3</v>
      </c>
      <c r="D11" s="1489">
        <v>4</v>
      </c>
      <c r="E11" s="1489">
        <v>5</v>
      </c>
      <c r="F11" s="1489">
        <v>6</v>
      </c>
      <c r="G11" s="1489">
        <v>7</v>
      </c>
      <c r="H11" s="1490">
        <v>8</v>
      </c>
      <c r="I11" s="1489">
        <v>9</v>
      </c>
      <c r="J11" s="1488">
        <v>10</v>
      </c>
      <c r="K11" s="1491">
        <v>11</v>
      </c>
      <c r="M11" s="74"/>
      <c r="N11" s="934"/>
    </row>
    <row r="12" spans="1:16" ht="15.75">
      <c r="A12" s="1363">
        <v>1</v>
      </c>
      <c r="B12" s="1492" t="s">
        <v>1478</v>
      </c>
      <c r="C12" s="1441">
        <v>8801.6</v>
      </c>
      <c r="D12" s="1493">
        <v>21</v>
      </c>
      <c r="E12" s="1493">
        <v>5</v>
      </c>
      <c r="F12" s="1493">
        <v>26</v>
      </c>
      <c r="G12" s="1494">
        <v>7</v>
      </c>
      <c r="H12" s="1494">
        <v>9</v>
      </c>
      <c r="I12" s="1493">
        <v>10</v>
      </c>
      <c r="J12" s="1495">
        <v>2425</v>
      </c>
      <c r="K12" s="1496"/>
      <c r="L12" s="154"/>
      <c r="M12" s="1497"/>
      <c r="N12" s="154"/>
    </row>
    <row r="13" spans="1:16" ht="15.75">
      <c r="A13" s="1363">
        <v>2</v>
      </c>
      <c r="B13" s="1492" t="s">
        <v>1479</v>
      </c>
      <c r="C13" s="1441">
        <v>5031.6000000000004</v>
      </c>
      <c r="D13" s="1493">
        <v>3</v>
      </c>
      <c r="E13" s="1498">
        <v>2</v>
      </c>
      <c r="F13" s="1493">
        <v>5</v>
      </c>
      <c r="G13" s="1493">
        <v>1</v>
      </c>
      <c r="H13" s="1493">
        <v>1</v>
      </c>
      <c r="I13" s="1493">
        <v>3</v>
      </c>
      <c r="J13" s="1499">
        <v>154.86000000000001</v>
      </c>
      <c r="K13" s="1500"/>
      <c r="L13" s="154"/>
      <c r="M13" s="1497"/>
      <c r="N13" s="1501"/>
      <c r="O13" s="1501"/>
    </row>
    <row r="14" spans="1:16" ht="17.25" customHeight="1">
      <c r="A14" s="1363">
        <v>3</v>
      </c>
      <c r="B14" s="1502" t="s">
        <v>224</v>
      </c>
      <c r="C14" s="1441">
        <v>2042</v>
      </c>
      <c r="D14" s="1493">
        <v>5</v>
      </c>
      <c r="E14" s="1503">
        <v>2</v>
      </c>
      <c r="F14" s="1504">
        <v>7</v>
      </c>
      <c r="G14" s="1493">
        <v>3</v>
      </c>
      <c r="H14" s="1493"/>
      <c r="I14" s="1493">
        <v>4</v>
      </c>
      <c r="J14" s="1499">
        <v>299.66000000000003</v>
      </c>
      <c r="K14" s="1500"/>
      <c r="L14" s="154"/>
      <c r="M14" s="1497"/>
      <c r="N14" s="154"/>
      <c r="O14" s="1135"/>
      <c r="P14" s="1505"/>
    </row>
    <row r="15" spans="1:16" ht="15.75">
      <c r="A15" s="1363">
        <v>4</v>
      </c>
      <c r="B15" s="1506" t="s">
        <v>39</v>
      </c>
      <c r="C15" s="1441">
        <v>2434</v>
      </c>
      <c r="D15" s="1493">
        <v>28</v>
      </c>
      <c r="E15" s="1493">
        <v>13</v>
      </c>
      <c r="F15" s="1493">
        <v>41</v>
      </c>
      <c r="G15" s="1493">
        <v>16</v>
      </c>
      <c r="H15" s="1498">
        <v>5</v>
      </c>
      <c r="I15" s="1493">
        <v>20</v>
      </c>
      <c r="J15" s="1495">
        <v>3497.03</v>
      </c>
      <c r="K15" s="1500"/>
      <c r="L15" s="154"/>
      <c r="M15" s="1507"/>
      <c r="N15" s="1508"/>
      <c r="O15" s="1501"/>
      <c r="P15" s="1509"/>
    </row>
    <row r="16" spans="1:16" ht="17.25" customHeight="1">
      <c r="A16" s="1363">
        <v>5</v>
      </c>
      <c r="B16" s="1510" t="s">
        <v>181</v>
      </c>
      <c r="C16" s="1441">
        <v>5954.3</v>
      </c>
      <c r="D16" s="1494">
        <v>4</v>
      </c>
      <c r="E16" s="1494">
        <v>3</v>
      </c>
      <c r="F16" s="1494">
        <v>7</v>
      </c>
      <c r="G16" s="1494">
        <v>2</v>
      </c>
      <c r="H16" s="1494"/>
      <c r="I16" s="1494">
        <v>5</v>
      </c>
      <c r="J16" s="1511">
        <v>351.77</v>
      </c>
      <c r="K16" s="1500"/>
      <c r="L16" s="154"/>
      <c r="M16" s="1497"/>
      <c r="N16" s="154"/>
      <c r="O16" s="1501"/>
      <c r="P16" s="1512"/>
    </row>
    <row r="17" spans="1:16" ht="17.25" customHeight="1">
      <c r="A17" s="1363">
        <v>6</v>
      </c>
      <c r="B17" s="1506" t="s">
        <v>1480</v>
      </c>
      <c r="C17" s="1513">
        <v>3145.6</v>
      </c>
      <c r="D17" s="1493">
        <v>18</v>
      </c>
      <c r="E17" s="1493">
        <v>11</v>
      </c>
      <c r="F17" s="1493">
        <v>29</v>
      </c>
      <c r="G17" s="1504">
        <v>9</v>
      </c>
      <c r="H17" s="1493"/>
      <c r="I17" s="1493">
        <v>20</v>
      </c>
      <c r="J17" s="1499">
        <v>1151.53</v>
      </c>
      <c r="K17" s="1514"/>
      <c r="L17" s="154"/>
      <c r="M17" s="149"/>
      <c r="N17" s="1508"/>
      <c r="O17" s="1515"/>
      <c r="P17" s="1508"/>
    </row>
    <row r="18" spans="1:16" ht="17.25" customHeight="1">
      <c r="A18" s="1363">
        <v>7</v>
      </c>
      <c r="B18" s="1502" t="s">
        <v>226</v>
      </c>
      <c r="C18" s="1441">
        <v>2981</v>
      </c>
      <c r="D18" s="1493">
        <v>6</v>
      </c>
      <c r="E18" s="1493">
        <v>12</v>
      </c>
      <c r="F18" s="1493">
        <v>18</v>
      </c>
      <c r="G18" s="1493">
        <v>4</v>
      </c>
      <c r="H18" s="1498">
        <v>2</v>
      </c>
      <c r="I18" s="1493">
        <v>12</v>
      </c>
      <c r="J18" s="1495">
        <v>540.66999999999996</v>
      </c>
      <c r="K18" s="1500"/>
      <c r="L18" s="154"/>
      <c r="M18" s="154"/>
      <c r="N18" s="1515"/>
      <c r="O18" s="1501"/>
    </row>
    <row r="19" spans="1:16" ht="16.5" thickBot="1">
      <c r="A19" s="1446">
        <v>8</v>
      </c>
      <c r="B19" s="1516" t="s">
        <v>1481</v>
      </c>
      <c r="C19" s="1517" t="s">
        <v>82</v>
      </c>
      <c r="D19" s="1518" t="s">
        <v>82</v>
      </c>
      <c r="E19" s="1518" t="s">
        <v>82</v>
      </c>
      <c r="F19" s="1518" t="s">
        <v>82</v>
      </c>
      <c r="G19" s="1518" t="s">
        <v>82</v>
      </c>
      <c r="H19" s="1518" t="s">
        <v>82</v>
      </c>
      <c r="I19" s="1518" t="s">
        <v>82</v>
      </c>
      <c r="J19" s="1449">
        <v>0</v>
      </c>
      <c r="K19" s="1519"/>
      <c r="L19" s="154"/>
      <c r="M19" s="154"/>
      <c r="N19" s="154"/>
      <c r="O19" s="1501"/>
      <c r="P19" s="1200"/>
    </row>
    <row r="20" spans="1:16" ht="15.75">
      <c r="A20" s="1520"/>
      <c r="B20" s="712" t="s">
        <v>31</v>
      </c>
      <c r="C20" s="1521">
        <f>SUM(C12:C19)</f>
        <v>30390.1</v>
      </c>
      <c r="D20" s="1522"/>
      <c r="E20" s="1522"/>
      <c r="F20" s="1522"/>
      <c r="G20" s="1522"/>
      <c r="H20" s="1522"/>
      <c r="I20" s="1522"/>
      <c r="J20" s="1509">
        <f>SUM(J12:J19)</f>
        <v>8420.5199999999986</v>
      </c>
      <c r="K20" s="153"/>
      <c r="M20" s="154"/>
      <c r="N20" s="1508"/>
      <c r="O20" s="1501"/>
      <c r="P20" s="1523"/>
    </row>
    <row r="21" spans="1:16" ht="18">
      <c r="A21" s="1468"/>
      <c r="B21" s="1524"/>
      <c r="C21" s="1524"/>
      <c r="D21" s="1524"/>
      <c r="E21" s="1524"/>
      <c r="F21" s="1524"/>
      <c r="G21" s="1525"/>
      <c r="H21" s="1524"/>
      <c r="I21" s="1524"/>
      <c r="J21" s="1526"/>
      <c r="K21" s="1468"/>
      <c r="M21" s="1508"/>
      <c r="O21" s="1501"/>
    </row>
    <row r="22" spans="1:16" ht="21" thickBot="1">
      <c r="A22" s="1465" t="s">
        <v>1482</v>
      </c>
      <c r="B22" s="1527"/>
      <c r="C22" s="1527"/>
      <c r="D22" s="1527"/>
      <c r="E22" s="1527"/>
      <c r="F22" s="1527"/>
      <c r="G22" s="1527"/>
      <c r="H22" s="1527"/>
      <c r="I22" s="1527"/>
      <c r="J22" s="1526"/>
      <c r="K22" s="94"/>
      <c r="M22" s="1508"/>
    </row>
    <row r="23" spans="1:16" ht="15.75">
      <c r="A23" s="1528" t="s">
        <v>69</v>
      </c>
      <c r="B23" s="1529" t="s">
        <v>1483</v>
      </c>
      <c r="C23" s="1530" t="s">
        <v>1484</v>
      </c>
      <c r="D23" s="1527"/>
      <c r="E23" s="1531"/>
      <c r="F23" s="1527"/>
      <c r="G23" s="1527"/>
      <c r="H23" s="1527"/>
      <c r="I23" s="1527"/>
      <c r="J23" s="1526"/>
      <c r="K23" s="94"/>
    </row>
    <row r="24" spans="1:16" ht="15.75">
      <c r="A24" s="1532" t="s">
        <v>52</v>
      </c>
      <c r="B24" s="1533" t="s">
        <v>1485</v>
      </c>
      <c r="C24" s="1534" t="s">
        <v>1486</v>
      </c>
      <c r="D24" s="1527"/>
      <c r="F24" s="1527"/>
      <c r="H24" s="1527"/>
      <c r="I24" s="1527"/>
      <c r="J24" s="1526"/>
      <c r="K24" s="94"/>
      <c r="M24" s="154"/>
    </row>
    <row r="25" spans="1:16" ht="15.75" thickBot="1">
      <c r="A25" s="1535">
        <v>1</v>
      </c>
      <c r="B25" s="1536">
        <v>2</v>
      </c>
      <c r="C25" s="1537">
        <v>3</v>
      </c>
      <c r="D25" s="1527"/>
      <c r="F25" s="1527"/>
      <c r="H25" s="1527"/>
      <c r="I25" s="1527"/>
      <c r="J25" s="1526"/>
      <c r="K25" s="1527"/>
    </row>
    <row r="26" spans="1:16" ht="15.75">
      <c r="A26" s="1538">
        <v>1</v>
      </c>
      <c r="B26" s="1539" t="s">
        <v>1478</v>
      </c>
      <c r="C26" s="1540">
        <v>0.99839999999999995</v>
      </c>
      <c r="D26" s="1527"/>
      <c r="F26" s="1541"/>
      <c r="H26" s="94"/>
      <c r="J26" s="1526"/>
    </row>
    <row r="27" spans="1:16" ht="15.75">
      <c r="A27" s="1542">
        <v>2</v>
      </c>
      <c r="B27" s="1543" t="s">
        <v>1479</v>
      </c>
      <c r="C27" s="1544">
        <v>0.99990000000000001</v>
      </c>
      <c r="D27" s="1527"/>
      <c r="F27" s="1527"/>
      <c r="H27" s="94"/>
      <c r="J27" s="1526"/>
      <c r="O27" s="1545"/>
    </row>
    <row r="28" spans="1:16" ht="15" customHeight="1">
      <c r="A28" s="1542">
        <v>3</v>
      </c>
      <c r="B28" s="1546" t="s">
        <v>224</v>
      </c>
      <c r="C28" s="1544">
        <v>0.99970000000000003</v>
      </c>
      <c r="D28" s="1527"/>
      <c r="F28" s="1527"/>
      <c r="H28" s="1527"/>
      <c r="J28" s="1547"/>
    </row>
    <row r="29" spans="1:16" ht="14.25">
      <c r="A29" s="1542">
        <v>4</v>
      </c>
      <c r="B29" s="1546" t="s">
        <v>39</v>
      </c>
      <c r="C29" s="1544">
        <v>0.99619999999999997</v>
      </c>
      <c r="D29" s="1527"/>
      <c r="F29" s="1527"/>
      <c r="H29" s="1527"/>
    </row>
    <row r="30" spans="1:16" ht="15" customHeight="1">
      <c r="A30" s="1542">
        <v>5</v>
      </c>
      <c r="B30" s="1510" t="s">
        <v>181</v>
      </c>
      <c r="C30" s="1544">
        <v>0.99980000000000002</v>
      </c>
      <c r="D30" s="1527"/>
      <c r="F30" s="1527"/>
      <c r="H30" s="1527"/>
      <c r="I30" s="1548"/>
      <c r="J30" s="1520" t="s">
        <v>182</v>
      </c>
      <c r="K30" s="1549"/>
    </row>
    <row r="31" spans="1:16" ht="12.75" customHeight="1">
      <c r="A31" s="1542">
        <v>6</v>
      </c>
      <c r="B31" s="1546" t="s">
        <v>1480</v>
      </c>
      <c r="C31" s="1544">
        <v>0.99939999999999996</v>
      </c>
      <c r="D31" s="1527"/>
      <c r="F31" s="1527"/>
      <c r="H31" s="1527"/>
      <c r="I31" s="1548"/>
      <c r="J31" s="1520" t="s">
        <v>718</v>
      </c>
      <c r="K31" s="1549"/>
    </row>
    <row r="32" spans="1:16" ht="15.75" thickBot="1">
      <c r="A32" s="1550">
        <v>7</v>
      </c>
      <c r="B32" s="1551" t="s">
        <v>226</v>
      </c>
      <c r="C32" s="1552">
        <v>0.99970000000000003</v>
      </c>
      <c r="D32" s="1527"/>
      <c r="F32" s="1527"/>
      <c r="H32" s="1527"/>
      <c r="I32" s="1548"/>
      <c r="J32" s="1549" t="s">
        <v>114</v>
      </c>
      <c r="K32" s="1549"/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410CB-AE43-4443-83B4-237C42457AAE}">
  <dimension ref="A1:R38"/>
  <sheetViews>
    <sheetView topLeftCell="A4" zoomScaleNormal="100" workbookViewId="0">
      <selection activeCell="C26" sqref="C26"/>
    </sheetView>
  </sheetViews>
  <sheetFormatPr defaultRowHeight="15"/>
  <cols>
    <col min="1" max="1" width="9.140625" style="1392"/>
    <col min="2" max="2" width="20.42578125" style="1392" customWidth="1"/>
    <col min="3" max="3" width="21.7109375" style="1392" customWidth="1"/>
    <col min="4" max="4" width="23.85546875" style="1392" customWidth="1"/>
    <col min="5" max="5" width="9.140625" style="1392"/>
    <col min="6" max="6" width="11" style="1392" customWidth="1"/>
    <col min="7" max="7" width="12.140625" style="1392" customWidth="1"/>
    <col min="8" max="8" width="14" style="1392" customWidth="1"/>
    <col min="9" max="9" width="13.28515625" style="1392" customWidth="1"/>
    <col min="10" max="10" width="13.42578125" style="1392" customWidth="1"/>
    <col min="11" max="11" width="15.5703125" style="1392" customWidth="1"/>
    <col min="12" max="12" width="14.5703125" style="1392" customWidth="1"/>
    <col min="13" max="15" width="9.140625" style="1392"/>
    <col min="16" max="16" width="11" style="1392" customWidth="1"/>
    <col min="17" max="17" width="9.140625" style="1392"/>
    <col min="18" max="18" width="12.140625" style="1392" customWidth="1"/>
    <col min="19" max="16384" width="9.140625" style="1392"/>
  </cols>
  <sheetData>
    <row r="1" spans="1:18">
      <c r="A1" s="1322" t="s">
        <v>172</v>
      </c>
      <c r="B1" s="1322"/>
      <c r="C1" s="1322"/>
      <c r="D1" s="1322"/>
      <c r="E1" s="1322"/>
      <c r="F1" s="1322"/>
      <c r="G1" s="1322"/>
      <c r="H1" s="1322"/>
      <c r="I1" s="1322"/>
      <c r="J1" s="1322"/>
      <c r="K1" s="1323" t="s">
        <v>13</v>
      </c>
    </row>
    <row r="2" spans="1:18" ht="15" customHeight="1">
      <c r="A2" s="1553" t="s">
        <v>136</v>
      </c>
      <c r="B2" s="1553"/>
      <c r="C2" s="1553"/>
      <c r="D2" s="1553"/>
      <c r="E2" s="1553"/>
      <c r="F2" s="1553"/>
      <c r="G2" s="1553"/>
      <c r="H2" s="1553"/>
      <c r="I2" s="1553"/>
      <c r="J2" s="1553"/>
      <c r="K2" s="1553"/>
      <c r="L2" s="1553"/>
    </row>
    <row r="3" spans="1:18" ht="18">
      <c r="A3" s="1554" t="s">
        <v>1487</v>
      </c>
      <c r="B3" s="1554"/>
      <c r="C3" s="1554"/>
      <c r="D3" s="1554"/>
      <c r="E3" s="1554"/>
      <c r="F3" s="1554"/>
      <c r="G3" s="1554"/>
      <c r="H3" s="1554"/>
      <c r="I3" s="1554"/>
      <c r="J3" s="1554"/>
      <c r="K3" s="1554"/>
      <c r="L3" s="1554"/>
      <c r="M3" s="1322"/>
    </row>
    <row r="4" spans="1:18" ht="15.75">
      <c r="A4" s="1326" t="s">
        <v>1488</v>
      </c>
      <c r="B4" s="1326"/>
      <c r="C4" s="1326"/>
      <c r="D4" s="1326"/>
      <c r="E4" s="1326"/>
      <c r="F4" s="1326"/>
      <c r="G4" s="1326"/>
      <c r="H4" s="1326"/>
      <c r="I4" s="1326"/>
      <c r="J4" s="1326"/>
      <c r="K4" s="1326"/>
      <c r="L4" s="1326"/>
      <c r="M4" s="1322"/>
    </row>
    <row r="5" spans="1:18" ht="16.5">
      <c r="A5" s="1322"/>
      <c r="B5" s="1327"/>
      <c r="C5" s="1327"/>
      <c r="D5" s="1327"/>
      <c r="E5" s="1328"/>
      <c r="F5" s="1329"/>
      <c r="G5" s="1330"/>
      <c r="H5" s="1322"/>
      <c r="I5" s="1322"/>
      <c r="J5" s="1331"/>
      <c r="K5" s="1330"/>
      <c r="L5" s="1322"/>
      <c r="M5" s="1322"/>
    </row>
    <row r="6" spans="1:18" ht="15.75">
      <c r="A6" s="1332" t="s">
        <v>681</v>
      </c>
      <c r="B6" s="1327"/>
      <c r="C6" s="1327"/>
      <c r="D6" s="1329"/>
      <c r="E6" s="1329"/>
      <c r="F6" s="1330"/>
      <c r="G6" s="1322"/>
      <c r="H6" s="1322"/>
      <c r="I6" s="1331"/>
      <c r="J6" s="1330"/>
      <c r="K6" s="1322"/>
      <c r="L6" s="1322"/>
      <c r="M6" s="1322"/>
    </row>
    <row r="7" spans="1:18" ht="15.75">
      <c r="A7" s="1382"/>
      <c r="B7" s="1382"/>
      <c r="C7" s="1555"/>
      <c r="D7" s="1555"/>
      <c r="E7" s="1556"/>
      <c r="F7" s="1557"/>
      <c r="G7" s="1379"/>
      <c r="H7" s="1379"/>
      <c r="I7" s="1558"/>
      <c r="J7" s="1557"/>
      <c r="K7" s="1322"/>
      <c r="L7" s="1322"/>
      <c r="M7" s="1322"/>
    </row>
    <row r="8" spans="1:18" ht="16.5" thickBot="1">
      <c r="A8" s="1559" t="s">
        <v>1462</v>
      </c>
      <c r="B8" s="1559"/>
      <c r="C8" s="1559"/>
      <c r="D8" s="1559"/>
      <c r="E8" s="1559"/>
      <c r="F8" s="1559"/>
      <c r="G8" s="1559"/>
      <c r="H8" s="1559"/>
      <c r="I8" s="1559"/>
      <c r="J8" s="1559"/>
      <c r="K8" s="1559"/>
      <c r="L8" s="1559"/>
      <c r="M8" s="1322"/>
    </row>
    <row r="9" spans="1:18" ht="75" customHeight="1">
      <c r="A9" s="1560" t="s">
        <v>1463</v>
      </c>
      <c r="B9" s="1561" t="s">
        <v>1464</v>
      </c>
      <c r="C9" s="1562" t="s">
        <v>1489</v>
      </c>
      <c r="D9" s="1562" t="s">
        <v>1490</v>
      </c>
      <c r="E9" s="1563" t="s">
        <v>1491</v>
      </c>
      <c r="F9" s="1564"/>
      <c r="G9" s="1565"/>
      <c r="H9" s="1566" t="s">
        <v>1492</v>
      </c>
      <c r="I9" s="1562" t="s">
        <v>1493</v>
      </c>
      <c r="J9" s="1566" t="s">
        <v>1494</v>
      </c>
      <c r="K9" s="1562" t="s">
        <v>1495</v>
      </c>
      <c r="L9" s="1567" t="s">
        <v>46</v>
      </c>
      <c r="M9" s="1322"/>
    </row>
    <row r="10" spans="1:18" ht="16.5" thickBot="1">
      <c r="A10" s="1568"/>
      <c r="B10" s="1569"/>
      <c r="C10" s="1570"/>
      <c r="D10" s="1570"/>
      <c r="E10" s="1571" t="s">
        <v>1472</v>
      </c>
      <c r="F10" s="1572" t="s">
        <v>1473</v>
      </c>
      <c r="G10" s="1573" t="s">
        <v>31</v>
      </c>
      <c r="H10" s="1574"/>
      <c r="I10" s="1570"/>
      <c r="J10" s="1574"/>
      <c r="K10" s="1570"/>
      <c r="L10" s="1575"/>
      <c r="M10" s="1322"/>
      <c r="O10" s="1576"/>
    </row>
    <row r="11" spans="1:18">
      <c r="A11" s="1577">
        <v>1</v>
      </c>
      <c r="B11" s="1578">
        <v>2</v>
      </c>
      <c r="C11" s="1578">
        <v>3</v>
      </c>
      <c r="D11" s="1578">
        <v>4</v>
      </c>
      <c r="E11" s="1579">
        <v>5</v>
      </c>
      <c r="F11" s="1579">
        <v>6</v>
      </c>
      <c r="G11" s="1579">
        <v>7</v>
      </c>
      <c r="H11" s="1579">
        <v>8</v>
      </c>
      <c r="I11" s="1579">
        <v>9</v>
      </c>
      <c r="J11" s="1579">
        <v>10</v>
      </c>
      <c r="K11" s="1578">
        <v>11</v>
      </c>
      <c r="L11" s="1580">
        <v>12</v>
      </c>
      <c r="M11" s="1322"/>
    </row>
    <row r="12" spans="1:18">
      <c r="A12" s="1361">
        <v>1</v>
      </c>
      <c r="B12" s="1581" t="s">
        <v>1478</v>
      </c>
      <c r="C12" s="1582">
        <v>2254.4715000000001</v>
      </c>
      <c r="D12" s="1583" t="s">
        <v>82</v>
      </c>
      <c r="E12" s="1583">
        <v>2</v>
      </c>
      <c r="F12" s="1583">
        <v>2</v>
      </c>
      <c r="G12" s="1583">
        <v>4</v>
      </c>
      <c r="H12" s="1583">
        <v>1</v>
      </c>
      <c r="I12" s="1583"/>
      <c r="J12" s="1583">
        <v>3</v>
      </c>
      <c r="K12" s="1584">
        <v>755.33</v>
      </c>
      <c r="L12" s="1585"/>
      <c r="M12" s="1586"/>
      <c r="N12" s="1419"/>
    </row>
    <row r="13" spans="1:18" ht="15.75">
      <c r="A13" s="1361">
        <v>2</v>
      </c>
      <c r="B13" s="1581" t="s">
        <v>1479</v>
      </c>
      <c r="C13" s="1582">
        <v>990.29</v>
      </c>
      <c r="D13" s="1583" t="s">
        <v>82</v>
      </c>
      <c r="E13" s="1583">
        <v>5</v>
      </c>
      <c r="F13" s="1583">
        <v>2</v>
      </c>
      <c r="G13" s="1583">
        <v>7</v>
      </c>
      <c r="H13" s="1583">
        <v>2</v>
      </c>
      <c r="I13" s="1583">
        <v>1</v>
      </c>
      <c r="J13" s="1583">
        <v>4</v>
      </c>
      <c r="K13" s="1583">
        <v>697.53</v>
      </c>
      <c r="L13" s="1587"/>
      <c r="M13" s="1586"/>
      <c r="N13" s="934"/>
      <c r="R13" s="1419"/>
    </row>
    <row r="14" spans="1:18">
      <c r="A14" s="1361">
        <v>3</v>
      </c>
      <c r="B14" s="1588" t="s">
        <v>224</v>
      </c>
      <c r="C14" s="1582">
        <v>917</v>
      </c>
      <c r="D14" s="1583" t="s">
        <v>82</v>
      </c>
      <c r="E14" s="1583">
        <v>1</v>
      </c>
      <c r="F14" s="1583" t="s">
        <v>82</v>
      </c>
      <c r="G14" s="1583">
        <v>1</v>
      </c>
      <c r="H14" s="1583" t="s">
        <v>82</v>
      </c>
      <c r="I14" s="1583" t="s">
        <v>82</v>
      </c>
      <c r="J14" s="1583">
        <v>1</v>
      </c>
      <c r="K14" s="1583">
        <v>154.5</v>
      </c>
      <c r="L14" s="1587"/>
      <c r="M14" s="1586"/>
      <c r="N14" s="1419"/>
      <c r="R14" s="1419"/>
    </row>
    <row r="15" spans="1:18">
      <c r="A15" s="1361">
        <v>4</v>
      </c>
      <c r="B15" s="1588" t="s">
        <v>39</v>
      </c>
      <c r="C15" s="1582">
        <v>1238.4000000000001</v>
      </c>
      <c r="D15" s="1583" t="s">
        <v>82</v>
      </c>
      <c r="E15" s="1583">
        <v>4</v>
      </c>
      <c r="F15" s="1583">
        <v>2</v>
      </c>
      <c r="G15" s="1583">
        <v>6</v>
      </c>
      <c r="H15" s="1583">
        <v>2</v>
      </c>
      <c r="I15" s="1583" t="s">
        <v>82</v>
      </c>
      <c r="J15" s="1583">
        <v>4</v>
      </c>
      <c r="K15" s="1583">
        <v>649.65</v>
      </c>
      <c r="L15" s="1587"/>
      <c r="M15" s="1586"/>
      <c r="N15" s="1419"/>
      <c r="O15" s="1419"/>
      <c r="R15" s="1419"/>
    </row>
    <row r="16" spans="1:18">
      <c r="A16" s="1361">
        <v>5</v>
      </c>
      <c r="B16" s="1588" t="s">
        <v>181</v>
      </c>
      <c r="C16" s="1582">
        <v>1325</v>
      </c>
      <c r="D16" s="1583" t="s">
        <v>82</v>
      </c>
      <c r="E16" s="1583">
        <v>1</v>
      </c>
      <c r="F16" s="1583" t="s">
        <v>82</v>
      </c>
      <c r="G16" s="1583">
        <v>1</v>
      </c>
      <c r="H16" s="1583" t="s">
        <v>82</v>
      </c>
      <c r="I16" s="1583" t="s">
        <v>82</v>
      </c>
      <c r="J16" s="1583">
        <v>1</v>
      </c>
      <c r="K16" s="1583">
        <v>178.5</v>
      </c>
      <c r="L16" s="1587"/>
      <c r="M16" s="1586"/>
      <c r="N16" s="1419"/>
      <c r="O16" s="1419"/>
    </row>
    <row r="17" spans="1:18">
      <c r="A17" s="1361">
        <v>6</v>
      </c>
      <c r="B17" s="1588" t="s">
        <v>1480</v>
      </c>
      <c r="C17" s="1582">
        <v>1803.3</v>
      </c>
      <c r="D17" s="1583" t="s">
        <v>82</v>
      </c>
      <c r="E17" s="1583">
        <v>1</v>
      </c>
      <c r="F17" s="1583">
        <v>3</v>
      </c>
      <c r="G17" s="1583">
        <v>4</v>
      </c>
      <c r="H17" s="1583">
        <v>2</v>
      </c>
      <c r="I17" s="1583"/>
      <c r="J17" s="1583">
        <v>2</v>
      </c>
      <c r="K17" s="1583">
        <v>133</v>
      </c>
      <c r="L17" s="1585"/>
      <c r="M17" s="1586"/>
      <c r="N17" s="1419"/>
    </row>
    <row r="18" spans="1:18">
      <c r="A18" s="1361">
        <v>7</v>
      </c>
      <c r="B18" s="1588" t="s">
        <v>226</v>
      </c>
      <c r="C18" s="1582">
        <v>1648.16</v>
      </c>
      <c r="D18" s="1583" t="s">
        <v>82</v>
      </c>
      <c r="E18" s="1583">
        <v>7</v>
      </c>
      <c r="F18" s="1583" t="s">
        <v>82</v>
      </c>
      <c r="G18" s="1583" t="s">
        <v>82</v>
      </c>
      <c r="H18" s="1583">
        <v>6</v>
      </c>
      <c r="I18" s="1583">
        <v>1</v>
      </c>
      <c r="J18" s="1583"/>
      <c r="K18" s="1583">
        <v>70.13</v>
      </c>
      <c r="L18" s="1589"/>
      <c r="M18" s="1586"/>
      <c r="N18" s="1419"/>
      <c r="O18" s="1419"/>
      <c r="P18" s="1419"/>
    </row>
    <row r="19" spans="1:18" ht="16.5" thickBot="1">
      <c r="A19" s="1373">
        <v>8</v>
      </c>
      <c r="B19" s="1590" t="s">
        <v>1481</v>
      </c>
      <c r="C19" s="1591" t="s">
        <v>82</v>
      </c>
      <c r="D19" s="1592" t="s">
        <v>82</v>
      </c>
      <c r="E19" s="1592"/>
      <c r="F19" s="1592"/>
      <c r="G19" s="1592"/>
      <c r="H19" s="1593"/>
      <c r="I19" s="1593"/>
      <c r="J19" s="1592"/>
      <c r="K19" s="1592" t="s">
        <v>82</v>
      </c>
      <c r="L19" s="1594"/>
      <c r="M19" s="1586"/>
      <c r="N19" s="1419"/>
      <c r="O19" s="1419"/>
      <c r="P19" s="1419"/>
    </row>
    <row r="20" spans="1:18" ht="15.75">
      <c r="A20" s="1555"/>
      <c r="B20" s="1595" t="s">
        <v>31</v>
      </c>
      <c r="C20" s="1596">
        <v>10176.621499999999</v>
      </c>
      <c r="D20" s="1597"/>
      <c r="E20" s="1597"/>
      <c r="F20" s="1597"/>
      <c r="G20" s="1597"/>
      <c r="H20" s="1597"/>
      <c r="I20" s="1597"/>
      <c r="J20" s="1597"/>
      <c r="K20" s="1515">
        <f>SUM(K12:K19)</f>
        <v>2638.6400000000003</v>
      </c>
      <c r="L20" s="1515"/>
      <c r="M20" s="1322"/>
      <c r="R20" s="1509"/>
    </row>
    <row r="21" spans="1:18" ht="18">
      <c r="A21" s="1598"/>
      <c r="B21" s="1598"/>
      <c r="C21" s="1598"/>
      <c r="D21" s="1598"/>
      <c r="E21" s="1598"/>
      <c r="F21" s="1599"/>
      <c r="G21" s="1598"/>
      <c r="H21" s="1598"/>
      <c r="I21" s="1600"/>
      <c r="J21" s="1598"/>
      <c r="K21" s="1600"/>
      <c r="L21" s="1598"/>
      <c r="M21" s="1322"/>
      <c r="O21" s="1419"/>
      <c r="P21" s="1509"/>
    </row>
    <row r="22" spans="1:18" ht="21" thickBot="1">
      <c r="A22" s="1601" t="s">
        <v>1496</v>
      </c>
      <c r="B22" s="1602"/>
      <c r="C22" s="1602"/>
      <c r="D22" s="1602"/>
      <c r="E22" s="1602"/>
      <c r="F22" s="1602"/>
      <c r="G22" s="1602"/>
      <c r="H22" s="1602"/>
      <c r="I22" s="1602"/>
      <c r="J22" s="1602"/>
      <c r="K22" s="1603"/>
      <c r="L22" s="1604"/>
      <c r="M22" s="1322"/>
      <c r="O22" s="1419"/>
      <c r="P22" s="1515"/>
      <c r="R22" s="1576"/>
    </row>
    <row r="23" spans="1:18" ht="15.75">
      <c r="A23" s="1605" t="s">
        <v>69</v>
      </c>
      <c r="B23" s="1606" t="s">
        <v>1483</v>
      </c>
      <c r="C23" s="1607" t="s">
        <v>1497</v>
      </c>
      <c r="D23" s="1602"/>
      <c r="E23" s="1322"/>
      <c r="F23" s="1602"/>
      <c r="G23" s="1602"/>
      <c r="H23" s="1602"/>
      <c r="I23" s="1602"/>
      <c r="J23" s="1602"/>
      <c r="K23" s="1603"/>
      <c r="L23" s="1603"/>
      <c r="M23" s="1322"/>
      <c r="P23" s="1576"/>
    </row>
    <row r="24" spans="1:18" ht="18.75" customHeight="1" thickBot="1">
      <c r="A24" s="1608" t="s">
        <v>52</v>
      </c>
      <c r="B24" s="1609" t="s">
        <v>1485</v>
      </c>
      <c r="C24" s="1610" t="s">
        <v>1498</v>
      </c>
      <c r="D24" s="1602"/>
      <c r="E24" s="1322"/>
      <c r="F24" s="1602"/>
      <c r="G24" s="1602"/>
      <c r="H24" s="1602"/>
      <c r="I24" s="1602"/>
      <c r="J24" s="1602"/>
      <c r="K24" s="1603"/>
      <c r="L24" s="1603"/>
      <c r="M24" s="1322"/>
    </row>
    <row r="25" spans="1:18" ht="15.75" thickBot="1">
      <c r="A25" s="1611">
        <v>1</v>
      </c>
      <c r="B25" s="1612">
        <v>2</v>
      </c>
      <c r="C25" s="1613">
        <v>3</v>
      </c>
      <c r="D25" s="1602"/>
      <c r="E25" s="1322"/>
      <c r="F25" s="1602"/>
      <c r="G25" s="1602"/>
      <c r="H25" s="1614"/>
      <c r="I25" s="1615"/>
      <c r="J25" s="1322"/>
      <c r="K25" s="1322"/>
      <c r="L25" s="1322"/>
      <c r="M25" s="1322"/>
    </row>
    <row r="26" spans="1:18">
      <c r="A26" s="1577">
        <v>1</v>
      </c>
      <c r="B26" s="1616" t="s">
        <v>1478</v>
      </c>
      <c r="C26" s="1617">
        <v>0.99990000000000001</v>
      </c>
      <c r="D26" s="1602"/>
      <c r="E26" s="1322"/>
      <c r="F26" s="1602"/>
      <c r="G26" s="1602"/>
      <c r="H26" s="1603"/>
      <c r="I26" s="1321"/>
      <c r="J26" s="1602"/>
      <c r="K26" s="1322"/>
      <c r="L26" s="1322"/>
      <c r="M26" s="1322"/>
    </row>
    <row r="27" spans="1:18">
      <c r="A27" s="1618">
        <v>2</v>
      </c>
      <c r="B27" s="1581" t="s">
        <v>1479</v>
      </c>
      <c r="C27" s="1619">
        <v>0.99990000000000001</v>
      </c>
      <c r="D27" s="1602"/>
      <c r="E27" s="1322"/>
      <c r="F27" s="1602"/>
      <c r="G27" s="1602"/>
      <c r="H27" s="1603"/>
      <c r="I27" s="1321"/>
      <c r="J27" s="1602"/>
      <c r="K27" s="1322"/>
      <c r="L27" s="1322"/>
      <c r="M27" s="1322"/>
    </row>
    <row r="28" spans="1:18" ht="15.75">
      <c r="A28" s="1618">
        <v>3</v>
      </c>
      <c r="B28" s="1620" t="s">
        <v>224</v>
      </c>
      <c r="C28" s="1619">
        <v>0.99990000000000001</v>
      </c>
      <c r="D28" s="1602"/>
      <c r="E28" s="1322"/>
      <c r="F28" s="1602"/>
      <c r="G28" s="1602"/>
      <c r="H28" s="1602"/>
      <c r="I28" s="1321"/>
      <c r="J28" s="1602"/>
      <c r="K28" s="1322"/>
      <c r="L28" s="1322"/>
      <c r="M28" s="1322"/>
    </row>
    <row r="29" spans="1:18" ht="15.75">
      <c r="A29" s="1618">
        <v>4</v>
      </c>
      <c r="B29" s="1620" t="s">
        <v>39</v>
      </c>
      <c r="C29" s="1619">
        <v>0.99739999999999995</v>
      </c>
      <c r="D29" s="1602"/>
      <c r="E29" s="1322"/>
      <c r="F29" s="1602"/>
      <c r="G29" s="1602"/>
      <c r="H29" s="1602"/>
      <c r="I29" s="1603"/>
      <c r="J29" s="1621"/>
      <c r="K29" s="1322"/>
      <c r="L29" s="1622"/>
      <c r="M29" s="1322"/>
    </row>
    <row r="30" spans="1:18">
      <c r="A30" s="1618">
        <v>5</v>
      </c>
      <c r="B30" s="1588" t="s">
        <v>1499</v>
      </c>
      <c r="C30" s="1619">
        <v>0.99990000000000001</v>
      </c>
      <c r="D30" s="1602"/>
      <c r="E30" s="1322"/>
      <c r="F30" s="1602"/>
      <c r="G30" s="1602"/>
      <c r="H30" s="1602"/>
      <c r="I30" s="1603"/>
      <c r="M30" s="1322"/>
    </row>
    <row r="31" spans="1:18" ht="15.75">
      <c r="A31" s="1618">
        <v>6</v>
      </c>
      <c r="B31" s="1620" t="s">
        <v>1480</v>
      </c>
      <c r="C31" s="1619">
        <v>0.99990000000000001</v>
      </c>
      <c r="D31" s="1602"/>
      <c r="E31" s="1322"/>
      <c r="F31" s="1602"/>
      <c r="G31" s="1602"/>
      <c r="H31" s="1602"/>
      <c r="I31" s="1602"/>
      <c r="M31" s="1322"/>
    </row>
    <row r="32" spans="1:18" ht="16.5" thickBot="1">
      <c r="A32" s="1623">
        <v>7</v>
      </c>
      <c r="B32" s="1624" t="s">
        <v>226</v>
      </c>
      <c r="C32" s="1625">
        <v>0.99990000000000001</v>
      </c>
      <c r="D32" s="1602"/>
      <c r="E32" s="1322"/>
      <c r="F32" s="1602"/>
      <c r="G32" s="1602"/>
      <c r="H32" s="1602"/>
      <c r="I32" s="1602"/>
      <c r="M32" s="1322"/>
    </row>
    <row r="36" spans="10:12">
      <c r="J36" s="1621"/>
      <c r="K36" s="1626" t="s">
        <v>182</v>
      </c>
      <c r="L36" s="1622"/>
    </row>
    <row r="37" spans="10:12">
      <c r="J37" s="1621"/>
      <c r="K37" s="1626" t="s">
        <v>1296</v>
      </c>
      <c r="L37" s="1622"/>
    </row>
    <row r="38" spans="10:12">
      <c r="J38" s="1621"/>
      <c r="K38" s="1622" t="s">
        <v>114</v>
      </c>
      <c r="L38" s="1622"/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97218-3999-4512-95D0-B4A605E5A621}">
  <dimension ref="A2:Q23"/>
  <sheetViews>
    <sheetView workbookViewId="0">
      <selection activeCell="C26" sqref="C26"/>
    </sheetView>
  </sheetViews>
  <sheetFormatPr defaultRowHeight="15"/>
  <cols>
    <col min="1" max="1" width="12.7109375" style="1392" customWidth="1"/>
    <col min="2" max="2" width="9.140625" style="1392"/>
    <col min="3" max="3" width="13.140625" style="1392" customWidth="1"/>
    <col min="4" max="4" width="9.140625" style="1392"/>
    <col min="5" max="5" width="12.5703125" style="1392" customWidth="1"/>
    <col min="6" max="6" width="9.140625" style="1392"/>
    <col min="7" max="7" width="10.42578125" style="1392" customWidth="1"/>
    <col min="8" max="8" width="9.140625" style="1392"/>
    <col min="9" max="9" width="11.28515625" style="1392" customWidth="1"/>
    <col min="10" max="10" width="9.140625" style="1392"/>
    <col min="11" max="11" width="10.42578125" style="1392" customWidth="1"/>
    <col min="12" max="12" width="9.140625" style="1392"/>
    <col min="13" max="13" width="10.28515625" style="1392" customWidth="1"/>
    <col min="14" max="16384" width="9.140625" style="1392"/>
  </cols>
  <sheetData>
    <row r="2" spans="1:17">
      <c r="A2" s="1322" t="s">
        <v>172</v>
      </c>
      <c r="B2" s="1322"/>
      <c r="C2" s="1322"/>
      <c r="D2" s="1322"/>
      <c r="E2" s="1322"/>
      <c r="F2" s="1322"/>
      <c r="G2" s="1322"/>
      <c r="H2" s="1322"/>
      <c r="I2" s="1322"/>
      <c r="J2" s="1322"/>
      <c r="K2" s="1322"/>
      <c r="L2" s="1322"/>
      <c r="M2" s="1322"/>
      <c r="N2" s="1627" t="s">
        <v>14</v>
      </c>
    </row>
    <row r="3" spans="1:17" ht="20.25">
      <c r="A3" s="1322"/>
      <c r="B3" s="1329"/>
      <c r="C3" s="1628" t="s">
        <v>1500</v>
      </c>
      <c r="D3" s="1629"/>
      <c r="E3" s="1329"/>
      <c r="F3" s="1629"/>
      <c r="G3" s="1630"/>
      <c r="H3" s="1322"/>
      <c r="I3" s="1322"/>
      <c r="J3" s="1631"/>
      <c r="K3" s="1327"/>
      <c r="L3" s="1322"/>
      <c r="M3" s="1322"/>
      <c r="N3" s="1322"/>
    </row>
    <row r="4" spans="1:17" ht="18">
      <c r="A4" s="1322"/>
      <c r="B4" s="1329"/>
      <c r="C4" s="1322"/>
      <c r="D4" s="1632"/>
      <c r="E4" s="1633" t="s">
        <v>1501</v>
      </c>
      <c r="F4" s="1634"/>
      <c r="G4" s="1635"/>
      <c r="H4" s="1634"/>
      <c r="I4" s="1634"/>
      <c r="J4" s="1636"/>
      <c r="K4" s="1601"/>
      <c r="L4" s="1636"/>
      <c r="M4" s="1636"/>
      <c r="N4" s="1322"/>
    </row>
    <row r="5" spans="1:17" ht="20.25">
      <c r="A5" s="1322"/>
      <c r="B5" s="1637" t="s">
        <v>76</v>
      </c>
      <c r="C5" s="1638" t="s">
        <v>1502</v>
      </c>
      <c r="D5" s="1322"/>
      <c r="E5" s="1329"/>
      <c r="F5" s="1322"/>
      <c r="G5" s="1322"/>
      <c r="H5" s="1615"/>
      <c r="I5" s="1615"/>
      <c r="J5" s="1631"/>
      <c r="K5" s="1327"/>
      <c r="L5" s="1322"/>
      <c r="M5" s="1322"/>
      <c r="N5" s="1322"/>
    </row>
    <row r="6" spans="1:17" ht="16.5">
      <c r="A6" s="1322"/>
      <c r="B6" s="1327"/>
      <c r="C6" s="1327"/>
      <c r="D6" s="1327"/>
      <c r="E6" s="1328"/>
      <c r="F6" s="1329"/>
      <c r="G6" s="1330"/>
      <c r="H6" s="1322"/>
      <c r="I6" s="1322"/>
      <c r="J6" s="1331"/>
      <c r="K6" s="1330"/>
      <c r="L6" s="1322"/>
      <c r="M6" s="1322"/>
      <c r="N6" s="1322"/>
    </row>
    <row r="7" spans="1:17" ht="18">
      <c r="A7" s="1639" t="s">
        <v>681</v>
      </c>
      <c r="B7" s="1327"/>
      <c r="C7" s="1327"/>
      <c r="D7" s="1329"/>
      <c r="E7" s="1329"/>
      <c r="F7" s="1330"/>
      <c r="G7" s="1322"/>
      <c r="H7" s="1322"/>
      <c r="I7" s="1331"/>
      <c r="J7" s="1330"/>
      <c r="K7" s="1322"/>
      <c r="L7" s="1322"/>
      <c r="M7" s="1322"/>
      <c r="N7" s="1322"/>
    </row>
    <row r="8" spans="1:17" ht="16.5" thickBot="1">
      <c r="A8" s="1382"/>
      <c r="B8" s="1382"/>
      <c r="C8" s="1555"/>
      <c r="D8" s="1555"/>
      <c r="E8" s="1556"/>
      <c r="F8" s="1557"/>
      <c r="G8" s="1379"/>
      <c r="H8" s="1379"/>
      <c r="I8" s="1558"/>
      <c r="J8" s="1557"/>
      <c r="K8" s="1322"/>
      <c r="L8" s="1322"/>
      <c r="M8" s="1322"/>
      <c r="N8" s="1322"/>
    </row>
    <row r="9" spans="1:17" ht="38.25" customHeight="1">
      <c r="A9" s="1640" t="s">
        <v>1503</v>
      </c>
      <c r="B9" s="1641" t="s">
        <v>1504</v>
      </c>
      <c r="C9" s="1642"/>
      <c r="D9" s="1642"/>
      <c r="E9" s="1642"/>
      <c r="F9" s="1642"/>
      <c r="G9" s="1642"/>
      <c r="H9" s="1642"/>
      <c r="I9" s="1643"/>
      <c r="J9" s="1644" t="s">
        <v>1505</v>
      </c>
      <c r="K9" s="1645"/>
      <c r="L9" s="1644" t="s">
        <v>1506</v>
      </c>
      <c r="M9" s="1645"/>
      <c r="N9" s="1646" t="s">
        <v>46</v>
      </c>
    </row>
    <row r="10" spans="1:17" ht="53.25" customHeight="1">
      <c r="A10" s="1647"/>
      <c r="B10" s="1648" t="s">
        <v>1507</v>
      </c>
      <c r="C10" s="1649"/>
      <c r="D10" s="1650" t="s">
        <v>1508</v>
      </c>
      <c r="E10" s="1649"/>
      <c r="F10" s="1650" t="s">
        <v>1509</v>
      </c>
      <c r="G10" s="1649"/>
      <c r="H10" s="1651" t="s">
        <v>1510</v>
      </c>
      <c r="I10" s="1652"/>
      <c r="J10" s="1653"/>
      <c r="K10" s="1654"/>
      <c r="L10" s="1655"/>
      <c r="M10" s="1656"/>
      <c r="N10" s="1657"/>
    </row>
    <row r="11" spans="1:17" ht="39" thickBot="1">
      <c r="A11" s="1658"/>
      <c r="B11" s="1659" t="s">
        <v>1511</v>
      </c>
      <c r="C11" s="1660" t="s">
        <v>1512</v>
      </c>
      <c r="D11" s="1660" t="s">
        <v>1513</v>
      </c>
      <c r="E11" s="1660" t="s">
        <v>1514</v>
      </c>
      <c r="F11" s="1661" t="s">
        <v>1511</v>
      </c>
      <c r="G11" s="1660" t="s">
        <v>1512</v>
      </c>
      <c r="H11" s="1661" t="s">
        <v>1515</v>
      </c>
      <c r="I11" s="1662" t="s">
        <v>1516</v>
      </c>
      <c r="J11" s="1659" t="s">
        <v>1517</v>
      </c>
      <c r="K11" s="1662" t="s">
        <v>1516</v>
      </c>
      <c r="L11" s="1659" t="s">
        <v>1515</v>
      </c>
      <c r="M11" s="1662" t="s">
        <v>1516</v>
      </c>
      <c r="N11" s="1663"/>
      <c r="Q11" s="1664"/>
    </row>
    <row r="12" spans="1:17" ht="42.75" customHeight="1">
      <c r="A12" s="1665">
        <v>45383</v>
      </c>
      <c r="B12" s="1666">
        <v>16</v>
      </c>
      <c r="C12" s="1667" t="s">
        <v>82</v>
      </c>
      <c r="D12" s="1666">
        <v>12</v>
      </c>
      <c r="E12" s="1667" t="s">
        <v>1518</v>
      </c>
      <c r="F12" s="1666">
        <v>1</v>
      </c>
      <c r="G12" s="1667" t="s">
        <v>1519</v>
      </c>
      <c r="H12" s="1666" t="s">
        <v>82</v>
      </c>
      <c r="I12" s="1666" t="s">
        <v>82</v>
      </c>
      <c r="J12" s="1666" t="s">
        <v>82</v>
      </c>
      <c r="K12" s="1666" t="s">
        <v>82</v>
      </c>
      <c r="L12" s="1666" t="s">
        <v>82</v>
      </c>
      <c r="M12" s="1666" t="s">
        <v>82</v>
      </c>
      <c r="N12" s="1668" t="s">
        <v>82</v>
      </c>
      <c r="P12" s="1664"/>
      <c r="Q12" s="1664"/>
    </row>
    <row r="13" spans="1:17" ht="24.75" customHeight="1" thickBot="1">
      <c r="A13" s="1669"/>
      <c r="B13" s="1670"/>
      <c r="C13" s="1670"/>
      <c r="D13" s="1670"/>
      <c r="E13" s="1670"/>
      <c r="F13" s="1670"/>
      <c r="G13" s="1670"/>
      <c r="H13" s="1670"/>
      <c r="I13" s="1670"/>
      <c r="J13" s="1670"/>
      <c r="K13" s="1670"/>
      <c r="L13" s="1670"/>
      <c r="M13" s="1671"/>
      <c r="N13" s="1672"/>
      <c r="P13" s="1664"/>
      <c r="Q13" s="1664"/>
    </row>
    <row r="14" spans="1:17">
      <c r="A14" s="1322"/>
      <c r="B14" s="1389"/>
      <c r="C14" s="1322"/>
      <c r="D14" s="1322"/>
      <c r="E14" s="1322"/>
      <c r="F14" s="1322"/>
      <c r="G14" s="1673"/>
      <c r="H14" s="1322"/>
      <c r="I14" s="1322"/>
      <c r="J14" s="1322"/>
      <c r="K14" s="1322"/>
      <c r="L14" s="1322"/>
      <c r="M14" s="1322"/>
      <c r="N14" s="1322"/>
      <c r="P14" s="1664"/>
      <c r="Q14" s="1664"/>
    </row>
    <row r="15" spans="1:17">
      <c r="A15" s="1615"/>
      <c r="B15" s="1322"/>
      <c r="C15" s="1322"/>
      <c r="D15" s="1322"/>
      <c r="E15" s="1322"/>
      <c r="F15" s="1322"/>
      <c r="G15" s="1322"/>
      <c r="H15" s="1322"/>
      <c r="I15" s="1322"/>
      <c r="J15" s="1322"/>
      <c r="K15" s="1322"/>
      <c r="L15" s="1322"/>
      <c r="M15" s="1322"/>
      <c r="N15" s="1322"/>
      <c r="P15" s="1664"/>
      <c r="Q15" s="1664"/>
    </row>
    <row r="16" spans="1:17">
      <c r="A16" s="1615" t="s">
        <v>1520</v>
      </c>
      <c r="B16" s="1322"/>
      <c r="C16" s="1322"/>
      <c r="D16" s="1322"/>
      <c r="E16" s="1322"/>
      <c r="F16" s="1322"/>
      <c r="G16" s="1322"/>
      <c r="H16" s="1322"/>
      <c r="I16" s="1322"/>
      <c r="J16" s="1322"/>
      <c r="K16" s="1322"/>
      <c r="L16" s="1322"/>
      <c r="M16" s="1322"/>
      <c r="N16" s="1322"/>
      <c r="P16" s="1664"/>
    </row>
    <row r="17" spans="1:16" ht="15.75">
      <c r="A17" s="1322"/>
      <c r="B17" s="1674"/>
      <c r="C17" s="1595"/>
      <c r="D17" s="1595"/>
      <c r="E17" s="1675"/>
      <c r="F17" s="1557"/>
      <c r="G17" s="1559"/>
      <c r="H17" s="1559"/>
      <c r="I17" s="1558"/>
      <c r="J17" s="1557"/>
      <c r="K17" s="1615"/>
      <c r="L17" s="1322"/>
      <c r="M17" s="1322"/>
      <c r="N17" s="1322"/>
      <c r="P17" s="1664"/>
    </row>
    <row r="18" spans="1:16" ht="15.75">
      <c r="A18" s="1321"/>
      <c r="B18" s="1674"/>
      <c r="C18" s="1595"/>
      <c r="D18" s="1595"/>
      <c r="E18" s="1675"/>
      <c r="F18" s="1557"/>
      <c r="G18" s="1559"/>
      <c r="H18" s="1559"/>
      <c r="I18" s="1558"/>
      <c r="J18" s="1557"/>
      <c r="K18" s="1322"/>
      <c r="L18" s="1322"/>
      <c r="M18" s="1322"/>
      <c r="N18" s="1322"/>
      <c r="P18" s="1664"/>
    </row>
    <row r="19" spans="1:16" ht="15.75">
      <c r="A19" s="1322"/>
      <c r="B19" s="1382"/>
      <c r="C19" s="1555"/>
      <c r="D19" s="1555"/>
      <c r="E19" s="1556"/>
      <c r="F19" s="1557"/>
      <c r="G19" s="1379"/>
      <c r="H19" s="1379"/>
      <c r="I19" s="1558"/>
      <c r="N19" s="1322"/>
      <c r="P19" s="1664"/>
    </row>
    <row r="20" spans="1:16" ht="15.75">
      <c r="A20" s="1322"/>
      <c r="B20" s="1322"/>
      <c r="C20" s="1322"/>
      <c r="D20" s="1322"/>
      <c r="E20" s="1322"/>
      <c r="F20" s="1322"/>
      <c r="G20" s="1322"/>
      <c r="H20" s="1322"/>
      <c r="I20" s="1615"/>
      <c r="L20" s="1557"/>
      <c r="M20" s="1322"/>
      <c r="N20" s="1322"/>
      <c r="O20" s="1322"/>
      <c r="P20" s="1664"/>
    </row>
    <row r="21" spans="1:16">
      <c r="A21" s="1327"/>
      <c r="B21" s="1327"/>
      <c r="C21" s="1327"/>
      <c r="D21" s="1329"/>
      <c r="E21" s="1329"/>
      <c r="F21" s="1329"/>
      <c r="G21" s="1329"/>
      <c r="H21" s="1388"/>
      <c r="I21" s="1321"/>
      <c r="L21" s="1621"/>
      <c r="M21" s="1626" t="s">
        <v>182</v>
      </c>
      <c r="N21" s="1622"/>
      <c r="O21" s="1626"/>
      <c r="P21" s="1664"/>
    </row>
    <row r="22" spans="1:16">
      <c r="A22" s="1327"/>
      <c r="B22" s="1327"/>
      <c r="C22" s="1327"/>
      <c r="D22" s="1329"/>
      <c r="E22" s="1329"/>
      <c r="F22" s="1329"/>
      <c r="G22" s="1329"/>
      <c r="H22" s="1388"/>
      <c r="I22" s="1321"/>
      <c r="L22" s="1621"/>
      <c r="M22" s="1626" t="s">
        <v>718</v>
      </c>
      <c r="N22" s="1622"/>
      <c r="O22" s="1622"/>
      <c r="P22" s="1664"/>
    </row>
    <row r="23" spans="1:16">
      <c r="L23" s="1621"/>
      <c r="M23" s="1622" t="s">
        <v>114</v>
      </c>
      <c r="N23" s="1622"/>
      <c r="O23" s="1622"/>
      <c r="P23" s="1664"/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5C46B-6BAA-4B17-AC35-0AD3E62AAE75}">
  <dimension ref="A1:L107"/>
  <sheetViews>
    <sheetView zoomScaleNormal="100" workbookViewId="0">
      <pane ySplit="9" topLeftCell="A10" activePane="bottomLeft" state="frozen"/>
      <selection activeCell="C26" sqref="C26"/>
      <selection pane="bottomLeft" activeCell="C26" sqref="C26"/>
    </sheetView>
  </sheetViews>
  <sheetFormatPr defaultRowHeight="15"/>
  <cols>
    <col min="1" max="1" width="38.42578125" style="1392" customWidth="1"/>
    <col min="2" max="2" width="17.140625" style="1392" customWidth="1"/>
    <col min="3" max="3" width="23.5703125" style="1392" customWidth="1"/>
    <col min="4" max="4" width="15.42578125" style="1392" customWidth="1"/>
    <col min="5" max="5" width="16.5703125" style="1392" customWidth="1"/>
    <col min="6" max="16384" width="9.140625" style="1392"/>
  </cols>
  <sheetData>
    <row r="1" spans="1:12">
      <c r="A1" s="1676"/>
      <c r="B1" s="1676"/>
      <c r="C1" s="1676"/>
      <c r="D1" s="1676"/>
      <c r="E1" s="1677" t="s">
        <v>15</v>
      </c>
    </row>
    <row r="2" spans="1:12" ht="20.25">
      <c r="A2" s="1678" t="s">
        <v>1521</v>
      </c>
      <c r="B2" s="1678"/>
      <c r="C2" s="1678"/>
      <c r="D2" s="1678"/>
      <c r="E2" s="1678"/>
    </row>
    <row r="3" spans="1:12" ht="15.75">
      <c r="A3" s="1325" t="s">
        <v>1522</v>
      </c>
      <c r="B3" s="1325"/>
      <c r="C3" s="1325"/>
      <c r="D3" s="1325"/>
      <c r="E3" s="1325"/>
    </row>
    <row r="4" spans="1:12" ht="15.75">
      <c r="A4" s="1679" t="s">
        <v>1523</v>
      </c>
      <c r="B4" s="1680"/>
      <c r="C4" s="1680"/>
      <c r="D4" s="1680"/>
      <c r="E4" s="1680"/>
    </row>
    <row r="5" spans="1:12" ht="18.75" thickBot="1">
      <c r="A5" s="1681" t="s">
        <v>681</v>
      </c>
      <c r="B5" s="1682"/>
      <c r="C5" s="1682"/>
      <c r="D5" s="1676"/>
      <c r="E5" s="1683"/>
      <c r="L5" s="1684"/>
    </row>
    <row r="6" spans="1:12" ht="15.75">
      <c r="A6" s="1685" t="s">
        <v>1524</v>
      </c>
      <c r="B6" s="1686" t="s">
        <v>1525</v>
      </c>
      <c r="C6" s="1687" t="s">
        <v>31</v>
      </c>
      <c r="D6" s="1688" t="s">
        <v>31</v>
      </c>
      <c r="E6" s="1689" t="s">
        <v>46</v>
      </c>
    </row>
    <row r="7" spans="1:12" ht="15.75">
      <c r="A7" s="1690"/>
      <c r="B7" s="1691" t="s">
        <v>1469</v>
      </c>
      <c r="C7" s="1692" t="s">
        <v>1526</v>
      </c>
      <c r="D7" s="1693" t="s">
        <v>727</v>
      </c>
      <c r="E7" s="1694"/>
      <c r="L7" s="1411"/>
    </row>
    <row r="8" spans="1:12" ht="15.75">
      <c r="A8" s="1690"/>
      <c r="B8" s="1691"/>
      <c r="C8" s="1692" t="s">
        <v>1469</v>
      </c>
      <c r="D8" s="1693" t="s">
        <v>1527</v>
      </c>
      <c r="E8" s="1694"/>
      <c r="L8" s="1411"/>
    </row>
    <row r="9" spans="1:12" ht="15.75" customHeight="1" thickBot="1">
      <c r="A9" s="1690"/>
      <c r="B9" s="1691"/>
      <c r="C9" s="1692" t="s">
        <v>1528</v>
      </c>
      <c r="D9" s="1693" t="s">
        <v>1529</v>
      </c>
      <c r="E9" s="1694"/>
      <c r="L9" s="1411"/>
    </row>
    <row r="10" spans="1:12" ht="16.5" customHeight="1">
      <c r="A10" s="1695" t="s">
        <v>358</v>
      </c>
      <c r="B10" s="1696">
        <v>1</v>
      </c>
      <c r="C10" s="1697">
        <v>2.0777777777839219</v>
      </c>
      <c r="D10" s="1698">
        <v>598.40000000176951</v>
      </c>
      <c r="E10" s="1699"/>
      <c r="K10" s="1411"/>
    </row>
    <row r="11" spans="1:12" ht="16.5" customHeight="1">
      <c r="A11" s="1700" t="s">
        <v>500</v>
      </c>
      <c r="B11" s="1701">
        <v>2</v>
      </c>
      <c r="C11" s="1702">
        <v>0.1</v>
      </c>
      <c r="D11" s="1703">
        <v>132.5</v>
      </c>
      <c r="E11" s="1704"/>
      <c r="I11" s="1119"/>
    </row>
    <row r="12" spans="1:12" ht="16.5" customHeight="1">
      <c r="A12" s="1700" t="s">
        <v>509</v>
      </c>
      <c r="B12" s="1701">
        <v>4</v>
      </c>
      <c r="C12" s="1702">
        <v>0.69236111111111109</v>
      </c>
      <c r="D12" s="1703">
        <v>181.83</v>
      </c>
      <c r="E12" s="1704"/>
      <c r="I12" s="1119"/>
    </row>
    <row r="13" spans="1:12">
      <c r="A13" s="1705" t="s">
        <v>510</v>
      </c>
      <c r="B13" s="1701">
        <v>5</v>
      </c>
      <c r="C13" s="1706">
        <v>0.19583333333333333</v>
      </c>
      <c r="D13" s="1707">
        <v>185.93</v>
      </c>
      <c r="E13" s="1704"/>
      <c r="G13" s="1419"/>
    </row>
    <row r="14" spans="1:12">
      <c r="A14" s="1700" t="s">
        <v>626</v>
      </c>
      <c r="B14" s="1701">
        <v>2</v>
      </c>
      <c r="C14" s="1706">
        <v>1.2500000000000001E-2</v>
      </c>
      <c r="D14" s="1707">
        <v>7.5</v>
      </c>
      <c r="E14" s="1704"/>
    </row>
    <row r="15" spans="1:12">
      <c r="A15" s="1705" t="s">
        <v>430</v>
      </c>
      <c r="B15" s="1701">
        <v>1</v>
      </c>
      <c r="C15" s="1706">
        <v>1.8750000002910383E-2</v>
      </c>
      <c r="D15" s="1707">
        <v>29.250000004540198</v>
      </c>
      <c r="E15" s="1704"/>
    </row>
    <row r="16" spans="1:12">
      <c r="A16" s="1700" t="s">
        <v>581</v>
      </c>
      <c r="B16" s="1701">
        <v>3</v>
      </c>
      <c r="C16" s="1706">
        <v>0.11597222222222223</v>
      </c>
      <c r="D16" s="1707">
        <v>114.25</v>
      </c>
      <c r="E16" s="1704"/>
    </row>
    <row r="17" spans="1:5">
      <c r="A17" s="1705" t="s">
        <v>433</v>
      </c>
      <c r="B17" s="1701">
        <v>3</v>
      </c>
      <c r="C17" s="1706">
        <v>7.0833333333333331E-2</v>
      </c>
      <c r="D17" s="1707">
        <v>323</v>
      </c>
      <c r="E17" s="1704"/>
    </row>
    <row r="18" spans="1:5">
      <c r="A18" s="1705" t="s">
        <v>500</v>
      </c>
      <c r="B18" s="1701">
        <v>1</v>
      </c>
      <c r="C18" s="1706">
        <v>0.10833333332993789</v>
      </c>
      <c r="D18" s="1707">
        <v>207.99999999348074</v>
      </c>
      <c r="E18" s="1704"/>
    </row>
    <row r="19" spans="1:5">
      <c r="A19" s="1705" t="s">
        <v>541</v>
      </c>
      <c r="B19" s="1701">
        <v>1</v>
      </c>
      <c r="C19" s="1706">
        <v>1.9444444435066544E-2</v>
      </c>
      <c r="D19" s="1707">
        <v>23.333333322079852</v>
      </c>
      <c r="E19" s="1704"/>
    </row>
    <row r="20" spans="1:5">
      <c r="A20" s="1705" t="s">
        <v>494</v>
      </c>
      <c r="B20" s="1701">
        <v>1</v>
      </c>
      <c r="C20" s="1706">
        <v>0.18611111110658385</v>
      </c>
      <c r="D20" s="1707">
        <v>133.99999999674037</v>
      </c>
      <c r="E20" s="1704"/>
    </row>
    <row r="21" spans="1:5">
      <c r="A21" s="1705" t="s">
        <v>500</v>
      </c>
      <c r="B21" s="1701">
        <v>1</v>
      </c>
      <c r="C21" s="1706">
        <v>0.10694444443652174</v>
      </c>
      <c r="D21" s="1707">
        <v>282.33333331241738</v>
      </c>
      <c r="E21" s="1704"/>
    </row>
    <row r="22" spans="1:5">
      <c r="A22" s="1705" t="s">
        <v>509</v>
      </c>
      <c r="B22" s="1701">
        <v>1</v>
      </c>
      <c r="C22" s="1706">
        <v>0.25208333332557231</v>
      </c>
      <c r="D22" s="1707">
        <v>302.49999999068677</v>
      </c>
      <c r="E22" s="1704"/>
    </row>
    <row r="23" spans="1:5">
      <c r="A23" s="1705" t="s">
        <v>510</v>
      </c>
      <c r="B23" s="1701">
        <v>1</v>
      </c>
      <c r="C23" s="1706">
        <v>0.10486111111094942</v>
      </c>
      <c r="D23" s="1707">
        <v>75.499999999883585</v>
      </c>
      <c r="E23" s="1704"/>
    </row>
    <row r="24" spans="1:5">
      <c r="A24" s="1705" t="s">
        <v>523</v>
      </c>
      <c r="B24" s="1701">
        <v>2</v>
      </c>
      <c r="C24" s="1706">
        <v>0.24444444444444444</v>
      </c>
      <c r="D24" s="1707">
        <v>147</v>
      </c>
      <c r="E24" s="1704"/>
    </row>
    <row r="25" spans="1:5">
      <c r="A25" s="1705" t="s">
        <v>581</v>
      </c>
      <c r="B25" s="1701">
        <v>1</v>
      </c>
      <c r="C25" s="1706">
        <v>0.20138888887595385</v>
      </c>
      <c r="D25" s="1707">
        <v>434.99999997206032</v>
      </c>
      <c r="E25" s="1704"/>
    </row>
    <row r="26" spans="1:5">
      <c r="A26" s="1705" t="s">
        <v>538</v>
      </c>
      <c r="B26" s="1701">
        <v>1</v>
      </c>
      <c r="C26" s="1706">
        <v>1.5277777769370005E-2</v>
      </c>
      <c r="D26" s="1707">
        <v>21.999999987892807</v>
      </c>
      <c r="E26" s="1704"/>
    </row>
    <row r="27" spans="1:5">
      <c r="A27" s="1705" t="s">
        <v>575</v>
      </c>
      <c r="B27" s="1701">
        <v>2</v>
      </c>
      <c r="C27" s="1706">
        <v>0.11666666666666667</v>
      </c>
      <c r="D27" s="1707">
        <v>64.13</v>
      </c>
      <c r="E27" s="1704"/>
    </row>
    <row r="28" spans="1:5">
      <c r="A28" s="1705" t="s">
        <v>386</v>
      </c>
      <c r="B28" s="1701">
        <v>2</v>
      </c>
      <c r="C28" s="1706">
        <v>0.2</v>
      </c>
      <c r="D28" s="1707">
        <v>422.48</v>
      </c>
      <c r="E28" s="1704"/>
    </row>
    <row r="29" spans="1:5">
      <c r="A29" s="1705" t="s">
        <v>517</v>
      </c>
      <c r="B29" s="1701">
        <v>1</v>
      </c>
      <c r="C29" s="1706">
        <v>2.569444444088731E-2</v>
      </c>
      <c r="D29" s="1707">
        <v>10.483333331882022</v>
      </c>
      <c r="E29" s="1704"/>
    </row>
    <row r="30" spans="1:5">
      <c r="A30" s="1705" t="s">
        <v>627</v>
      </c>
      <c r="B30" s="1701">
        <v>1</v>
      </c>
      <c r="C30" s="1706">
        <v>0.10347222222480923</v>
      </c>
      <c r="D30" s="1707">
        <v>17.383333333767951</v>
      </c>
      <c r="E30" s="1704"/>
    </row>
    <row r="31" spans="1:5">
      <c r="A31" s="1705" t="s">
        <v>575</v>
      </c>
      <c r="B31" s="1701">
        <v>1</v>
      </c>
      <c r="C31" s="1706">
        <v>8.541666667588288E-2</v>
      </c>
      <c r="D31" s="1707">
        <v>14.350000001548324</v>
      </c>
      <c r="E31" s="1704"/>
    </row>
    <row r="32" spans="1:5">
      <c r="A32" s="1705" t="s">
        <v>570</v>
      </c>
      <c r="B32" s="1701">
        <v>1</v>
      </c>
      <c r="C32" s="1706">
        <v>0.43055555556202307</v>
      </c>
      <c r="D32" s="1707">
        <v>48.566666667396206</v>
      </c>
      <c r="E32" s="1704"/>
    </row>
    <row r="33" spans="1:5">
      <c r="A33" s="1705" t="s">
        <v>573</v>
      </c>
      <c r="B33" s="1701">
        <v>1</v>
      </c>
      <c r="C33" s="1706">
        <v>8.4027777767914813E-2</v>
      </c>
      <c r="D33" s="1707">
        <v>20.166666664299555</v>
      </c>
      <c r="E33" s="1704"/>
    </row>
    <row r="34" spans="1:5">
      <c r="A34" s="1705" t="s">
        <v>462</v>
      </c>
      <c r="B34" s="1701">
        <v>1</v>
      </c>
      <c r="C34" s="1706">
        <v>6.0416666667151731E-2</v>
      </c>
      <c r="D34" s="1707">
        <v>217.50000000174623</v>
      </c>
      <c r="E34" s="1704"/>
    </row>
    <row r="35" spans="1:5">
      <c r="A35" s="1705" t="s">
        <v>386</v>
      </c>
      <c r="B35" s="1701">
        <v>1</v>
      </c>
      <c r="C35" s="1706">
        <v>5.5555555591126904E-3</v>
      </c>
      <c r="D35" s="1707">
        <v>15.333333343151025</v>
      </c>
      <c r="E35" s="1704"/>
    </row>
    <row r="36" spans="1:5">
      <c r="A36" s="1705" t="s">
        <v>447</v>
      </c>
      <c r="B36" s="1701">
        <v>1</v>
      </c>
      <c r="C36" s="1706">
        <v>1.7361111109494232E-2</v>
      </c>
      <c r="D36" s="1707">
        <v>4.9999999995343387</v>
      </c>
      <c r="E36" s="1704"/>
    </row>
    <row r="37" spans="1:5">
      <c r="A37" s="1705" t="s">
        <v>506</v>
      </c>
      <c r="B37" s="1701">
        <v>2</v>
      </c>
      <c r="C37" s="1706">
        <v>0.14652777777777778</v>
      </c>
      <c r="D37" s="1707">
        <v>30.93</v>
      </c>
      <c r="E37" s="1704"/>
    </row>
    <row r="38" spans="1:5">
      <c r="A38" s="1705" t="s">
        <v>520</v>
      </c>
      <c r="B38" s="1701">
        <v>1</v>
      </c>
      <c r="C38" s="1706">
        <v>1.9444444449618459E-2</v>
      </c>
      <c r="D38" s="1707">
        <v>20.533333338797092</v>
      </c>
      <c r="E38" s="1704"/>
    </row>
    <row r="39" spans="1:5">
      <c r="A39" s="1705" t="s">
        <v>416</v>
      </c>
      <c r="B39" s="1701">
        <v>1</v>
      </c>
      <c r="C39" s="1706">
        <v>1.9444444449618459E-2</v>
      </c>
      <c r="D39" s="1707">
        <v>13.066666670143604</v>
      </c>
      <c r="E39" s="1704"/>
    </row>
    <row r="40" spans="1:5">
      <c r="A40" s="1705" t="s">
        <v>452</v>
      </c>
      <c r="B40" s="1701">
        <v>1</v>
      </c>
      <c r="C40" s="1706">
        <v>0.21458333333333332</v>
      </c>
      <c r="D40" s="1707">
        <v>154.5</v>
      </c>
      <c r="E40" s="1704"/>
    </row>
    <row r="41" spans="1:5">
      <c r="A41" s="1705" t="s">
        <v>481</v>
      </c>
      <c r="B41" s="1701">
        <v>2</v>
      </c>
      <c r="C41" s="1706">
        <v>0.16180555555555556</v>
      </c>
      <c r="D41" s="1707">
        <v>230.13</v>
      </c>
      <c r="E41" s="1704"/>
    </row>
    <row r="42" spans="1:5">
      <c r="A42" s="1705" t="s">
        <v>465</v>
      </c>
      <c r="B42" s="1701">
        <v>1</v>
      </c>
      <c r="C42" s="1706">
        <v>1.3888888861401938E-3</v>
      </c>
      <c r="D42" s="1707">
        <v>1.9999999960418791</v>
      </c>
      <c r="E42" s="1704"/>
    </row>
    <row r="43" spans="1:5">
      <c r="A43" s="1705" t="s">
        <v>473</v>
      </c>
      <c r="B43" s="1701">
        <v>1</v>
      </c>
      <c r="C43" s="1706">
        <v>4.4444444443797693E-2</v>
      </c>
      <c r="D43" s="1707">
        <v>26.666666666278616</v>
      </c>
      <c r="E43" s="1704"/>
    </row>
    <row r="44" spans="1:5">
      <c r="A44" s="1705" t="s">
        <v>378</v>
      </c>
      <c r="B44" s="1701">
        <v>2</v>
      </c>
      <c r="C44" s="1706">
        <v>7.4305555555555555E-2</v>
      </c>
      <c r="D44" s="1707">
        <v>53.33</v>
      </c>
      <c r="E44" s="1704"/>
    </row>
    <row r="45" spans="1:5">
      <c r="A45" s="1705" t="s">
        <v>477</v>
      </c>
      <c r="B45" s="1701">
        <v>2</v>
      </c>
      <c r="C45" s="1706">
        <v>0.12638888888888888</v>
      </c>
      <c r="D45" s="1707">
        <v>171</v>
      </c>
      <c r="E45" s="1704"/>
    </row>
    <row r="46" spans="1:5">
      <c r="A46" s="1705" t="s">
        <v>456</v>
      </c>
      <c r="B46" s="1701">
        <v>1</v>
      </c>
      <c r="C46" s="1706">
        <v>1.1805555550381541E-2</v>
      </c>
      <c r="D46" s="1707">
        <v>7.9333333298563957</v>
      </c>
      <c r="E46" s="1704"/>
    </row>
    <row r="47" spans="1:5">
      <c r="A47" s="1705" t="s">
        <v>476</v>
      </c>
      <c r="B47" s="1701">
        <v>2</v>
      </c>
      <c r="C47" s="1706">
        <v>8.3333333333333332E-3</v>
      </c>
      <c r="D47" s="1707">
        <v>19.2</v>
      </c>
      <c r="E47" s="1704"/>
    </row>
    <row r="48" spans="1:5">
      <c r="A48" s="1705" t="s">
        <v>579</v>
      </c>
      <c r="B48" s="1701">
        <v>2</v>
      </c>
      <c r="C48" s="1706">
        <v>2.0833333333333332E-2</v>
      </c>
      <c r="D48" s="1707">
        <v>10.67</v>
      </c>
      <c r="E48" s="1704"/>
    </row>
    <row r="49" spans="1:5">
      <c r="A49" s="1705" t="s">
        <v>580</v>
      </c>
      <c r="B49" s="1701">
        <v>2</v>
      </c>
      <c r="C49" s="1706">
        <v>4.1666666666666664E-2</v>
      </c>
      <c r="D49" s="1707">
        <v>32.33</v>
      </c>
      <c r="E49" s="1704"/>
    </row>
    <row r="50" spans="1:5">
      <c r="A50" s="1705" t="s">
        <v>465</v>
      </c>
      <c r="B50" s="1701">
        <v>1</v>
      </c>
      <c r="C50" s="1706">
        <v>0.13124999999854481</v>
      </c>
      <c r="D50" s="1707">
        <v>47.249999999476131</v>
      </c>
      <c r="E50" s="1704"/>
    </row>
    <row r="51" spans="1:5">
      <c r="A51" s="1705" t="s">
        <v>467</v>
      </c>
      <c r="B51" s="1701">
        <v>2</v>
      </c>
      <c r="C51" s="1706">
        <v>0.1076388888888889</v>
      </c>
      <c r="D51" s="1707">
        <v>25.83</v>
      </c>
      <c r="E51" s="1704"/>
    </row>
    <row r="52" spans="1:5">
      <c r="A52" s="1705" t="s">
        <v>378</v>
      </c>
      <c r="B52" s="1701">
        <v>2</v>
      </c>
      <c r="C52" s="1706">
        <v>0.18958333333333333</v>
      </c>
      <c r="D52" s="1707">
        <v>98.5</v>
      </c>
      <c r="E52" s="1704"/>
    </row>
    <row r="53" spans="1:5">
      <c r="A53" s="1705" t="s">
        <v>476</v>
      </c>
      <c r="B53" s="1701">
        <v>3</v>
      </c>
      <c r="C53" s="1706">
        <v>0.14583333333333334</v>
      </c>
      <c r="D53" s="1707">
        <v>76.5</v>
      </c>
      <c r="E53" s="1704"/>
    </row>
    <row r="54" spans="1:5">
      <c r="A54" s="1705" t="s">
        <v>381</v>
      </c>
      <c r="B54" s="1701">
        <v>1</v>
      </c>
      <c r="C54" s="1706">
        <v>0.11319444445689442</v>
      </c>
      <c r="D54" s="1707">
        <v>13.58333333482733</v>
      </c>
      <c r="E54" s="1704"/>
    </row>
    <row r="55" spans="1:5">
      <c r="A55" s="1705" t="s">
        <v>557</v>
      </c>
      <c r="B55" s="1701">
        <v>1</v>
      </c>
      <c r="C55" s="1706">
        <v>4.5833333337213844E-2</v>
      </c>
      <c r="D55" s="1707">
        <v>11.000000000931323</v>
      </c>
      <c r="E55" s="1704"/>
    </row>
    <row r="56" spans="1:5">
      <c r="A56" s="1705" t="s">
        <v>580</v>
      </c>
      <c r="B56" s="1701">
        <v>2</v>
      </c>
      <c r="C56" s="1706">
        <v>0.10625</v>
      </c>
      <c r="D56" s="1707">
        <v>15</v>
      </c>
      <c r="E56" s="1704"/>
    </row>
    <row r="57" spans="1:5">
      <c r="A57" s="1705" t="s">
        <v>446</v>
      </c>
      <c r="B57" s="1701">
        <v>2</v>
      </c>
      <c r="C57" s="1706">
        <v>3.9583333333333331E-2</v>
      </c>
      <c r="D57" s="1707">
        <v>14.25</v>
      </c>
      <c r="E57" s="1704"/>
    </row>
    <row r="58" spans="1:5">
      <c r="A58" s="1705" t="s">
        <v>451</v>
      </c>
      <c r="B58" s="1701">
        <v>9</v>
      </c>
      <c r="C58" s="1706">
        <v>0.12291666666666666</v>
      </c>
      <c r="D58" s="1707">
        <v>196.37</v>
      </c>
      <c r="E58" s="1704"/>
    </row>
    <row r="59" spans="1:5">
      <c r="A59" s="1705" t="s">
        <v>459</v>
      </c>
      <c r="B59" s="1701">
        <v>1</v>
      </c>
      <c r="C59" s="1706">
        <v>7.6388888919609599E-3</v>
      </c>
      <c r="D59" s="1707">
        <v>7.3333333362825215</v>
      </c>
      <c r="E59" s="1704"/>
    </row>
    <row r="60" spans="1:5">
      <c r="A60" s="1705" t="s">
        <v>487</v>
      </c>
      <c r="B60" s="1701">
        <v>2</v>
      </c>
      <c r="C60" s="1706">
        <v>0.19652777777777777</v>
      </c>
      <c r="D60" s="1707">
        <v>67.2</v>
      </c>
      <c r="E60" s="1704"/>
    </row>
    <row r="61" spans="1:5">
      <c r="A61" s="1705" t="s">
        <v>507</v>
      </c>
      <c r="B61" s="1701">
        <v>6</v>
      </c>
      <c r="C61" s="1706">
        <v>1.575</v>
      </c>
      <c r="D61" s="1707">
        <v>1346.18</v>
      </c>
      <c r="E61" s="1704"/>
    </row>
    <row r="62" spans="1:5">
      <c r="A62" s="1705" t="s">
        <v>408</v>
      </c>
      <c r="B62" s="1701">
        <v>3</v>
      </c>
      <c r="C62" s="1706">
        <v>0.40277777777777779</v>
      </c>
      <c r="D62" s="1707">
        <v>1093.78</v>
      </c>
      <c r="E62" s="1704"/>
    </row>
    <row r="63" spans="1:5">
      <c r="A63" s="1705" t="s">
        <v>532</v>
      </c>
      <c r="B63" s="1701">
        <v>1</v>
      </c>
      <c r="C63" s="1706">
        <v>2.2222222221898846E-2</v>
      </c>
      <c r="D63" s="1707">
        <v>9.0666666665347293</v>
      </c>
      <c r="E63" s="1704"/>
    </row>
    <row r="64" spans="1:5">
      <c r="A64" s="1705" t="s">
        <v>544</v>
      </c>
      <c r="B64" s="1701">
        <v>2</v>
      </c>
      <c r="C64" s="1706">
        <v>3.3333333333333333E-2</v>
      </c>
      <c r="D64" s="1707">
        <v>14.67</v>
      </c>
      <c r="E64" s="1704"/>
    </row>
    <row r="65" spans="1:5">
      <c r="A65" s="1705" t="s">
        <v>568</v>
      </c>
      <c r="B65" s="1701">
        <v>2</v>
      </c>
      <c r="C65" s="1706">
        <v>0.2298611111111111</v>
      </c>
      <c r="D65" s="1707">
        <v>110.33</v>
      </c>
      <c r="E65" s="1704"/>
    </row>
    <row r="66" spans="1:5">
      <c r="A66" s="1705" t="s">
        <v>451</v>
      </c>
      <c r="B66" s="1701">
        <v>2</v>
      </c>
      <c r="C66" s="1706">
        <v>0.23472222222222222</v>
      </c>
      <c r="D66" s="1707">
        <v>46.77</v>
      </c>
      <c r="E66" s="1704"/>
    </row>
    <row r="67" spans="1:5">
      <c r="A67" s="1705" t="s">
        <v>408</v>
      </c>
      <c r="B67" s="1701">
        <v>2</v>
      </c>
      <c r="C67" s="1706">
        <v>0.17222222222222222</v>
      </c>
      <c r="D67" s="1707">
        <v>382.93</v>
      </c>
      <c r="E67" s="1704"/>
    </row>
    <row r="68" spans="1:5">
      <c r="A68" s="1705" t="s">
        <v>450</v>
      </c>
      <c r="B68" s="1701">
        <v>2</v>
      </c>
      <c r="C68" s="1706">
        <v>4.8611111111111112E-2</v>
      </c>
      <c r="D68" s="1707">
        <v>1.33</v>
      </c>
      <c r="E68" s="1704"/>
    </row>
    <row r="69" spans="1:5">
      <c r="A69" s="1705" t="s">
        <v>368</v>
      </c>
      <c r="B69" s="1701">
        <v>3</v>
      </c>
      <c r="C69" s="1706">
        <v>0.29097222222222224</v>
      </c>
      <c r="D69" s="1707">
        <v>112.38</v>
      </c>
      <c r="E69" s="1704"/>
    </row>
    <row r="70" spans="1:5">
      <c r="A70" s="1705" t="s">
        <v>459</v>
      </c>
      <c r="B70" s="1701">
        <v>1</v>
      </c>
      <c r="C70" s="1706">
        <v>0.15416666667442769</v>
      </c>
      <c r="D70" s="1707">
        <v>166.5000000083819</v>
      </c>
      <c r="E70" s="1704"/>
    </row>
    <row r="71" spans="1:5">
      <c r="A71" s="1705" t="s">
        <v>482</v>
      </c>
      <c r="B71" s="1701">
        <v>2</v>
      </c>
      <c r="C71" s="1706">
        <v>0.20833333333333334</v>
      </c>
      <c r="D71" s="1707">
        <v>159.66999999999999</v>
      </c>
      <c r="E71" s="1704"/>
    </row>
    <row r="72" spans="1:5">
      <c r="A72" s="1705" t="s">
        <v>518</v>
      </c>
      <c r="B72" s="1701">
        <v>1</v>
      </c>
      <c r="C72" s="1706">
        <v>0.13333333332411712</v>
      </c>
      <c r="D72" s="1707">
        <v>28.799999998009298</v>
      </c>
      <c r="E72" s="1704"/>
    </row>
    <row r="73" spans="1:5">
      <c r="A73" s="1705" t="s">
        <v>537</v>
      </c>
      <c r="B73" s="1701">
        <v>2</v>
      </c>
      <c r="C73" s="1706">
        <v>0.14930555555555555</v>
      </c>
      <c r="D73" s="1707">
        <v>101.1</v>
      </c>
      <c r="E73" s="1704"/>
    </row>
    <row r="74" spans="1:5">
      <c r="A74" s="1705" t="s">
        <v>544</v>
      </c>
      <c r="B74" s="1701">
        <v>2</v>
      </c>
      <c r="C74" s="1706">
        <v>0.13194444444444445</v>
      </c>
      <c r="D74" s="1707">
        <v>68.069999999999993</v>
      </c>
      <c r="E74" s="1704"/>
    </row>
    <row r="75" spans="1:5">
      <c r="A75" s="1705" t="s">
        <v>451</v>
      </c>
      <c r="B75" s="1701">
        <v>1</v>
      </c>
      <c r="C75" s="1706">
        <v>1.8055555563478265E-2</v>
      </c>
      <c r="D75" s="1707">
        <v>18.200000007986091</v>
      </c>
      <c r="E75" s="1704"/>
    </row>
    <row r="76" spans="1:5">
      <c r="A76" s="1705" t="s">
        <v>459</v>
      </c>
      <c r="B76" s="1701">
        <v>1</v>
      </c>
      <c r="C76" s="1706">
        <v>0.18680555555329192</v>
      </c>
      <c r="D76" s="1707">
        <v>201.74999999755528</v>
      </c>
      <c r="E76" s="1704"/>
    </row>
    <row r="77" spans="1:5">
      <c r="A77" s="1705" t="s">
        <v>496</v>
      </c>
      <c r="B77" s="1701">
        <v>1</v>
      </c>
      <c r="C77" s="1706">
        <v>7.5694444443797693E-2</v>
      </c>
      <c r="D77" s="1707">
        <v>108.99999999906868</v>
      </c>
      <c r="E77" s="1704"/>
    </row>
    <row r="78" spans="1:5">
      <c r="A78" s="1705" t="s">
        <v>514</v>
      </c>
      <c r="B78" s="1701">
        <v>2</v>
      </c>
      <c r="C78" s="1706">
        <v>9.0277777777777769E-3</v>
      </c>
      <c r="D78" s="1707">
        <v>14.43</v>
      </c>
      <c r="E78" s="1704"/>
    </row>
    <row r="79" spans="1:5">
      <c r="A79" s="1705" t="s">
        <v>545</v>
      </c>
      <c r="B79" s="1701">
        <v>1</v>
      </c>
      <c r="C79" s="1706">
        <v>0.17222222222335404</v>
      </c>
      <c r="D79" s="1707">
        <v>82.666666667209938</v>
      </c>
      <c r="E79" s="1704"/>
    </row>
    <row r="80" spans="1:5">
      <c r="A80" s="1705" t="s">
        <v>495</v>
      </c>
      <c r="B80" s="1701">
        <v>1</v>
      </c>
      <c r="C80" s="1706">
        <v>8.2638888874498662E-2</v>
      </c>
      <c r="D80" s="1707">
        <v>178.49999996891711</v>
      </c>
      <c r="E80" s="1704"/>
    </row>
    <row r="81" spans="1:5">
      <c r="A81" s="1705" t="s">
        <v>514</v>
      </c>
      <c r="B81" s="1701">
        <v>1</v>
      </c>
      <c r="C81" s="1706">
        <v>9.5138888893416151E-2</v>
      </c>
      <c r="D81" s="1707">
        <v>57.083333336049691</v>
      </c>
      <c r="E81" s="1704"/>
    </row>
    <row r="82" spans="1:5">
      <c r="A82" s="1705" t="s">
        <v>545</v>
      </c>
      <c r="B82" s="1701">
        <v>2</v>
      </c>
      <c r="C82" s="1706">
        <v>0.22222222222222221</v>
      </c>
      <c r="D82" s="1707">
        <v>88.58</v>
      </c>
      <c r="E82" s="1704"/>
    </row>
    <row r="83" spans="1:5">
      <c r="A83" s="1705" t="s">
        <v>463</v>
      </c>
      <c r="B83" s="1701">
        <v>2</v>
      </c>
      <c r="C83" s="1706">
        <v>0.21111111111111111</v>
      </c>
      <c r="D83" s="1707">
        <v>146.93</v>
      </c>
      <c r="E83" s="1704"/>
    </row>
    <row r="84" spans="1:5">
      <c r="A84" s="1705" t="s">
        <v>493</v>
      </c>
      <c r="B84" s="1701">
        <v>3</v>
      </c>
      <c r="C84" s="1706">
        <v>0.21666666666666667</v>
      </c>
      <c r="D84" s="1707">
        <v>48.8</v>
      </c>
      <c r="E84" s="1704"/>
    </row>
    <row r="85" spans="1:5">
      <c r="A85" s="1705" t="s">
        <v>513</v>
      </c>
      <c r="B85" s="1701">
        <v>1</v>
      </c>
      <c r="C85" s="1706">
        <v>0.16388888889196096</v>
      </c>
      <c r="D85" s="1707">
        <v>39.33333333407063</v>
      </c>
      <c r="E85" s="1704"/>
    </row>
    <row r="86" spans="1:5">
      <c r="A86" s="1705" t="s">
        <v>536</v>
      </c>
      <c r="B86" s="1701">
        <v>3</v>
      </c>
      <c r="C86" s="1706">
        <v>5.486111111111111E-2</v>
      </c>
      <c r="D86" s="1707">
        <v>44.47</v>
      </c>
      <c r="E86" s="1704"/>
    </row>
    <row r="87" spans="1:5">
      <c r="A87" s="1705" t="s">
        <v>543</v>
      </c>
      <c r="B87" s="1701">
        <v>1</v>
      </c>
      <c r="C87" s="1706">
        <v>2.0833333335758653E-2</v>
      </c>
      <c r="D87" s="1707">
        <v>11.500000001338776</v>
      </c>
      <c r="E87" s="1704"/>
    </row>
    <row r="88" spans="1:5">
      <c r="A88" s="1705" t="s">
        <v>547</v>
      </c>
      <c r="B88" s="1701">
        <v>2</v>
      </c>
      <c r="C88" s="1706">
        <v>0.74097222222222225</v>
      </c>
      <c r="D88" s="1707">
        <v>213.4</v>
      </c>
      <c r="E88" s="1704"/>
    </row>
    <row r="89" spans="1:5">
      <c r="A89" s="1705" t="s">
        <v>574</v>
      </c>
      <c r="B89" s="1701">
        <v>2</v>
      </c>
      <c r="C89" s="1706">
        <v>9.0277777777777776E-2</v>
      </c>
      <c r="D89" s="1707">
        <v>49</v>
      </c>
      <c r="E89" s="1704"/>
    </row>
    <row r="90" spans="1:5">
      <c r="A90" s="1705" t="s">
        <v>582</v>
      </c>
      <c r="B90" s="1701">
        <v>4</v>
      </c>
      <c r="C90" s="1706">
        <v>1.9444444444444445E-2</v>
      </c>
      <c r="D90" s="1707">
        <v>17</v>
      </c>
      <c r="E90" s="1704"/>
    </row>
    <row r="91" spans="1:5">
      <c r="A91" s="1705" t="s">
        <v>547</v>
      </c>
      <c r="B91" s="1701">
        <v>1</v>
      </c>
      <c r="C91" s="1706">
        <v>6.2499999839928932E-3</v>
      </c>
      <c r="D91" s="1707">
        <v>5.2499999865540303</v>
      </c>
      <c r="E91" s="1704"/>
    </row>
    <row r="92" spans="1:5">
      <c r="A92" s="1705" t="s">
        <v>463</v>
      </c>
      <c r="B92" s="1701">
        <v>2</v>
      </c>
      <c r="C92" s="1706">
        <v>0.2388888888888889</v>
      </c>
      <c r="D92" s="1707">
        <v>172.9</v>
      </c>
      <c r="E92" s="1704"/>
    </row>
    <row r="93" spans="1:5">
      <c r="A93" s="1705" t="s">
        <v>464</v>
      </c>
      <c r="B93" s="1701">
        <v>1</v>
      </c>
      <c r="C93" s="1706">
        <v>8.5416666654055007E-2</v>
      </c>
      <c r="D93" s="1707">
        <v>40.999999993946403</v>
      </c>
      <c r="E93" s="1704"/>
    </row>
    <row r="94" spans="1:5">
      <c r="A94" s="1705" t="s">
        <v>536</v>
      </c>
      <c r="B94" s="1701">
        <v>1</v>
      </c>
      <c r="C94" s="1706">
        <v>9.8611111112404615E-2</v>
      </c>
      <c r="D94" s="1707">
        <v>23.666666666977108</v>
      </c>
      <c r="E94" s="1704"/>
    </row>
    <row r="95" spans="1:5">
      <c r="A95" s="1705" t="s">
        <v>547</v>
      </c>
      <c r="B95" s="1701">
        <v>2</v>
      </c>
      <c r="C95" s="1706">
        <v>0.14097222222222222</v>
      </c>
      <c r="D95" s="1707">
        <v>113.33</v>
      </c>
      <c r="E95" s="1704"/>
    </row>
    <row r="96" spans="1:5">
      <c r="A96" s="1705" t="s">
        <v>556</v>
      </c>
      <c r="B96" s="1701">
        <v>2</v>
      </c>
      <c r="C96" s="1706">
        <v>0.14930555555555555</v>
      </c>
      <c r="D96" s="1707">
        <v>98.88</v>
      </c>
      <c r="E96" s="1704"/>
    </row>
    <row r="97" spans="1:5">
      <c r="A97" s="1705" t="s">
        <v>582</v>
      </c>
      <c r="B97" s="1701">
        <v>3</v>
      </c>
      <c r="C97" s="1706">
        <v>0.49444444444444446</v>
      </c>
      <c r="D97" s="1707">
        <v>131.32</v>
      </c>
      <c r="E97" s="1704"/>
    </row>
    <row r="98" spans="1:5">
      <c r="A98" s="1705" t="s">
        <v>364</v>
      </c>
      <c r="B98" s="1701">
        <v>1</v>
      </c>
      <c r="C98" s="1706">
        <v>4.8611111196805723E-3</v>
      </c>
      <c r="D98" s="1707">
        <v>18.666666699573398</v>
      </c>
      <c r="E98" s="1704"/>
    </row>
    <row r="99" spans="1:5">
      <c r="A99" s="1705" t="s">
        <v>547</v>
      </c>
      <c r="B99" s="1701">
        <v>1</v>
      </c>
      <c r="C99" s="1706">
        <v>7.9861111109494232E-2</v>
      </c>
      <c r="D99" s="1707">
        <v>53.666666665580124</v>
      </c>
      <c r="E99" s="1704"/>
    </row>
    <row r="100" spans="1:5" ht="15.75" thickBot="1">
      <c r="A100" s="1708" t="s">
        <v>582</v>
      </c>
      <c r="B100" s="1709">
        <v>1</v>
      </c>
      <c r="C100" s="1710">
        <v>6.5972222218988463E-2</v>
      </c>
      <c r="D100" s="1711">
        <v>55.416666663950309</v>
      </c>
      <c r="E100" s="1712"/>
    </row>
    <row r="101" spans="1:5">
      <c r="A101" s="1713" t="s">
        <v>1530</v>
      </c>
      <c r="B101" s="1714">
        <v>163</v>
      </c>
      <c r="C101" s="1715">
        <f>SUM(C10:C100)</f>
        <v>15.280555555513519</v>
      </c>
      <c r="D101" s="1716">
        <f>SUM(D10:D100)</f>
        <v>11059.143333259211</v>
      </c>
    </row>
    <row r="102" spans="1:5" ht="15.75">
      <c r="A102" s="1717"/>
      <c r="B102" s="1718"/>
      <c r="C102" s="930"/>
      <c r="D102" s="1719"/>
    </row>
    <row r="103" spans="1:5" ht="15.75">
      <c r="A103" s="1717"/>
      <c r="B103" s="1718"/>
      <c r="C103" s="930"/>
      <c r="D103" s="1719"/>
    </row>
    <row r="104" spans="1:5" ht="15.75">
      <c r="A104" s="1717"/>
      <c r="B104" s="1718"/>
      <c r="C104" s="930"/>
      <c r="D104" s="1719"/>
    </row>
    <row r="105" spans="1:5">
      <c r="C105" s="1720"/>
      <c r="D105" s="1626" t="s">
        <v>182</v>
      </c>
      <c r="E105" s="1720"/>
    </row>
    <row r="106" spans="1:5">
      <c r="C106" s="1720"/>
      <c r="D106" s="1626" t="s">
        <v>1296</v>
      </c>
      <c r="E106" s="1720"/>
    </row>
    <row r="107" spans="1:5">
      <c r="C107" s="1720"/>
      <c r="D107" s="1321" t="s">
        <v>602</v>
      </c>
      <c r="E107" s="1720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A10 E10">
    <cfRule type="colorScale" priority="7">
      <colorScale>
        <cfvo type="min"/>
        <cfvo type="max"/>
        <color rgb="FFFF7128"/>
        <color theme="0"/>
      </colorScale>
    </cfRule>
  </conditionalFormatting>
  <conditionalFormatting sqref="A10">
    <cfRule type="colorScale" priority="6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5">
      <colorScale>
        <cfvo type="min"/>
        <cfvo type="max"/>
        <color rgb="FFFF7128"/>
        <color theme="0"/>
      </colorScale>
    </cfRule>
  </conditionalFormatting>
  <conditionalFormatting sqref="E10">
    <cfRule type="colorScale" priority="8">
      <colorScale>
        <cfvo type="min"/>
        <cfvo type="max"/>
        <color rgb="FFFF7128"/>
        <color theme="0"/>
      </colorScale>
    </cfRule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  <cfRule type="colorScale" priority="2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E185"/>
  <sheetViews>
    <sheetView zoomScaleNormal="100" zoomScaleSheetLayoutView="115" workbookViewId="0">
      <selection activeCell="E20" sqref="E20:F20"/>
    </sheetView>
  </sheetViews>
  <sheetFormatPr defaultRowHeight="12.75"/>
  <cols>
    <col min="1" max="1" width="8.140625" customWidth="1"/>
    <col min="2" max="2" width="42.7109375" customWidth="1"/>
    <col min="3" max="3" width="24" style="7" customWidth="1"/>
    <col min="4" max="4" width="19.85546875" style="7" customWidth="1"/>
  </cols>
  <sheetData>
    <row r="1" spans="1:5">
      <c r="A1" s="32"/>
      <c r="D1" s="565" t="s">
        <v>16</v>
      </c>
    </row>
    <row r="2" spans="1:5" ht="20.25">
      <c r="A2" s="773" t="s">
        <v>136</v>
      </c>
      <c r="B2" s="773"/>
      <c r="C2" s="773"/>
      <c r="D2" s="773"/>
    </row>
    <row r="3" spans="1:5" ht="15.75">
      <c r="A3" s="770" t="s">
        <v>126</v>
      </c>
      <c r="B3" s="770"/>
      <c r="C3" s="770"/>
      <c r="D3" s="770"/>
    </row>
    <row r="4" spans="1:5" ht="15.75">
      <c r="A4" s="774" t="s">
        <v>245</v>
      </c>
      <c r="B4" s="774"/>
      <c r="C4" s="774"/>
      <c r="D4" s="774"/>
    </row>
    <row r="5" spans="1:5" ht="22.5" customHeight="1" thickBot="1">
      <c r="A5" s="202" t="s">
        <v>681</v>
      </c>
      <c r="B5" s="64"/>
      <c r="C5" s="203"/>
    </row>
    <row r="6" spans="1:5" ht="23.25" customHeight="1" thickBot="1">
      <c r="A6" s="404" t="s">
        <v>246</v>
      </c>
      <c r="B6" s="591" t="s">
        <v>629</v>
      </c>
      <c r="C6" s="591" t="s">
        <v>350</v>
      </c>
      <c r="D6" s="592" t="s">
        <v>597</v>
      </c>
    </row>
    <row r="7" spans="1:5" ht="15.75">
      <c r="A7" s="403">
        <v>1</v>
      </c>
      <c r="B7" s="571" t="s">
        <v>442</v>
      </c>
      <c r="C7" s="573">
        <v>45412.625</v>
      </c>
      <c r="D7" s="593">
        <v>50</v>
      </c>
      <c r="E7" s="209"/>
    </row>
    <row r="8" spans="1:5" ht="15">
      <c r="A8" s="396">
        <v>2</v>
      </c>
      <c r="B8" s="539" t="s">
        <v>351</v>
      </c>
      <c r="C8" s="405">
        <v>45403.541666666657</v>
      </c>
      <c r="D8" s="594">
        <v>129</v>
      </c>
      <c r="E8" s="204"/>
    </row>
    <row r="9" spans="1:5" ht="15">
      <c r="A9" s="396">
        <v>3</v>
      </c>
      <c r="B9" s="539" t="s">
        <v>448</v>
      </c>
      <c r="C9" s="405">
        <v>45412.583333333343</v>
      </c>
      <c r="D9" s="594">
        <v>69.8</v>
      </c>
      <c r="E9" s="204"/>
    </row>
    <row r="10" spans="1:5" ht="15">
      <c r="A10" s="396">
        <v>4</v>
      </c>
      <c r="B10" s="539" t="s">
        <v>449</v>
      </c>
      <c r="C10" s="405">
        <v>45398.416666666657</v>
      </c>
      <c r="D10" s="594">
        <v>23</v>
      </c>
      <c r="E10" s="204"/>
    </row>
    <row r="11" spans="1:5" ht="15">
      <c r="A11" s="396">
        <v>5</v>
      </c>
      <c r="B11" s="539" t="s">
        <v>454</v>
      </c>
      <c r="C11" s="405">
        <v>45410.666666666657</v>
      </c>
      <c r="D11" s="594">
        <v>224</v>
      </c>
      <c r="E11" s="204"/>
    </row>
    <row r="12" spans="1:5" ht="15">
      <c r="A12" s="396">
        <v>6</v>
      </c>
      <c r="B12" s="539" t="s">
        <v>455</v>
      </c>
      <c r="C12" s="405">
        <v>45410.8125</v>
      </c>
      <c r="D12" s="594">
        <v>21</v>
      </c>
      <c r="E12" s="204"/>
    </row>
    <row r="13" spans="1:5" ht="16.5" customHeight="1">
      <c r="A13" s="396">
        <v>7</v>
      </c>
      <c r="B13" s="539" t="s">
        <v>462</v>
      </c>
      <c r="C13" s="405">
        <v>45383.916666666657</v>
      </c>
      <c r="D13" s="594">
        <v>257</v>
      </c>
      <c r="E13" s="204"/>
    </row>
    <row r="14" spans="1:5" ht="15">
      <c r="A14" s="396">
        <v>8</v>
      </c>
      <c r="B14" s="539" t="s">
        <v>466</v>
      </c>
      <c r="C14" s="405">
        <v>45412.708333333343</v>
      </c>
      <c r="D14" s="594">
        <v>179</v>
      </c>
      <c r="E14" s="204"/>
    </row>
    <row r="15" spans="1:5" ht="15">
      <c r="A15" s="396">
        <v>9</v>
      </c>
      <c r="B15" s="539" t="s">
        <v>470</v>
      </c>
      <c r="C15" s="405">
        <v>45387.416666666657</v>
      </c>
      <c r="D15" s="594">
        <v>47</v>
      </c>
      <c r="E15" s="204"/>
    </row>
    <row r="16" spans="1:5" ht="15">
      <c r="A16" s="396">
        <v>10</v>
      </c>
      <c r="B16" s="539" t="s">
        <v>478</v>
      </c>
      <c r="C16" s="405">
        <v>45412.541666666657</v>
      </c>
      <c r="D16" s="594">
        <v>46</v>
      </c>
      <c r="E16" s="204"/>
    </row>
    <row r="17" spans="1:5" ht="15">
      <c r="A17" s="396">
        <v>11</v>
      </c>
      <c r="B17" s="539" t="s">
        <v>479</v>
      </c>
      <c r="C17" s="405">
        <v>45404.25</v>
      </c>
      <c r="D17" s="594">
        <v>136</v>
      </c>
      <c r="E17" s="204"/>
    </row>
    <row r="18" spans="1:5" ht="15">
      <c r="A18" s="396">
        <v>12</v>
      </c>
      <c r="B18" s="539" t="s">
        <v>480</v>
      </c>
      <c r="C18" s="405">
        <v>45403.541666666657</v>
      </c>
      <c r="D18" s="594">
        <v>182</v>
      </c>
      <c r="E18" s="204"/>
    </row>
    <row r="19" spans="1:5" ht="15">
      <c r="A19" s="396">
        <v>13</v>
      </c>
      <c r="B19" s="539" t="s">
        <v>483</v>
      </c>
      <c r="C19" s="405">
        <v>45412.666666666657</v>
      </c>
      <c r="D19" s="594">
        <v>75</v>
      </c>
      <c r="E19" s="204"/>
    </row>
    <row r="20" spans="1:5" ht="15">
      <c r="A20" s="396">
        <v>14</v>
      </c>
      <c r="B20" s="539" t="s">
        <v>383</v>
      </c>
      <c r="C20" s="405">
        <v>45407.875</v>
      </c>
      <c r="D20" s="594">
        <v>88</v>
      </c>
      <c r="E20" s="204"/>
    </row>
    <row r="21" spans="1:5" ht="15">
      <c r="A21" s="396">
        <v>15</v>
      </c>
      <c r="B21" s="539" t="s">
        <v>488</v>
      </c>
      <c r="C21" s="405">
        <v>45412.666666666657</v>
      </c>
      <c r="D21" s="594">
        <v>162</v>
      </c>
      <c r="E21" s="204"/>
    </row>
    <row r="22" spans="1:5" ht="15">
      <c r="A22" s="396">
        <v>16</v>
      </c>
      <c r="B22" s="539" t="s">
        <v>490</v>
      </c>
      <c r="C22" s="405">
        <v>45412.958333333343</v>
      </c>
      <c r="D22" s="594">
        <v>174</v>
      </c>
      <c r="E22" s="204"/>
    </row>
    <row r="23" spans="1:5" ht="15">
      <c r="A23" s="396">
        <v>17</v>
      </c>
      <c r="B23" s="539" t="s">
        <v>491</v>
      </c>
      <c r="C23" s="405">
        <v>45411.875</v>
      </c>
      <c r="D23" s="594">
        <v>103</v>
      </c>
      <c r="E23" s="204"/>
    </row>
    <row r="24" spans="1:5" ht="15">
      <c r="A24" s="396">
        <v>18</v>
      </c>
      <c r="B24" s="539" t="s">
        <v>497</v>
      </c>
      <c r="C24" s="405">
        <v>45410.833333333343</v>
      </c>
      <c r="D24" s="594">
        <v>230</v>
      </c>
      <c r="E24" s="204"/>
    </row>
    <row r="25" spans="1:5" ht="15">
      <c r="A25" s="396">
        <v>19</v>
      </c>
      <c r="B25" s="539" t="s">
        <v>500</v>
      </c>
      <c r="C25" s="405">
        <v>45403.75</v>
      </c>
      <c r="D25" s="594">
        <v>320</v>
      </c>
      <c r="E25" s="204"/>
    </row>
    <row r="26" spans="1:5" ht="15">
      <c r="A26" s="396">
        <v>20</v>
      </c>
      <c r="B26" s="539" t="s">
        <v>502</v>
      </c>
      <c r="C26" s="405">
        <v>45410.916666666657</v>
      </c>
      <c r="D26" s="594">
        <v>135</v>
      </c>
      <c r="E26" s="204"/>
    </row>
    <row r="27" spans="1:5" ht="15">
      <c r="A27" s="396">
        <v>21</v>
      </c>
      <c r="B27" s="539" t="s">
        <v>504</v>
      </c>
      <c r="C27" s="405">
        <v>45412.666666666657</v>
      </c>
      <c r="D27" s="594">
        <v>57</v>
      </c>
      <c r="E27" s="204"/>
    </row>
    <row r="28" spans="1:5" ht="15">
      <c r="A28" s="396">
        <v>22</v>
      </c>
      <c r="B28" s="539" t="s">
        <v>505</v>
      </c>
      <c r="C28" s="405">
        <v>45411.5</v>
      </c>
      <c r="D28" s="594">
        <v>115</v>
      </c>
      <c r="E28" s="204"/>
    </row>
    <row r="29" spans="1:5" ht="15">
      <c r="A29" s="396">
        <v>23</v>
      </c>
      <c r="B29" s="539" t="s">
        <v>406</v>
      </c>
      <c r="C29" s="405">
        <v>45411.791666666657</v>
      </c>
      <c r="D29" s="594">
        <v>92</v>
      </c>
      <c r="E29" s="204"/>
    </row>
    <row r="30" spans="1:5" ht="15">
      <c r="A30" s="396">
        <v>24</v>
      </c>
      <c r="B30" s="539" t="s">
        <v>510</v>
      </c>
      <c r="C30" s="405">
        <v>45404.875</v>
      </c>
      <c r="D30" s="594">
        <v>315</v>
      </c>
      <c r="E30" s="204"/>
    </row>
    <row r="31" spans="1:5" ht="15">
      <c r="A31" s="396">
        <v>25</v>
      </c>
      <c r="B31" s="539" t="s">
        <v>515</v>
      </c>
      <c r="C31" s="405">
        <v>45412.708333333343</v>
      </c>
      <c r="D31" s="594">
        <v>101</v>
      </c>
      <c r="E31" s="204"/>
    </row>
    <row r="32" spans="1:5" ht="15">
      <c r="A32" s="396">
        <v>26</v>
      </c>
      <c r="B32" s="539" t="s">
        <v>517</v>
      </c>
      <c r="C32" s="405">
        <v>45400.625</v>
      </c>
      <c r="D32" s="594">
        <v>48</v>
      </c>
      <c r="E32" s="204"/>
    </row>
    <row r="33" spans="1:5" ht="15">
      <c r="A33" s="396">
        <v>27</v>
      </c>
      <c r="B33" s="539" t="s">
        <v>519</v>
      </c>
      <c r="C33" s="405">
        <v>45412.791666666657</v>
      </c>
      <c r="D33" s="594">
        <v>109.01</v>
      </c>
      <c r="E33" s="204"/>
    </row>
    <row r="34" spans="1:5" ht="15">
      <c r="A34" s="396">
        <v>28</v>
      </c>
      <c r="B34" s="539" t="s">
        <v>523</v>
      </c>
      <c r="C34" s="405">
        <v>45406.833333333343</v>
      </c>
      <c r="D34" s="594">
        <v>148</v>
      </c>
      <c r="E34" s="204"/>
    </row>
    <row r="35" spans="1:5" ht="15">
      <c r="A35" s="396">
        <v>29</v>
      </c>
      <c r="B35" s="539" t="s">
        <v>524</v>
      </c>
      <c r="C35" s="405">
        <v>45412.666666666657</v>
      </c>
      <c r="D35" s="594">
        <v>100</v>
      </c>
      <c r="E35" s="204"/>
    </row>
    <row r="36" spans="1:5" ht="15">
      <c r="A36" s="396">
        <v>30</v>
      </c>
      <c r="B36" s="539" t="s">
        <v>526</v>
      </c>
      <c r="C36" s="405">
        <v>45407.5</v>
      </c>
      <c r="D36" s="594">
        <v>80</v>
      </c>
      <c r="E36" s="204"/>
    </row>
    <row r="37" spans="1:5" ht="15">
      <c r="A37" s="396">
        <v>31</v>
      </c>
      <c r="B37" s="539" t="s">
        <v>527</v>
      </c>
      <c r="C37" s="405">
        <v>45412.708333333343</v>
      </c>
      <c r="D37" s="594">
        <v>135</v>
      </c>
      <c r="E37" s="204"/>
    </row>
    <row r="38" spans="1:5" ht="15">
      <c r="A38" s="396">
        <v>32</v>
      </c>
      <c r="B38" s="539" t="s">
        <v>528</v>
      </c>
      <c r="C38" s="405">
        <v>45412.708333333343</v>
      </c>
      <c r="D38" s="594">
        <v>184</v>
      </c>
      <c r="E38" s="204"/>
    </row>
    <row r="39" spans="1:5" ht="15">
      <c r="A39" s="396">
        <v>33</v>
      </c>
      <c r="B39" s="539" t="s">
        <v>598</v>
      </c>
      <c r="C39" s="405">
        <v>45385.416666666657</v>
      </c>
      <c r="D39" s="594">
        <v>12.4</v>
      </c>
      <c r="E39" s="204"/>
    </row>
    <row r="40" spans="1:5" ht="15">
      <c r="A40" s="396">
        <v>34</v>
      </c>
      <c r="B40" s="539" t="s">
        <v>531</v>
      </c>
      <c r="C40" s="405">
        <v>45410.625</v>
      </c>
      <c r="D40" s="594">
        <v>167.1</v>
      </c>
      <c r="E40" s="204"/>
    </row>
    <row r="41" spans="1:5" ht="15">
      <c r="A41" s="396">
        <v>35</v>
      </c>
      <c r="B41" s="539" t="s">
        <v>533</v>
      </c>
      <c r="C41" s="405">
        <v>45412.666666666657</v>
      </c>
      <c r="D41" s="594">
        <v>71</v>
      </c>
      <c r="E41" s="204"/>
    </row>
    <row r="42" spans="1:5" ht="15">
      <c r="A42" s="396">
        <v>36</v>
      </c>
      <c r="B42" s="539" t="s">
        <v>534</v>
      </c>
      <c r="C42" s="405">
        <v>45412.958333333343</v>
      </c>
      <c r="D42" s="594">
        <v>124</v>
      </c>
      <c r="E42" s="204"/>
    </row>
    <row r="43" spans="1:5" ht="15">
      <c r="A43" s="396">
        <v>37</v>
      </c>
      <c r="B43" s="539" t="s">
        <v>594</v>
      </c>
      <c r="C43" s="405">
        <v>45412.708333333343</v>
      </c>
      <c r="D43" s="594">
        <v>91</v>
      </c>
      <c r="E43" s="204"/>
    </row>
    <row r="44" spans="1:5" ht="15">
      <c r="A44" s="396">
        <v>38</v>
      </c>
      <c r="B44" s="539" t="s">
        <v>538</v>
      </c>
      <c r="C44" s="405">
        <v>45408.791666666657</v>
      </c>
      <c r="D44" s="594">
        <v>181</v>
      </c>
      <c r="E44" s="204"/>
    </row>
    <row r="45" spans="1:5" ht="15">
      <c r="A45" s="396">
        <v>39</v>
      </c>
      <c r="B45" s="539" t="s">
        <v>540</v>
      </c>
      <c r="C45" s="405">
        <v>45410.875</v>
      </c>
      <c r="D45" s="594">
        <v>72.400000000000006</v>
      </c>
      <c r="E45" s="204"/>
    </row>
    <row r="46" spans="1:5" ht="15">
      <c r="A46" s="396">
        <v>40</v>
      </c>
      <c r="B46" s="539" t="s">
        <v>542</v>
      </c>
      <c r="C46" s="405">
        <v>45406.666666666657</v>
      </c>
      <c r="D46" s="594">
        <v>43.8</v>
      </c>
      <c r="E46" s="204"/>
    </row>
    <row r="47" spans="1:5" ht="15">
      <c r="A47" s="396">
        <v>41</v>
      </c>
      <c r="B47" s="539" t="s">
        <v>550</v>
      </c>
      <c r="C47" s="405">
        <v>45412.708333333343</v>
      </c>
      <c r="D47" s="594">
        <v>67</v>
      </c>
      <c r="E47" s="204"/>
    </row>
    <row r="48" spans="1:5" ht="18" customHeight="1">
      <c r="A48" s="396">
        <v>42</v>
      </c>
      <c r="B48" s="539" t="s">
        <v>551</v>
      </c>
      <c r="C48" s="405">
        <v>45410.833333333343</v>
      </c>
      <c r="D48" s="594">
        <v>26</v>
      </c>
    </row>
    <row r="49" spans="1:5" ht="15">
      <c r="A49" s="396">
        <v>43</v>
      </c>
      <c r="B49" s="539" t="s">
        <v>553</v>
      </c>
      <c r="C49" s="405">
        <v>45386.666666666657</v>
      </c>
      <c r="D49" s="594">
        <v>53</v>
      </c>
      <c r="E49" s="204"/>
    </row>
    <row r="50" spans="1:5" ht="15">
      <c r="A50" s="396">
        <v>44</v>
      </c>
      <c r="B50" s="539" t="s">
        <v>555</v>
      </c>
      <c r="C50" s="405">
        <v>45412.833333333343</v>
      </c>
      <c r="D50" s="594">
        <v>116</v>
      </c>
      <c r="E50" s="204"/>
    </row>
    <row r="51" spans="1:5" ht="15">
      <c r="A51" s="396">
        <v>45</v>
      </c>
      <c r="B51" s="539" t="s">
        <v>563</v>
      </c>
      <c r="C51" s="405">
        <v>45410.791666666657</v>
      </c>
      <c r="D51" s="594">
        <v>142</v>
      </c>
      <c r="E51" s="204"/>
    </row>
    <row r="52" spans="1:5" ht="15">
      <c r="A52" s="396">
        <v>46</v>
      </c>
      <c r="B52" s="539" t="s">
        <v>564</v>
      </c>
      <c r="C52" s="405">
        <v>45411.8125</v>
      </c>
      <c r="D52" s="594">
        <v>223</v>
      </c>
      <c r="E52" s="204"/>
    </row>
    <row r="53" spans="1:5" ht="15">
      <c r="A53" s="396">
        <v>47</v>
      </c>
      <c r="B53" s="539" t="s">
        <v>627</v>
      </c>
      <c r="C53" s="405">
        <v>45404.625</v>
      </c>
      <c r="D53" s="594">
        <v>21.06</v>
      </c>
      <c r="E53" s="204"/>
    </row>
    <row r="54" spans="1:5" ht="15">
      <c r="A54" s="396">
        <v>48</v>
      </c>
      <c r="B54" s="539" t="s">
        <v>599</v>
      </c>
      <c r="C54" s="405">
        <v>45386.958333333343</v>
      </c>
      <c r="D54" s="594">
        <v>36</v>
      </c>
      <c r="E54" s="204"/>
    </row>
    <row r="55" spans="1:5" ht="15">
      <c r="A55" s="396">
        <v>49</v>
      </c>
      <c r="B55" s="539" t="s">
        <v>570</v>
      </c>
      <c r="C55" s="405">
        <v>45411.666666666657</v>
      </c>
      <c r="D55" s="594">
        <v>118.3</v>
      </c>
      <c r="E55" s="204"/>
    </row>
    <row r="56" spans="1:5" ht="15">
      <c r="A56" s="396">
        <v>50</v>
      </c>
      <c r="B56" s="539" t="s">
        <v>572</v>
      </c>
      <c r="C56" s="405">
        <v>45386.5</v>
      </c>
      <c r="D56" s="594">
        <v>188</v>
      </c>
      <c r="E56" s="204"/>
    </row>
    <row r="57" spans="1:5" ht="15">
      <c r="A57" s="396">
        <v>51</v>
      </c>
      <c r="B57" s="539" t="s">
        <v>573</v>
      </c>
      <c r="C57" s="405">
        <v>45410.666666666657</v>
      </c>
      <c r="D57" s="594">
        <v>136</v>
      </c>
      <c r="E57" s="204"/>
    </row>
    <row r="58" spans="1:5" ht="15">
      <c r="A58" s="396">
        <v>52</v>
      </c>
      <c r="B58" s="539" t="s">
        <v>575</v>
      </c>
      <c r="C58" s="405">
        <v>45412.833333333343</v>
      </c>
      <c r="D58" s="594">
        <v>112</v>
      </c>
      <c r="E58" s="204"/>
    </row>
    <row r="59" spans="1:5" ht="15">
      <c r="A59" s="396">
        <v>53</v>
      </c>
      <c r="B59" s="539" t="s">
        <v>430</v>
      </c>
      <c r="C59" s="405">
        <v>45385.291666666657</v>
      </c>
      <c r="D59" s="594">
        <v>69</v>
      </c>
      <c r="E59" s="204"/>
    </row>
    <row r="60" spans="1:5" ht="15">
      <c r="A60" s="396">
        <v>54</v>
      </c>
      <c r="B60" s="539" t="s">
        <v>577</v>
      </c>
      <c r="C60" s="405">
        <v>45388.875</v>
      </c>
      <c r="D60" s="594">
        <v>82.6</v>
      </c>
      <c r="E60" s="204"/>
    </row>
    <row r="61" spans="1:5" ht="15">
      <c r="A61" s="396">
        <v>55</v>
      </c>
      <c r="B61" s="539" t="s">
        <v>433</v>
      </c>
      <c r="C61" s="405">
        <v>45411.666666666657</v>
      </c>
      <c r="D61" s="594">
        <v>171</v>
      </c>
      <c r="E61" s="204"/>
    </row>
    <row r="62" spans="1:5" ht="15">
      <c r="A62" s="396">
        <v>56</v>
      </c>
      <c r="B62" s="539" t="s">
        <v>584</v>
      </c>
      <c r="C62" s="405">
        <v>45409.791666666657</v>
      </c>
      <c r="D62" s="594">
        <v>70</v>
      </c>
      <c r="E62" s="204"/>
    </row>
    <row r="63" spans="1:5" ht="15">
      <c r="A63" s="396">
        <v>57</v>
      </c>
      <c r="B63" s="539" t="s">
        <v>585</v>
      </c>
      <c r="C63" s="405">
        <v>45412.708333333343</v>
      </c>
      <c r="D63" s="594">
        <v>120</v>
      </c>
      <c r="E63" s="204"/>
    </row>
    <row r="64" spans="1:5" ht="15">
      <c r="A64" s="396">
        <v>58</v>
      </c>
      <c r="B64" s="539" t="s">
        <v>586</v>
      </c>
      <c r="C64" s="405">
        <v>45404.958333333343</v>
      </c>
      <c r="D64" s="594">
        <v>74</v>
      </c>
      <c r="E64" s="204"/>
    </row>
    <row r="65" spans="1:5" ht="15">
      <c r="A65" s="396">
        <v>59</v>
      </c>
      <c r="B65" s="539" t="s">
        <v>587</v>
      </c>
      <c r="C65" s="405">
        <v>45412.666666666657</v>
      </c>
      <c r="D65" s="594">
        <v>110</v>
      </c>
      <c r="E65" s="204"/>
    </row>
    <row r="66" spans="1:5" ht="15">
      <c r="A66" s="396">
        <v>60</v>
      </c>
      <c r="B66" s="539" t="s">
        <v>443</v>
      </c>
      <c r="C66" s="405">
        <v>45411.75</v>
      </c>
      <c r="D66" s="594">
        <v>94</v>
      </c>
      <c r="E66" s="204"/>
    </row>
    <row r="67" spans="1:5" ht="15">
      <c r="A67" s="396">
        <v>61</v>
      </c>
      <c r="B67" s="539" t="s">
        <v>444</v>
      </c>
      <c r="C67" s="405">
        <v>45385.25</v>
      </c>
      <c r="D67" s="594">
        <v>16</v>
      </c>
      <c r="E67" s="204"/>
    </row>
    <row r="68" spans="1:5" ht="15">
      <c r="A68" s="396">
        <v>62</v>
      </c>
      <c r="B68" s="539" t="s">
        <v>436</v>
      </c>
      <c r="C68" s="405">
        <v>45387.625</v>
      </c>
      <c r="D68" s="594">
        <v>111</v>
      </c>
      <c r="E68" s="204"/>
    </row>
    <row r="69" spans="1:5" ht="15">
      <c r="A69" s="396">
        <v>63</v>
      </c>
      <c r="B69" s="539" t="s">
        <v>447</v>
      </c>
      <c r="C69" s="405">
        <v>45411.75</v>
      </c>
      <c r="D69" s="594">
        <v>120</v>
      </c>
      <c r="E69" s="204"/>
    </row>
    <row r="70" spans="1:5" ht="15">
      <c r="A70" s="396">
        <v>64</v>
      </c>
      <c r="B70" s="539" t="s">
        <v>452</v>
      </c>
      <c r="C70" s="405">
        <v>45412.458333333343</v>
      </c>
      <c r="D70" s="594">
        <v>85</v>
      </c>
      <c r="E70" s="204"/>
    </row>
    <row r="71" spans="1:5" ht="15">
      <c r="A71" s="396">
        <v>65</v>
      </c>
      <c r="B71" s="539" t="s">
        <v>453</v>
      </c>
      <c r="C71" s="405">
        <v>45410.916666666657</v>
      </c>
      <c r="D71" s="594">
        <v>70</v>
      </c>
      <c r="E71" s="204"/>
    </row>
    <row r="72" spans="1:5" ht="15">
      <c r="A72" s="396">
        <v>66</v>
      </c>
      <c r="B72" s="539" t="s">
        <v>437</v>
      </c>
      <c r="C72" s="405">
        <v>45404.833333333343</v>
      </c>
      <c r="D72" s="594">
        <v>177</v>
      </c>
      <c r="E72" s="204"/>
    </row>
    <row r="73" spans="1:5" ht="15">
      <c r="A73" s="396">
        <v>67</v>
      </c>
      <c r="B73" s="539" t="s">
        <v>468</v>
      </c>
      <c r="C73" s="405">
        <v>45399.770833333343</v>
      </c>
      <c r="D73" s="594">
        <v>36</v>
      </c>
      <c r="E73" s="204"/>
    </row>
    <row r="74" spans="1:5" ht="15">
      <c r="A74" s="396">
        <v>68</v>
      </c>
      <c r="B74" s="539" t="s">
        <v>475</v>
      </c>
      <c r="C74" s="405">
        <v>45396.8125</v>
      </c>
      <c r="D74" s="594">
        <v>146</v>
      </c>
      <c r="E74" s="204"/>
    </row>
    <row r="75" spans="1:5" ht="15">
      <c r="A75" s="396">
        <v>69</v>
      </c>
      <c r="B75" s="539" t="s">
        <v>481</v>
      </c>
      <c r="C75" s="405">
        <v>45392.791666666657</v>
      </c>
      <c r="D75" s="594">
        <v>110</v>
      </c>
      <c r="E75" s="204"/>
    </row>
    <row r="76" spans="1:5" ht="15">
      <c r="A76" s="396">
        <v>70</v>
      </c>
      <c r="B76" s="539" t="s">
        <v>438</v>
      </c>
      <c r="C76" s="405">
        <v>45386.708333333343</v>
      </c>
      <c r="D76" s="594">
        <v>99</v>
      </c>
      <c r="E76" s="204"/>
    </row>
    <row r="77" spans="1:5" ht="15">
      <c r="A77" s="396">
        <v>71</v>
      </c>
      <c r="B77" s="539" t="s">
        <v>489</v>
      </c>
      <c r="C77" s="405">
        <v>45403.625</v>
      </c>
      <c r="D77" s="594">
        <v>105</v>
      </c>
      <c r="E77" s="204"/>
    </row>
    <row r="78" spans="1:5" ht="15">
      <c r="A78" s="396">
        <v>72</v>
      </c>
      <c r="B78" s="539" t="s">
        <v>394</v>
      </c>
      <c r="C78" s="405">
        <v>45412.8125</v>
      </c>
      <c r="D78" s="594">
        <v>87</v>
      </c>
      <c r="E78" s="204"/>
    </row>
    <row r="79" spans="1:5" ht="15">
      <c r="A79" s="396">
        <v>73</v>
      </c>
      <c r="B79" s="539" t="s">
        <v>499</v>
      </c>
      <c r="C79" s="405">
        <v>45386.5</v>
      </c>
      <c r="D79" s="594">
        <v>23</v>
      </c>
      <c r="E79" s="204"/>
    </row>
    <row r="80" spans="1:5" ht="15">
      <c r="A80" s="396">
        <v>74</v>
      </c>
      <c r="B80" s="539" t="s">
        <v>503</v>
      </c>
      <c r="C80" s="405">
        <v>45412.625</v>
      </c>
      <c r="D80" s="594">
        <v>40</v>
      </c>
      <c r="E80" s="204"/>
    </row>
    <row r="81" spans="1:5" ht="15">
      <c r="A81" s="396">
        <v>75</v>
      </c>
      <c r="B81" s="539" t="s">
        <v>506</v>
      </c>
      <c r="C81" s="405">
        <v>45412.833333333343</v>
      </c>
      <c r="D81" s="594">
        <v>38</v>
      </c>
      <c r="E81" s="204"/>
    </row>
    <row r="82" spans="1:5" ht="15">
      <c r="A82" s="396">
        <v>76</v>
      </c>
      <c r="B82" s="539" t="s">
        <v>508</v>
      </c>
      <c r="C82" s="405">
        <v>45404.833333333343</v>
      </c>
      <c r="D82" s="594">
        <v>213</v>
      </c>
      <c r="E82" s="204"/>
    </row>
    <row r="83" spans="1:5" ht="15">
      <c r="A83" s="396">
        <v>77</v>
      </c>
      <c r="B83" s="539" t="s">
        <v>511</v>
      </c>
      <c r="C83" s="405">
        <v>45400.291666666657</v>
      </c>
      <c r="D83" s="594">
        <v>50</v>
      </c>
    </row>
    <row r="84" spans="1:5" ht="15">
      <c r="A84" s="396">
        <v>78</v>
      </c>
      <c r="B84" s="539" t="s">
        <v>520</v>
      </c>
      <c r="C84" s="405">
        <v>45397.770833333343</v>
      </c>
      <c r="D84" s="594">
        <v>64</v>
      </c>
    </row>
    <row r="85" spans="1:5" ht="15">
      <c r="A85" s="396">
        <v>79</v>
      </c>
      <c r="B85" s="539" t="s">
        <v>525</v>
      </c>
      <c r="C85" s="405">
        <v>45412.833333333343</v>
      </c>
      <c r="D85" s="594">
        <v>52</v>
      </c>
    </row>
    <row r="86" spans="1:5" ht="15">
      <c r="A86" s="396">
        <v>80</v>
      </c>
      <c r="B86" s="539" t="s">
        <v>440</v>
      </c>
      <c r="C86" s="405">
        <v>45407.666666666657</v>
      </c>
      <c r="D86" s="594">
        <v>12</v>
      </c>
    </row>
    <row r="87" spans="1:5" ht="15">
      <c r="A87" s="396">
        <v>81</v>
      </c>
      <c r="B87" s="539" t="s">
        <v>530</v>
      </c>
      <c r="C87" s="405">
        <v>45388.625</v>
      </c>
      <c r="D87" s="594">
        <v>0.3</v>
      </c>
    </row>
    <row r="88" spans="1:5" ht="15">
      <c r="A88" s="396">
        <v>82</v>
      </c>
      <c r="B88" s="539" t="s">
        <v>416</v>
      </c>
      <c r="C88" s="405">
        <v>45386.791666666657</v>
      </c>
      <c r="D88" s="594">
        <v>41</v>
      </c>
    </row>
    <row r="89" spans="1:5" ht="15">
      <c r="A89" s="396">
        <v>83</v>
      </c>
      <c r="B89" s="539" t="s">
        <v>558</v>
      </c>
      <c r="C89" s="405">
        <v>45404.791666666657</v>
      </c>
      <c r="D89" s="594">
        <v>20</v>
      </c>
    </row>
    <row r="90" spans="1:5" ht="15">
      <c r="A90" s="396">
        <v>84</v>
      </c>
      <c r="B90" s="539" t="s">
        <v>567</v>
      </c>
      <c r="C90" s="405">
        <v>45407</v>
      </c>
      <c r="D90" s="594">
        <v>63</v>
      </c>
    </row>
    <row r="91" spans="1:5" ht="15">
      <c r="A91" s="396">
        <v>85</v>
      </c>
      <c r="B91" s="539" t="s">
        <v>595</v>
      </c>
      <c r="C91" s="405">
        <v>45386.875</v>
      </c>
      <c r="D91" s="594">
        <v>37</v>
      </c>
    </row>
    <row r="92" spans="1:5" ht="15">
      <c r="A92" s="396">
        <v>86</v>
      </c>
      <c r="B92" s="539" t="s">
        <v>571</v>
      </c>
      <c r="C92" s="405">
        <v>45409.791666666657</v>
      </c>
      <c r="D92" s="594">
        <v>47</v>
      </c>
    </row>
    <row r="93" spans="1:5" ht="15">
      <c r="A93" s="396">
        <v>87</v>
      </c>
      <c r="B93" s="539" t="s">
        <v>578</v>
      </c>
      <c r="C93" s="405">
        <v>45406.208333333343</v>
      </c>
      <c r="D93" s="594">
        <v>17</v>
      </c>
    </row>
    <row r="94" spans="1:5" ht="15">
      <c r="A94" s="396">
        <v>88</v>
      </c>
      <c r="B94" s="539" t="s">
        <v>583</v>
      </c>
      <c r="C94" s="405">
        <v>45404.916666666657</v>
      </c>
      <c r="D94" s="594">
        <v>35</v>
      </c>
    </row>
    <row r="95" spans="1:5" ht="18" customHeight="1">
      <c r="A95" s="396">
        <v>89</v>
      </c>
      <c r="B95" s="539" t="s">
        <v>358</v>
      </c>
      <c r="C95" s="405">
        <v>45412.8125</v>
      </c>
      <c r="D95" s="594">
        <v>99.5</v>
      </c>
    </row>
    <row r="96" spans="1:5" ht="15">
      <c r="A96" s="396">
        <v>90</v>
      </c>
      <c r="B96" s="539" t="s">
        <v>465</v>
      </c>
      <c r="C96" s="405">
        <v>45412.916666666657</v>
      </c>
      <c r="D96" s="594">
        <v>208</v>
      </c>
    </row>
    <row r="97" spans="1:4" ht="15">
      <c r="A97" s="396">
        <v>91</v>
      </c>
      <c r="B97" s="539" t="s">
        <v>467</v>
      </c>
      <c r="C97" s="405">
        <v>45404.916666666657</v>
      </c>
      <c r="D97" s="594">
        <v>86</v>
      </c>
    </row>
    <row r="98" spans="1:4" ht="15">
      <c r="A98" s="396">
        <v>92</v>
      </c>
      <c r="B98" s="539" t="s">
        <v>471</v>
      </c>
      <c r="C98" s="405">
        <v>45404.916666666657</v>
      </c>
      <c r="D98" s="594">
        <v>89</v>
      </c>
    </row>
    <row r="99" spans="1:4" ht="15">
      <c r="A99" s="396">
        <v>93</v>
      </c>
      <c r="B99" s="539" t="s">
        <v>473</v>
      </c>
      <c r="C99" s="405">
        <v>45404.875</v>
      </c>
      <c r="D99" s="594">
        <v>253</v>
      </c>
    </row>
    <row r="100" spans="1:4" ht="15">
      <c r="A100" s="396">
        <v>94</v>
      </c>
      <c r="B100" s="539" t="s">
        <v>378</v>
      </c>
      <c r="C100" s="405">
        <v>45404.833333333343</v>
      </c>
      <c r="D100" s="594">
        <v>211</v>
      </c>
    </row>
    <row r="101" spans="1:4" ht="15">
      <c r="A101" s="396">
        <v>95</v>
      </c>
      <c r="B101" s="539" t="s">
        <v>476</v>
      </c>
      <c r="C101" s="405">
        <v>45411.8125</v>
      </c>
      <c r="D101" s="594">
        <v>196</v>
      </c>
    </row>
    <row r="102" spans="1:4" ht="15">
      <c r="A102" s="396">
        <v>96</v>
      </c>
      <c r="B102" s="539" t="s">
        <v>477</v>
      </c>
      <c r="C102" s="405">
        <v>45412.833333333343</v>
      </c>
      <c r="D102" s="594">
        <v>167</v>
      </c>
    </row>
    <row r="103" spans="1:4" ht="15">
      <c r="A103" s="396">
        <v>97</v>
      </c>
      <c r="B103" s="539" t="s">
        <v>484</v>
      </c>
      <c r="C103" s="405">
        <v>45405.875</v>
      </c>
      <c r="D103" s="594">
        <v>136</v>
      </c>
    </row>
    <row r="104" spans="1:4" ht="15">
      <c r="A104" s="396">
        <v>98</v>
      </c>
      <c r="B104" s="539" t="s">
        <v>501</v>
      </c>
      <c r="C104" s="405">
        <v>45396.875</v>
      </c>
      <c r="D104" s="594">
        <v>98</v>
      </c>
    </row>
    <row r="105" spans="1:4" ht="15">
      <c r="A105" s="396">
        <v>99</v>
      </c>
      <c r="B105" s="539" t="s">
        <v>549</v>
      </c>
      <c r="C105" s="405">
        <v>45402.25</v>
      </c>
      <c r="D105" s="594">
        <v>11</v>
      </c>
    </row>
    <row r="106" spans="1:4" ht="15">
      <c r="A106" s="396">
        <v>100</v>
      </c>
      <c r="B106" s="539" t="s">
        <v>557</v>
      </c>
      <c r="C106" s="405">
        <v>45397.958333333343</v>
      </c>
      <c r="D106" s="594">
        <v>122</v>
      </c>
    </row>
    <row r="107" spans="1:4" ht="15">
      <c r="A107" s="396">
        <v>101</v>
      </c>
      <c r="B107" s="539" t="s">
        <v>458</v>
      </c>
      <c r="C107" s="405">
        <v>45390.375</v>
      </c>
      <c r="D107" s="594">
        <v>136</v>
      </c>
    </row>
    <row r="108" spans="1:4" ht="15">
      <c r="A108" s="396">
        <v>102</v>
      </c>
      <c r="B108" s="539" t="s">
        <v>685</v>
      </c>
      <c r="C108" s="405">
        <v>45402.875</v>
      </c>
      <c r="D108" s="594">
        <v>70</v>
      </c>
    </row>
    <row r="109" spans="1:4" ht="15">
      <c r="A109" s="396">
        <v>103</v>
      </c>
      <c r="B109" s="539" t="s">
        <v>494</v>
      </c>
      <c r="C109" s="405">
        <v>45383.833333333343</v>
      </c>
      <c r="D109" s="594">
        <v>176</v>
      </c>
    </row>
    <row r="110" spans="1:4" ht="15">
      <c r="A110" s="396">
        <v>104</v>
      </c>
      <c r="B110" s="539" t="s">
        <v>509</v>
      </c>
      <c r="C110" s="405">
        <v>45391.916666666657</v>
      </c>
      <c r="D110" s="594">
        <v>152</v>
      </c>
    </row>
    <row r="111" spans="1:4" ht="15">
      <c r="A111" s="396">
        <v>105</v>
      </c>
      <c r="B111" s="539" t="s">
        <v>626</v>
      </c>
      <c r="C111" s="405">
        <v>45400.8125</v>
      </c>
      <c r="D111" s="594">
        <v>60</v>
      </c>
    </row>
    <row r="112" spans="1:4" ht="15">
      <c r="A112" s="396">
        <v>106</v>
      </c>
      <c r="B112" s="539" t="s">
        <v>535</v>
      </c>
      <c r="C112" s="405">
        <v>45406.25</v>
      </c>
      <c r="D112" s="594">
        <v>254</v>
      </c>
    </row>
    <row r="113" spans="1:4" ht="15">
      <c r="A113" s="396">
        <v>107</v>
      </c>
      <c r="B113" s="539" t="s">
        <v>541</v>
      </c>
      <c r="C113" s="405">
        <v>45395.791666666657</v>
      </c>
      <c r="D113" s="594">
        <v>152</v>
      </c>
    </row>
    <row r="114" spans="1:4" ht="15">
      <c r="A114" s="396">
        <v>108</v>
      </c>
      <c r="B114" s="539" t="s">
        <v>569</v>
      </c>
      <c r="C114" s="405">
        <v>45412.875</v>
      </c>
      <c r="D114" s="594">
        <v>176</v>
      </c>
    </row>
    <row r="115" spans="1:4" ht="15">
      <c r="A115" s="396">
        <v>109</v>
      </c>
      <c r="B115" s="539" t="s">
        <v>581</v>
      </c>
      <c r="C115" s="405">
        <v>45387.875</v>
      </c>
      <c r="D115" s="594">
        <v>258</v>
      </c>
    </row>
    <row r="116" spans="1:4" ht="15">
      <c r="A116" s="396">
        <v>110</v>
      </c>
      <c r="B116" s="539" t="s">
        <v>456</v>
      </c>
      <c r="C116" s="405">
        <v>45407.833333333343</v>
      </c>
      <c r="D116" s="594">
        <v>76</v>
      </c>
    </row>
    <row r="117" spans="1:4" ht="15">
      <c r="A117" s="396">
        <v>111</v>
      </c>
      <c r="B117" s="539" t="s">
        <v>472</v>
      </c>
      <c r="C117" s="405">
        <v>45399.791666666657</v>
      </c>
      <c r="D117" s="594">
        <v>39</v>
      </c>
    </row>
    <row r="118" spans="1:4" ht="15">
      <c r="A118" s="396">
        <v>112</v>
      </c>
      <c r="B118" s="539" t="s">
        <v>381</v>
      </c>
      <c r="C118" s="405">
        <v>45409.833333333343</v>
      </c>
      <c r="D118" s="594">
        <v>46</v>
      </c>
    </row>
    <row r="119" spans="1:4" ht="15">
      <c r="A119" s="396">
        <v>113</v>
      </c>
      <c r="B119" s="539" t="s">
        <v>512</v>
      </c>
      <c r="C119" s="405">
        <v>45388.875</v>
      </c>
      <c r="D119" s="594">
        <v>54</v>
      </c>
    </row>
    <row r="120" spans="1:4" ht="15">
      <c r="A120" s="396">
        <v>114</v>
      </c>
      <c r="B120" s="539" t="s">
        <v>566</v>
      </c>
      <c r="C120" s="405">
        <v>45406.875</v>
      </c>
      <c r="D120" s="594">
        <v>143</v>
      </c>
    </row>
    <row r="121" spans="1:4" ht="15">
      <c r="A121" s="396">
        <v>115</v>
      </c>
      <c r="B121" s="539" t="s">
        <v>576</v>
      </c>
      <c r="C121" s="405">
        <v>45409.958333333343</v>
      </c>
      <c r="D121" s="594">
        <v>84</v>
      </c>
    </row>
    <row r="122" spans="1:4" ht="15">
      <c r="A122" s="396">
        <v>116</v>
      </c>
      <c r="B122" s="539" t="s">
        <v>579</v>
      </c>
      <c r="C122" s="405">
        <v>45405.833333333343</v>
      </c>
      <c r="D122" s="594">
        <v>60</v>
      </c>
    </row>
    <row r="123" spans="1:4" ht="15">
      <c r="A123" s="396">
        <v>117</v>
      </c>
      <c r="B123" s="539" t="s">
        <v>628</v>
      </c>
      <c r="C123" s="405">
        <v>45407.083333333343</v>
      </c>
      <c r="D123" s="594">
        <v>72</v>
      </c>
    </row>
    <row r="124" spans="1:4" ht="15">
      <c r="A124" s="396">
        <v>118</v>
      </c>
      <c r="B124" s="539" t="s">
        <v>580</v>
      </c>
      <c r="C124" s="405">
        <v>45409.770833333343</v>
      </c>
      <c r="D124" s="594">
        <v>138</v>
      </c>
    </row>
    <row r="125" spans="1:4" ht="15">
      <c r="A125" s="396">
        <v>119</v>
      </c>
      <c r="B125" s="539" t="s">
        <v>446</v>
      </c>
      <c r="C125" s="405">
        <v>45410.958333333343</v>
      </c>
      <c r="D125" s="594">
        <v>105</v>
      </c>
    </row>
    <row r="126" spans="1:4" ht="15">
      <c r="A126" s="396">
        <v>120</v>
      </c>
      <c r="B126" s="539" t="s">
        <v>457</v>
      </c>
      <c r="C126" s="405">
        <v>45387.541666666657</v>
      </c>
      <c r="D126" s="594">
        <v>88</v>
      </c>
    </row>
    <row r="127" spans="1:4" ht="15">
      <c r="A127" s="396">
        <v>121</v>
      </c>
      <c r="B127" s="539" t="s">
        <v>461</v>
      </c>
      <c r="C127" s="405">
        <v>45412.875</v>
      </c>
      <c r="D127" s="594">
        <v>77</v>
      </c>
    </row>
    <row r="128" spans="1:4" ht="15">
      <c r="A128" s="396">
        <v>122</v>
      </c>
      <c r="B128" s="539" t="s">
        <v>474</v>
      </c>
      <c r="C128" s="405">
        <v>45386.875</v>
      </c>
      <c r="D128" s="594">
        <v>122</v>
      </c>
    </row>
    <row r="129" spans="1:4" ht="15">
      <c r="A129" s="396">
        <v>123</v>
      </c>
      <c r="B129" s="539" t="s">
        <v>482</v>
      </c>
      <c r="C129" s="405">
        <v>45409.958333333343</v>
      </c>
      <c r="D129" s="594">
        <v>190</v>
      </c>
    </row>
    <row r="130" spans="1:4" ht="15">
      <c r="A130" s="396">
        <v>124</v>
      </c>
      <c r="B130" s="539" t="s">
        <v>485</v>
      </c>
      <c r="C130" s="405">
        <v>45385.791666666657</v>
      </c>
      <c r="D130" s="594">
        <v>44</v>
      </c>
    </row>
    <row r="131" spans="1:4" ht="15">
      <c r="A131" s="396">
        <v>125</v>
      </c>
      <c r="B131" s="539" t="s">
        <v>486</v>
      </c>
      <c r="C131" s="405">
        <v>45407.8125</v>
      </c>
      <c r="D131" s="594">
        <v>100</v>
      </c>
    </row>
    <row r="132" spans="1:4" ht="15">
      <c r="A132" s="396">
        <v>126</v>
      </c>
      <c r="B132" s="539" t="s">
        <v>487</v>
      </c>
      <c r="C132" s="405">
        <v>45412.958333333343</v>
      </c>
      <c r="D132" s="594">
        <v>127</v>
      </c>
    </row>
    <row r="133" spans="1:4" ht="15">
      <c r="A133" s="396">
        <v>127</v>
      </c>
      <c r="B133" s="539" t="s">
        <v>495</v>
      </c>
      <c r="C133" s="405">
        <v>45399.791666666657</v>
      </c>
      <c r="D133" s="594">
        <v>170</v>
      </c>
    </row>
    <row r="134" spans="1:4" ht="15">
      <c r="A134" s="396">
        <v>128</v>
      </c>
      <c r="B134" s="539" t="s">
        <v>496</v>
      </c>
      <c r="C134" s="405">
        <v>45399.791666666657</v>
      </c>
      <c r="D134" s="594">
        <v>160</v>
      </c>
    </row>
    <row r="135" spans="1:4" ht="15">
      <c r="A135" s="396">
        <v>129</v>
      </c>
      <c r="B135" s="539" t="s">
        <v>507</v>
      </c>
      <c r="C135" s="405">
        <v>45410.791666666657</v>
      </c>
      <c r="D135" s="594">
        <v>101</v>
      </c>
    </row>
    <row r="136" spans="1:4" ht="15">
      <c r="A136" s="396">
        <v>130</v>
      </c>
      <c r="B136" s="539" t="s">
        <v>514</v>
      </c>
      <c r="C136" s="405">
        <v>45409.791666666657</v>
      </c>
      <c r="D136" s="594">
        <v>166</v>
      </c>
    </row>
    <row r="137" spans="1:4" ht="15">
      <c r="A137" s="396">
        <v>131</v>
      </c>
      <c r="B137" s="539" t="s">
        <v>518</v>
      </c>
      <c r="C137" s="405">
        <v>45412</v>
      </c>
      <c r="D137" s="594">
        <v>134</v>
      </c>
    </row>
    <row r="138" spans="1:4" ht="15">
      <c r="A138" s="396">
        <v>132</v>
      </c>
      <c r="B138" s="539" t="s">
        <v>521</v>
      </c>
      <c r="C138" s="405">
        <v>45409.791666666657</v>
      </c>
      <c r="D138" s="594">
        <v>80</v>
      </c>
    </row>
    <row r="139" spans="1:4" ht="15">
      <c r="A139" s="396">
        <v>133</v>
      </c>
      <c r="B139" s="539" t="s">
        <v>532</v>
      </c>
      <c r="C139" s="405">
        <v>45384.458333333343</v>
      </c>
      <c r="D139" s="594">
        <v>51</v>
      </c>
    </row>
    <row r="140" spans="1:4" ht="15">
      <c r="A140" s="396">
        <v>134</v>
      </c>
      <c r="B140" s="539" t="s">
        <v>537</v>
      </c>
      <c r="C140" s="405">
        <v>45399.791666666657</v>
      </c>
      <c r="D140" s="594">
        <v>68</v>
      </c>
    </row>
    <row r="141" spans="1:4" ht="15">
      <c r="A141" s="396">
        <v>135</v>
      </c>
      <c r="B141" s="539" t="s">
        <v>544</v>
      </c>
      <c r="C141" s="405">
        <v>45412.833333333343</v>
      </c>
      <c r="D141" s="594">
        <v>55</v>
      </c>
    </row>
    <row r="142" spans="1:4" ht="18" customHeight="1">
      <c r="A142" s="396">
        <v>136</v>
      </c>
      <c r="B142" s="539" t="s">
        <v>554</v>
      </c>
      <c r="C142" s="405">
        <v>45402.875</v>
      </c>
      <c r="D142" s="594">
        <v>90</v>
      </c>
    </row>
    <row r="143" spans="1:4" ht="15">
      <c r="A143" s="396">
        <v>137</v>
      </c>
      <c r="B143" s="539" t="s">
        <v>562</v>
      </c>
      <c r="C143" s="405">
        <v>45398.916666666657</v>
      </c>
      <c r="D143" s="594">
        <v>152</v>
      </c>
    </row>
    <row r="144" spans="1:4" ht="15">
      <c r="A144" s="396">
        <v>138</v>
      </c>
      <c r="B144" s="539" t="s">
        <v>568</v>
      </c>
      <c r="C144" s="405">
        <v>45410.916666666657</v>
      </c>
      <c r="D144" s="594">
        <v>100</v>
      </c>
    </row>
    <row r="145" spans="1:4" ht="15">
      <c r="A145" s="396">
        <v>139</v>
      </c>
      <c r="B145" s="539" t="s">
        <v>450</v>
      </c>
      <c r="C145" s="405">
        <v>45385.8125</v>
      </c>
      <c r="D145" s="594">
        <v>24</v>
      </c>
    </row>
    <row r="146" spans="1:4" ht="15">
      <c r="A146" s="396">
        <v>140</v>
      </c>
      <c r="B146" s="539" t="s">
        <v>451</v>
      </c>
      <c r="C146" s="405">
        <v>45411.958333333343</v>
      </c>
      <c r="D146" s="594">
        <v>131</v>
      </c>
    </row>
    <row r="147" spans="1:4" ht="15">
      <c r="A147" s="396">
        <v>141</v>
      </c>
      <c r="B147" s="539" t="s">
        <v>368</v>
      </c>
      <c r="C147" s="405">
        <v>45410.916666666657</v>
      </c>
      <c r="D147" s="594">
        <v>114</v>
      </c>
    </row>
    <row r="148" spans="1:4" ht="15">
      <c r="A148" s="396">
        <v>142</v>
      </c>
      <c r="B148" s="539" t="s">
        <v>459</v>
      </c>
      <c r="C148" s="405">
        <v>45412.916666666657</v>
      </c>
      <c r="D148" s="594">
        <v>60</v>
      </c>
    </row>
    <row r="149" spans="1:4" ht="15">
      <c r="A149" s="396">
        <v>143</v>
      </c>
      <c r="B149" s="539" t="s">
        <v>596</v>
      </c>
      <c r="C149" s="405">
        <v>45397.916666666657</v>
      </c>
      <c r="D149" s="594">
        <v>96</v>
      </c>
    </row>
    <row r="150" spans="1:4" ht="15">
      <c r="A150" s="396">
        <v>144</v>
      </c>
      <c r="B150" s="539" t="s">
        <v>548</v>
      </c>
      <c r="C150" s="405">
        <v>45412.958333333343</v>
      </c>
      <c r="D150" s="594">
        <v>99.9</v>
      </c>
    </row>
    <row r="151" spans="1:4" ht="15">
      <c r="A151" s="396">
        <v>145</v>
      </c>
      <c r="B151" s="539" t="s">
        <v>342</v>
      </c>
      <c r="C151" s="405">
        <v>45398.958333333343</v>
      </c>
      <c r="D151" s="594">
        <v>30</v>
      </c>
    </row>
    <row r="152" spans="1:4" ht="15">
      <c r="A152" s="396">
        <v>146</v>
      </c>
      <c r="B152" s="539" t="s">
        <v>445</v>
      </c>
      <c r="C152" s="405">
        <v>45412.875</v>
      </c>
      <c r="D152" s="594">
        <v>104</v>
      </c>
    </row>
    <row r="153" spans="1:4" ht="15">
      <c r="A153" s="396">
        <v>147</v>
      </c>
      <c r="B153" s="539" t="s">
        <v>460</v>
      </c>
      <c r="C153" s="405">
        <v>45402.916666666657</v>
      </c>
      <c r="D153" s="594">
        <v>54</v>
      </c>
    </row>
    <row r="154" spans="1:4" ht="15">
      <c r="A154" s="396">
        <v>148</v>
      </c>
      <c r="B154" s="539" t="s">
        <v>463</v>
      </c>
      <c r="C154" s="405">
        <v>45403.875</v>
      </c>
      <c r="D154" s="594">
        <v>80</v>
      </c>
    </row>
    <row r="155" spans="1:4" ht="15">
      <c r="A155" s="396">
        <v>149</v>
      </c>
      <c r="B155" s="539" t="s">
        <v>464</v>
      </c>
      <c r="C155" s="405">
        <v>45411.833333333343</v>
      </c>
      <c r="D155" s="594">
        <v>221</v>
      </c>
    </row>
    <row r="156" spans="1:4" ht="15">
      <c r="A156" s="396">
        <v>150</v>
      </c>
      <c r="B156" s="539" t="s">
        <v>469</v>
      </c>
      <c r="C156" s="405">
        <v>45412.875</v>
      </c>
      <c r="D156" s="594">
        <v>92</v>
      </c>
    </row>
    <row r="157" spans="1:4" ht="15">
      <c r="A157" s="396">
        <v>151</v>
      </c>
      <c r="B157" s="539" t="s">
        <v>492</v>
      </c>
      <c r="C157" s="405">
        <v>45412.8125</v>
      </c>
      <c r="D157" s="594">
        <v>95</v>
      </c>
    </row>
    <row r="158" spans="1:4" ht="15">
      <c r="A158" s="396">
        <v>152</v>
      </c>
      <c r="B158" s="539" t="s">
        <v>498</v>
      </c>
      <c r="C158" s="405">
        <v>45397.875</v>
      </c>
      <c r="D158" s="594">
        <v>83</v>
      </c>
    </row>
    <row r="159" spans="1:4" ht="15">
      <c r="A159" s="396">
        <v>153</v>
      </c>
      <c r="B159" s="539" t="s">
        <v>522</v>
      </c>
      <c r="C159" s="405">
        <v>45412.875</v>
      </c>
      <c r="D159" s="594">
        <v>94</v>
      </c>
    </row>
    <row r="160" spans="1:4" ht="15">
      <c r="A160" s="396">
        <v>154</v>
      </c>
      <c r="B160" s="539" t="s">
        <v>536</v>
      </c>
      <c r="C160" s="405">
        <v>45403.875</v>
      </c>
      <c r="D160" s="594">
        <v>168</v>
      </c>
    </row>
    <row r="161" spans="1:4" ht="15">
      <c r="A161" s="396">
        <v>155</v>
      </c>
      <c r="B161" s="539" t="s">
        <v>539</v>
      </c>
      <c r="C161" s="405">
        <v>45406.875</v>
      </c>
      <c r="D161" s="594">
        <v>186</v>
      </c>
    </row>
    <row r="162" spans="1:4" ht="15">
      <c r="A162" s="396">
        <v>156</v>
      </c>
      <c r="B162" s="539" t="s">
        <v>543</v>
      </c>
      <c r="C162" s="405">
        <v>45408.8125</v>
      </c>
      <c r="D162" s="594">
        <v>128</v>
      </c>
    </row>
    <row r="163" spans="1:4" ht="15">
      <c r="A163" s="396">
        <v>157</v>
      </c>
      <c r="B163" s="539" t="s">
        <v>545</v>
      </c>
      <c r="C163" s="405">
        <v>45410.791666666657</v>
      </c>
      <c r="D163" s="594">
        <v>142</v>
      </c>
    </row>
    <row r="164" spans="1:4" ht="15">
      <c r="A164" s="396">
        <v>158</v>
      </c>
      <c r="B164" s="539" t="s">
        <v>556</v>
      </c>
      <c r="C164" s="405">
        <v>45405.958333333343</v>
      </c>
      <c r="D164" s="594">
        <v>202</v>
      </c>
    </row>
    <row r="165" spans="1:4" ht="15">
      <c r="A165" s="396">
        <v>159</v>
      </c>
      <c r="B165" s="539" t="s">
        <v>415</v>
      </c>
      <c r="C165" s="405">
        <v>45411.875</v>
      </c>
      <c r="D165" s="594">
        <v>56</v>
      </c>
    </row>
    <row r="166" spans="1:4" ht="15">
      <c r="A166" s="396">
        <v>160</v>
      </c>
      <c r="B166" s="539" t="s">
        <v>560</v>
      </c>
      <c r="C166" s="405">
        <v>45404.666666666657</v>
      </c>
      <c r="D166" s="594">
        <v>7.2</v>
      </c>
    </row>
    <row r="167" spans="1:4" ht="15">
      <c r="A167" s="396">
        <v>161</v>
      </c>
      <c r="B167" s="539" t="s">
        <v>565</v>
      </c>
      <c r="C167" s="405">
        <v>45412.833333333343</v>
      </c>
      <c r="D167" s="594">
        <v>111</v>
      </c>
    </row>
    <row r="168" spans="1:4" ht="15">
      <c r="A168" s="396">
        <v>162</v>
      </c>
      <c r="B168" s="539" t="s">
        <v>574</v>
      </c>
      <c r="C168" s="405">
        <v>45412.875</v>
      </c>
      <c r="D168" s="594">
        <v>150</v>
      </c>
    </row>
    <row r="169" spans="1:4" ht="15">
      <c r="A169" s="396">
        <v>163</v>
      </c>
      <c r="B169" s="539" t="s">
        <v>661</v>
      </c>
      <c r="C169" s="405">
        <v>45402.791666666657</v>
      </c>
      <c r="D169" s="594">
        <v>39</v>
      </c>
    </row>
    <row r="170" spans="1:4" ht="15">
      <c r="A170" s="396">
        <v>164</v>
      </c>
      <c r="B170" s="539" t="s">
        <v>364</v>
      </c>
      <c r="C170" s="405">
        <v>45412.875</v>
      </c>
      <c r="D170" s="594">
        <v>88</v>
      </c>
    </row>
    <row r="171" spans="1:4" ht="15">
      <c r="A171" s="396">
        <v>165</v>
      </c>
      <c r="B171" s="539" t="s">
        <v>493</v>
      </c>
      <c r="C171" s="405">
        <v>45397.8125</v>
      </c>
      <c r="D171" s="594">
        <v>96</v>
      </c>
    </row>
    <row r="172" spans="1:4" ht="15">
      <c r="A172" s="396">
        <v>166</v>
      </c>
      <c r="B172" s="539" t="s">
        <v>513</v>
      </c>
      <c r="C172" s="405">
        <v>45391.833333333343</v>
      </c>
      <c r="D172" s="594">
        <v>79</v>
      </c>
    </row>
    <row r="173" spans="1:4" ht="15">
      <c r="A173" s="396">
        <v>167</v>
      </c>
      <c r="B173" s="539" t="s">
        <v>516</v>
      </c>
      <c r="C173" s="405">
        <v>45410.791666666657</v>
      </c>
      <c r="D173" s="594">
        <v>68</v>
      </c>
    </row>
    <row r="174" spans="1:4" ht="15">
      <c r="A174" s="396">
        <v>168</v>
      </c>
      <c r="B174" s="539" t="s">
        <v>529</v>
      </c>
      <c r="C174" s="405">
        <v>45402.375</v>
      </c>
      <c r="D174" s="594">
        <v>73</v>
      </c>
    </row>
    <row r="175" spans="1:4" ht="15">
      <c r="A175" s="396">
        <v>169</v>
      </c>
      <c r="B175" s="539" t="s">
        <v>546</v>
      </c>
      <c r="C175" s="405">
        <v>45400.833333333343</v>
      </c>
      <c r="D175" s="594">
        <v>148</v>
      </c>
    </row>
    <row r="176" spans="1:4" ht="15">
      <c r="A176" s="396">
        <v>170</v>
      </c>
      <c r="B176" s="539" t="s">
        <v>547</v>
      </c>
      <c r="C176" s="405">
        <v>45412.875</v>
      </c>
      <c r="D176" s="594">
        <v>64</v>
      </c>
    </row>
    <row r="177" spans="1:4" ht="15">
      <c r="A177" s="396">
        <v>171</v>
      </c>
      <c r="B177" s="539" t="s">
        <v>552</v>
      </c>
      <c r="C177" s="405">
        <v>45407.833333333343</v>
      </c>
      <c r="D177" s="594">
        <v>151</v>
      </c>
    </row>
    <row r="178" spans="1:4" ht="15">
      <c r="A178" s="396">
        <v>172</v>
      </c>
      <c r="B178" s="539" t="s">
        <v>559</v>
      </c>
      <c r="C178" s="405">
        <v>45388.875</v>
      </c>
      <c r="D178" s="594">
        <v>147</v>
      </c>
    </row>
    <row r="179" spans="1:4" ht="15">
      <c r="A179" s="396">
        <v>173</v>
      </c>
      <c r="B179" s="539" t="s">
        <v>561</v>
      </c>
      <c r="C179" s="405">
        <v>45399.8125</v>
      </c>
      <c r="D179" s="594">
        <v>125</v>
      </c>
    </row>
    <row r="180" spans="1:4" ht="15.75" thickBot="1">
      <c r="A180" s="595">
        <v>174</v>
      </c>
      <c r="B180" s="543" t="s">
        <v>582</v>
      </c>
      <c r="C180" s="526">
        <v>45412.833333333343</v>
      </c>
      <c r="D180" s="596">
        <v>119</v>
      </c>
    </row>
    <row r="181" spans="1:4">
      <c r="C181" s="772"/>
      <c r="D181" s="718"/>
    </row>
    <row r="183" spans="1:4">
      <c r="C183" s="718" t="s">
        <v>182</v>
      </c>
      <c r="D183" s="718"/>
    </row>
    <row r="184" spans="1:4">
      <c r="C184" s="61" t="s">
        <v>601</v>
      </c>
    </row>
    <row r="185" spans="1:4">
      <c r="C185" s="772" t="s">
        <v>602</v>
      </c>
      <c r="D185" s="718"/>
    </row>
  </sheetData>
  <mergeCells count="6">
    <mergeCell ref="C183:D183"/>
    <mergeCell ref="C185:D185"/>
    <mergeCell ref="C181:D181"/>
    <mergeCell ref="A2:D2"/>
    <mergeCell ref="A3:D3"/>
    <mergeCell ref="A4:D4"/>
  </mergeCells>
  <printOptions horizontalCentered="1"/>
  <pageMargins left="0.25" right="0.25" top="0.75" bottom="0.75" header="0.3" footer="0.3"/>
  <pageSetup paperSize="9" scale="76" orientation="portrait" horizontalDpi="360" verticalDpi="360" r:id="rId1"/>
  <headerFooter alignWithMargins="0">
    <oddHeader>&amp;CPage &amp;P of &amp;N</oddHeader>
    <oddFooter>Page &amp;P of &amp;N</oddFooter>
  </headerFooter>
  <rowBreaks count="3" manualBreakCount="3">
    <brk id="51" max="3" man="1"/>
    <brk id="106" max="3" man="1"/>
    <brk id="165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N25"/>
  <sheetViews>
    <sheetView workbookViewId="0">
      <selection activeCell="E20" sqref="E20:F20"/>
    </sheetView>
  </sheetViews>
  <sheetFormatPr defaultRowHeight="12.75"/>
  <cols>
    <col min="1" max="1" width="21.7109375" style="68" customWidth="1"/>
    <col min="2" max="2" width="17.7109375" style="68" customWidth="1"/>
    <col min="3" max="3" width="20.5703125" style="68" customWidth="1"/>
    <col min="4" max="4" width="16.7109375" style="68" customWidth="1"/>
    <col min="5" max="5" width="20.5703125" style="68" customWidth="1"/>
    <col min="6" max="6" width="9.140625" style="68"/>
    <col min="7" max="7" width="10.42578125" style="68" customWidth="1"/>
    <col min="8" max="10" width="9.140625" style="68"/>
    <col min="11" max="11" width="9.140625" style="68" customWidth="1"/>
    <col min="12" max="12" width="15.28515625" style="68" customWidth="1"/>
    <col min="13" max="16384" width="9.140625" style="68"/>
  </cols>
  <sheetData>
    <row r="1" spans="1:14">
      <c r="A1" s="68" t="s">
        <v>172</v>
      </c>
      <c r="F1" s="68" t="s">
        <v>288</v>
      </c>
    </row>
    <row r="2" spans="1:14" ht="20.25">
      <c r="A2" s="775" t="s">
        <v>179</v>
      </c>
      <c r="B2" s="775"/>
      <c r="C2" s="775"/>
      <c r="D2" s="775"/>
      <c r="E2" s="775"/>
      <c r="F2" s="775"/>
      <c r="G2" s="775"/>
    </row>
    <row r="3" spans="1:14" ht="15.75">
      <c r="A3" s="770" t="s">
        <v>127</v>
      </c>
      <c r="B3" s="770"/>
      <c r="C3" s="770"/>
      <c r="D3" s="770"/>
      <c r="E3" s="770"/>
      <c r="F3" s="770"/>
      <c r="G3" s="770"/>
    </row>
    <row r="4" spans="1:14" ht="15.75">
      <c r="A4" s="776" t="s">
        <v>143</v>
      </c>
      <c r="B4" s="776"/>
      <c r="C4" s="776"/>
      <c r="D4" s="776"/>
      <c r="E4" s="776"/>
      <c r="F4" s="776"/>
      <c r="G4" s="776"/>
    </row>
    <row r="5" spans="1:14" ht="16.5">
      <c r="A5" s="160"/>
      <c r="B5" s="160"/>
      <c r="C5" s="161"/>
      <c r="D5" s="162"/>
      <c r="E5" s="163"/>
      <c r="F5" s="164"/>
      <c r="G5" s="164"/>
    </row>
    <row r="6" spans="1:14" ht="15.75">
      <c r="A6" s="190" t="s">
        <v>681</v>
      </c>
      <c r="B6" s="160"/>
      <c r="C6" s="160"/>
      <c r="D6" s="162"/>
      <c r="E6" s="162"/>
      <c r="F6" s="163"/>
      <c r="G6" s="164"/>
      <c r="M6" s="77"/>
      <c r="N6" s="72"/>
    </row>
    <row r="7" spans="1:14" ht="15.75" thickBot="1">
      <c r="A7" s="165"/>
      <c r="B7" s="165"/>
      <c r="C7" s="166"/>
      <c r="D7" s="166"/>
      <c r="E7" s="167"/>
      <c r="F7" s="168"/>
      <c r="G7" s="169"/>
      <c r="N7" s="72"/>
    </row>
    <row r="8" spans="1:14" ht="21" customHeight="1" thickBot="1">
      <c r="A8" s="445" t="s">
        <v>49</v>
      </c>
      <c r="B8" s="446" t="s">
        <v>258</v>
      </c>
      <c r="C8" s="447" t="s">
        <v>32</v>
      </c>
      <c r="D8" s="448" t="s">
        <v>30</v>
      </c>
      <c r="E8" s="449" t="s">
        <v>180</v>
      </c>
      <c r="F8" s="450"/>
      <c r="G8" s="451"/>
      <c r="H8" s="185"/>
      <c r="N8" s="72"/>
    </row>
    <row r="9" spans="1:14" ht="21" customHeight="1">
      <c r="A9" s="376" t="s">
        <v>50</v>
      </c>
      <c r="B9" s="400">
        <v>5699.23</v>
      </c>
      <c r="C9" s="371">
        <v>45410</v>
      </c>
      <c r="D9" s="372">
        <v>0.83333333333333337</v>
      </c>
      <c r="E9" s="170"/>
      <c r="F9" s="171"/>
      <c r="G9" s="172"/>
      <c r="H9" s="186"/>
      <c r="I9" s="22"/>
      <c r="J9" s="187"/>
      <c r="K9" s="188"/>
      <c r="L9" s="187"/>
      <c r="M9"/>
    </row>
    <row r="10" spans="1:14" ht="21" customHeight="1">
      <c r="A10" s="377" t="s">
        <v>224</v>
      </c>
      <c r="B10" s="401">
        <v>1457.5</v>
      </c>
      <c r="C10" s="371">
        <v>45405</v>
      </c>
      <c r="D10" s="373">
        <v>0.875</v>
      </c>
      <c r="E10" s="170"/>
      <c r="F10" s="173"/>
      <c r="G10" s="172"/>
      <c r="H10" s="186"/>
      <c r="I10" s="22"/>
      <c r="J10" s="187"/>
      <c r="K10" s="188"/>
      <c r="L10" s="187"/>
      <c r="M10"/>
      <c r="N10" s="155"/>
    </row>
    <row r="11" spans="1:14" ht="21" customHeight="1">
      <c r="A11" s="377" t="s">
        <v>226</v>
      </c>
      <c r="B11" s="401">
        <v>1583</v>
      </c>
      <c r="C11" s="371">
        <v>45404</v>
      </c>
      <c r="D11" s="373">
        <v>0.875</v>
      </c>
      <c r="E11" s="170"/>
      <c r="F11" s="171"/>
      <c r="G11" s="172"/>
      <c r="H11" s="186"/>
      <c r="I11" s="22"/>
      <c r="J11" s="187"/>
      <c r="K11" s="188"/>
      <c r="L11" s="187"/>
      <c r="M11"/>
    </row>
    <row r="12" spans="1:14" ht="21" customHeight="1">
      <c r="A12" s="377" t="s">
        <v>48</v>
      </c>
      <c r="B12" s="401">
        <v>1226</v>
      </c>
      <c r="C12" s="371">
        <v>45404</v>
      </c>
      <c r="D12" s="373">
        <v>0.875</v>
      </c>
      <c r="E12" s="174"/>
      <c r="F12" s="169"/>
      <c r="G12" s="175"/>
      <c r="H12" s="186"/>
      <c r="I12" s="22"/>
      <c r="J12" s="187"/>
      <c r="K12" s="188"/>
      <c r="L12" s="187"/>
      <c r="M12"/>
    </row>
    <row r="13" spans="1:14" ht="21" customHeight="1">
      <c r="A13" s="377" t="s">
        <v>43</v>
      </c>
      <c r="B13" s="401">
        <v>635</v>
      </c>
      <c r="C13" s="371">
        <v>45405</v>
      </c>
      <c r="D13" s="373">
        <v>0.83333333333333337</v>
      </c>
      <c r="E13" s="176"/>
      <c r="F13" s="169"/>
      <c r="G13" s="175"/>
      <c r="H13" s="186"/>
      <c r="I13" s="22"/>
      <c r="J13" s="187"/>
      <c r="K13" s="188"/>
      <c r="L13" s="187"/>
      <c r="M13"/>
    </row>
    <row r="14" spans="1:14" ht="21" customHeight="1">
      <c r="A14" s="377" t="s">
        <v>39</v>
      </c>
      <c r="B14" s="401">
        <v>2028</v>
      </c>
      <c r="C14" s="371">
        <v>45410</v>
      </c>
      <c r="D14" s="373">
        <v>0</v>
      </c>
      <c r="E14" s="177"/>
      <c r="F14" s="169"/>
      <c r="G14" s="175"/>
      <c r="H14" s="186"/>
      <c r="I14" s="22"/>
      <c r="J14" s="187"/>
      <c r="K14" s="188"/>
      <c r="L14" s="187"/>
      <c r="M14"/>
    </row>
    <row r="15" spans="1:14" ht="21" customHeight="1">
      <c r="A15" s="377" t="s">
        <v>261</v>
      </c>
      <c r="B15" s="401">
        <v>531</v>
      </c>
      <c r="C15" s="371">
        <v>45406</v>
      </c>
      <c r="D15" s="373">
        <v>0.95833333333333337</v>
      </c>
      <c r="E15" s="176"/>
      <c r="F15" s="169"/>
      <c r="G15" s="175"/>
      <c r="H15" s="186"/>
      <c r="I15" s="22"/>
      <c r="J15" s="187"/>
      <c r="K15" s="188"/>
      <c r="L15" s="187"/>
      <c r="M15" s="189"/>
    </row>
    <row r="16" spans="1:14" ht="21" customHeight="1">
      <c r="A16" s="377" t="s">
        <v>40</v>
      </c>
      <c r="B16" s="401">
        <v>1865</v>
      </c>
      <c r="C16" s="371">
        <v>45405</v>
      </c>
      <c r="D16" s="373">
        <v>0.875</v>
      </c>
      <c r="E16" s="176"/>
      <c r="F16" s="169"/>
      <c r="G16" s="175"/>
      <c r="H16" s="186"/>
      <c r="I16" s="22"/>
      <c r="J16" s="187"/>
      <c r="K16" s="188"/>
      <c r="L16" s="187"/>
      <c r="M16" s="189"/>
    </row>
    <row r="17" spans="1:13" ht="21" customHeight="1" thickBot="1">
      <c r="A17" s="378" t="s">
        <v>45</v>
      </c>
      <c r="B17" s="402">
        <v>979</v>
      </c>
      <c r="C17" s="374">
        <v>45404</v>
      </c>
      <c r="D17" s="375">
        <v>0.875</v>
      </c>
      <c r="E17" s="178"/>
      <c r="F17" s="179"/>
      <c r="G17" s="180"/>
      <c r="H17" s="186"/>
      <c r="I17" s="22"/>
      <c r="J17" s="187"/>
      <c r="K17" s="188"/>
      <c r="L17" s="187"/>
      <c r="M17"/>
    </row>
    <row r="18" spans="1:13">
      <c r="A18" s="164"/>
      <c r="B18" s="164"/>
      <c r="C18" s="164"/>
      <c r="D18" s="181"/>
      <c r="E18" s="164"/>
      <c r="F18" s="182"/>
      <c r="G18" s="182"/>
      <c r="H18" s="159"/>
      <c r="I18" s="157"/>
      <c r="J18" s="157"/>
    </row>
    <row r="19" spans="1:13">
      <c r="A19" s="164"/>
      <c r="B19" s="164"/>
      <c r="C19" s="164"/>
      <c r="D19" s="181"/>
      <c r="E19" s="164"/>
      <c r="F19" s="182"/>
      <c r="G19" s="182"/>
    </row>
    <row r="20" spans="1:13">
      <c r="A20" s="160"/>
      <c r="B20" s="183"/>
      <c r="C20" s="164"/>
      <c r="D20" s="181"/>
      <c r="E20" s="164"/>
      <c r="F20" s="183"/>
      <c r="G20" s="182"/>
    </row>
    <row r="21" spans="1:13">
      <c r="A21" s="183"/>
      <c r="B21" s="183"/>
      <c r="C21" s="164"/>
      <c r="D21" s="181"/>
      <c r="E21" s="164"/>
      <c r="F21" s="183"/>
      <c r="G21" s="182"/>
    </row>
    <row r="22" spans="1:13">
      <c r="A22" s="183"/>
      <c r="B22" s="162"/>
      <c r="C22" s="183"/>
      <c r="D22" s="164"/>
      <c r="E22" s="181"/>
      <c r="F22" s="183"/>
      <c r="G22" s="182"/>
    </row>
    <row r="23" spans="1:13">
      <c r="A23" s="164"/>
      <c r="B23" s="162"/>
      <c r="D23" s="71"/>
      <c r="F23" s="74" t="s">
        <v>182</v>
      </c>
    </row>
    <row r="24" spans="1:13">
      <c r="A24" s="164"/>
      <c r="B24" s="162"/>
      <c r="D24" s="71"/>
      <c r="F24" s="74" t="s">
        <v>113</v>
      </c>
    </row>
    <row r="25" spans="1:13">
      <c r="A25" s="164"/>
      <c r="B25" s="162"/>
      <c r="D25" s="71"/>
      <c r="F25" s="71" t="s">
        <v>115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221"/>
  <sheetViews>
    <sheetView zoomScaleNormal="100" zoomScaleSheetLayoutView="100" workbookViewId="0">
      <selection activeCell="K17" sqref="K17"/>
    </sheetView>
  </sheetViews>
  <sheetFormatPr defaultRowHeight="12.75"/>
  <cols>
    <col min="1" max="1" width="5.7109375" customWidth="1"/>
    <col min="2" max="2" width="37.7109375" customWidth="1"/>
    <col min="3" max="3" width="12.28515625" style="7" customWidth="1"/>
    <col min="4" max="4" width="10.28515625" style="7" customWidth="1"/>
    <col min="5" max="5" width="26.42578125" style="7" customWidth="1"/>
    <col min="6" max="6" width="11.28515625" style="7" customWidth="1"/>
    <col min="7" max="7" width="24" style="7" customWidth="1"/>
    <col min="8" max="8" width="12.28515625" customWidth="1"/>
  </cols>
  <sheetData>
    <row r="1" spans="1:8">
      <c r="B1" s="32"/>
      <c r="H1" s="205"/>
    </row>
    <row r="2" spans="1:8" ht="20.25">
      <c r="A2" s="61"/>
      <c r="B2" s="773" t="s">
        <v>247</v>
      </c>
      <c r="C2" s="773"/>
      <c r="D2" s="773"/>
      <c r="E2" s="773"/>
      <c r="F2" s="773"/>
      <c r="G2" s="773"/>
      <c r="H2" s="773"/>
    </row>
    <row r="3" spans="1:8" ht="16.5" customHeight="1">
      <c r="A3" s="61"/>
      <c r="B3" s="770" t="s">
        <v>127</v>
      </c>
      <c r="C3" s="770"/>
      <c r="D3" s="770"/>
      <c r="E3" s="770"/>
      <c r="F3" s="770"/>
      <c r="G3" s="770"/>
      <c r="H3" s="770"/>
    </row>
    <row r="4" spans="1:8" ht="15.75">
      <c r="B4" s="770" t="s">
        <v>248</v>
      </c>
      <c r="C4" s="770"/>
      <c r="D4" s="770"/>
      <c r="E4" s="770"/>
      <c r="F4" s="770"/>
      <c r="G4" s="770"/>
      <c r="H4" s="770"/>
    </row>
    <row r="5" spans="1:8" ht="15.75">
      <c r="B5" s="202" t="s">
        <v>681</v>
      </c>
      <c r="C5" s="78"/>
      <c r="D5" s="78"/>
      <c r="E5" s="78"/>
      <c r="F5" s="78"/>
      <c r="G5" s="78"/>
      <c r="H5" s="78"/>
    </row>
    <row r="6" spans="1:8" ht="16.5" thickBot="1">
      <c r="C6" s="568"/>
      <c r="D6" s="78"/>
      <c r="E6" s="78"/>
      <c r="F6" s="78"/>
      <c r="G6" s="78"/>
      <c r="H6" s="78"/>
    </row>
    <row r="7" spans="1:8" ht="17.25">
      <c r="A7" s="213" t="s">
        <v>69</v>
      </c>
      <c r="B7" s="780" t="s">
        <v>249</v>
      </c>
      <c r="C7" s="397" t="s">
        <v>250</v>
      </c>
      <c r="D7" s="214" t="s">
        <v>251</v>
      </c>
      <c r="E7" s="783" t="s">
        <v>286</v>
      </c>
      <c r="F7" s="214" t="s">
        <v>252</v>
      </c>
      <c r="G7" s="777" t="s">
        <v>286</v>
      </c>
      <c r="H7" s="780" t="s">
        <v>46</v>
      </c>
    </row>
    <row r="8" spans="1:8" ht="14.25" customHeight="1">
      <c r="A8" s="215" t="s">
        <v>253</v>
      </c>
      <c r="B8" s="781"/>
      <c r="C8" s="398" t="s">
        <v>254</v>
      </c>
      <c r="D8" s="398" t="s">
        <v>254</v>
      </c>
      <c r="E8" s="784"/>
      <c r="F8" s="398" t="s">
        <v>254</v>
      </c>
      <c r="G8" s="778"/>
      <c r="H8" s="781"/>
    </row>
    <row r="9" spans="1:8" ht="13.5" customHeight="1" thickBot="1">
      <c r="A9" s="577"/>
      <c r="B9" s="782"/>
      <c r="C9" s="578" t="s">
        <v>255</v>
      </c>
      <c r="D9" s="578" t="s">
        <v>255</v>
      </c>
      <c r="E9" s="785"/>
      <c r="F9" s="578" t="s">
        <v>255</v>
      </c>
      <c r="G9" s="779"/>
      <c r="H9" s="782"/>
    </row>
    <row r="10" spans="1:8" ht="16.5" customHeight="1">
      <c r="A10" s="575">
        <v>1</v>
      </c>
      <c r="B10" s="571" t="s">
        <v>325</v>
      </c>
      <c r="C10" s="572">
        <v>400</v>
      </c>
      <c r="D10" s="572">
        <v>411</v>
      </c>
      <c r="E10" s="573">
        <v>45393.333333333343</v>
      </c>
      <c r="F10" s="572">
        <v>370</v>
      </c>
      <c r="G10" s="573">
        <v>45383.541666666657</v>
      </c>
      <c r="H10" s="576"/>
    </row>
    <row r="11" spans="1:8" ht="16.5" customHeight="1">
      <c r="A11" s="542">
        <v>2</v>
      </c>
      <c r="B11" s="539" t="s">
        <v>328</v>
      </c>
      <c r="C11" s="562">
        <v>400</v>
      </c>
      <c r="D11" s="562">
        <v>412</v>
      </c>
      <c r="E11" s="405">
        <v>45393.333333333343</v>
      </c>
      <c r="F11" s="562">
        <v>372</v>
      </c>
      <c r="G11" s="405">
        <v>45384.458333333343</v>
      </c>
      <c r="H11" s="505"/>
    </row>
    <row r="12" spans="1:8" ht="16.5" customHeight="1">
      <c r="A12" s="542">
        <v>3</v>
      </c>
      <c r="B12" s="539" t="s">
        <v>329</v>
      </c>
      <c r="C12" s="562">
        <v>400</v>
      </c>
      <c r="D12" s="562">
        <v>410</v>
      </c>
      <c r="E12" s="405">
        <v>45393.375</v>
      </c>
      <c r="F12" s="562">
        <v>382</v>
      </c>
      <c r="G12" s="405">
        <v>45395.541666666657</v>
      </c>
      <c r="H12" s="505"/>
    </row>
    <row r="13" spans="1:8" ht="16.5" customHeight="1">
      <c r="A13" s="542">
        <v>4</v>
      </c>
      <c r="B13" s="539" t="s">
        <v>287</v>
      </c>
      <c r="C13" s="562">
        <v>400</v>
      </c>
      <c r="D13" s="562">
        <v>409</v>
      </c>
      <c r="E13" s="405">
        <v>45394.208333333343</v>
      </c>
      <c r="F13" s="562">
        <v>386</v>
      </c>
      <c r="G13" s="405">
        <v>45386.625</v>
      </c>
      <c r="H13" s="505"/>
    </row>
    <row r="14" spans="1:8" ht="16.5" customHeight="1">
      <c r="A14" s="542">
        <v>5</v>
      </c>
      <c r="B14" s="539" t="s">
        <v>667</v>
      </c>
      <c r="C14" s="562">
        <v>400</v>
      </c>
      <c r="D14" s="562">
        <v>409</v>
      </c>
      <c r="E14" s="405">
        <v>45411.583333333343</v>
      </c>
      <c r="F14" s="562">
        <v>343</v>
      </c>
      <c r="G14" s="405">
        <v>45409</v>
      </c>
      <c r="H14" s="505"/>
    </row>
    <row r="15" spans="1:8" ht="16.5" customHeight="1">
      <c r="A15" s="542">
        <v>6</v>
      </c>
      <c r="B15" s="539" t="s">
        <v>338</v>
      </c>
      <c r="C15" s="562">
        <v>400</v>
      </c>
      <c r="D15" s="562">
        <v>416</v>
      </c>
      <c r="E15" s="405">
        <v>45393.333333333343</v>
      </c>
      <c r="F15" s="562">
        <v>378</v>
      </c>
      <c r="G15" s="405">
        <v>45406.625</v>
      </c>
      <c r="H15" s="505"/>
    </row>
    <row r="16" spans="1:8" ht="16.5" customHeight="1">
      <c r="A16" s="542">
        <v>7</v>
      </c>
      <c r="B16" s="539" t="s">
        <v>332</v>
      </c>
      <c r="C16" s="562">
        <v>400</v>
      </c>
      <c r="D16" s="562">
        <v>388</v>
      </c>
      <c r="E16" s="405">
        <v>45394.208333333343</v>
      </c>
      <c r="F16" s="562">
        <v>356</v>
      </c>
      <c r="G16" s="405">
        <v>45388.541666666657</v>
      </c>
      <c r="H16" s="505"/>
    </row>
    <row r="17" spans="1:8" ht="16.5" customHeight="1">
      <c r="A17" s="542">
        <v>8</v>
      </c>
      <c r="B17" s="539" t="s">
        <v>668</v>
      </c>
      <c r="C17" s="562">
        <v>400</v>
      </c>
      <c r="D17" s="562">
        <v>414</v>
      </c>
      <c r="E17" s="405">
        <v>45383.875</v>
      </c>
      <c r="F17" s="562">
        <v>365</v>
      </c>
      <c r="G17" s="405">
        <v>45389.583333333343</v>
      </c>
      <c r="H17" s="505"/>
    </row>
    <row r="18" spans="1:8" ht="16.5" customHeight="1">
      <c r="A18" s="542">
        <v>9</v>
      </c>
      <c r="B18" s="539" t="s">
        <v>435</v>
      </c>
      <c r="C18" s="562">
        <v>400</v>
      </c>
      <c r="D18" s="562">
        <v>420</v>
      </c>
      <c r="E18" s="405">
        <v>45393.25</v>
      </c>
      <c r="F18" s="562">
        <v>403</v>
      </c>
      <c r="G18" s="405">
        <v>45383.583333333343</v>
      </c>
      <c r="H18" s="505"/>
    </row>
    <row r="19" spans="1:8" ht="16.5" customHeight="1">
      <c r="A19" s="542">
        <v>10</v>
      </c>
      <c r="B19" s="539" t="s">
        <v>600</v>
      </c>
      <c r="C19" s="562">
        <v>400</v>
      </c>
      <c r="D19" s="562">
        <v>411</v>
      </c>
      <c r="E19" s="405">
        <v>45411.75</v>
      </c>
      <c r="F19" s="562">
        <v>361</v>
      </c>
      <c r="G19" s="405">
        <v>45409.041666666657</v>
      </c>
      <c r="H19" s="505"/>
    </row>
    <row r="20" spans="1:8" ht="16.5" customHeight="1" thickBot="1">
      <c r="A20" s="597">
        <v>11</v>
      </c>
      <c r="B20" s="543" t="s">
        <v>335</v>
      </c>
      <c r="C20" s="525">
        <v>400</v>
      </c>
      <c r="D20" s="525">
        <v>416</v>
      </c>
      <c r="E20" s="526">
        <v>45393.333333333343</v>
      </c>
      <c r="F20" s="525">
        <v>382</v>
      </c>
      <c r="G20" s="526">
        <v>45406.625</v>
      </c>
      <c r="H20" s="506"/>
    </row>
    <row r="21" spans="1:8" ht="16.5" customHeight="1">
      <c r="A21" s="545"/>
      <c r="B21" s="598"/>
      <c r="C21" s="599"/>
      <c r="D21" s="599"/>
      <c r="E21" s="600"/>
      <c r="F21" s="599"/>
      <c r="G21" s="600"/>
      <c r="H21" s="601"/>
    </row>
    <row r="22" spans="1:8" ht="15.75">
      <c r="A22" s="7"/>
      <c r="B22" s="64"/>
      <c r="C22" s="602"/>
      <c r="D22" s="602"/>
      <c r="E22" s="602"/>
      <c r="F22" s="602"/>
      <c r="G22" s="602"/>
      <c r="H22" s="602"/>
    </row>
    <row r="23" spans="1:8" ht="16.5" thickBot="1">
      <c r="A23" s="196"/>
      <c r="B23" s="544"/>
      <c r="C23" s="507"/>
      <c r="D23" s="507"/>
      <c r="E23" s="507"/>
      <c r="F23" s="507"/>
      <c r="G23" s="507"/>
      <c r="H23" s="507"/>
    </row>
    <row r="24" spans="1:8" ht="16.5">
      <c r="A24" s="210"/>
      <c r="B24" s="786" t="s">
        <v>256</v>
      </c>
      <c r="C24" s="501" t="s">
        <v>250</v>
      </c>
      <c r="D24" s="502" t="s">
        <v>251</v>
      </c>
      <c r="E24" s="789" t="s">
        <v>286</v>
      </c>
      <c r="F24" s="502" t="s">
        <v>252</v>
      </c>
      <c r="G24" s="792" t="s">
        <v>286</v>
      </c>
      <c r="H24" s="795" t="s">
        <v>46</v>
      </c>
    </row>
    <row r="25" spans="1:8" ht="15" customHeight="1">
      <c r="A25" s="211" t="s">
        <v>69</v>
      </c>
      <c r="B25" s="787"/>
      <c r="C25" s="453" t="s">
        <v>254</v>
      </c>
      <c r="D25" s="453" t="s">
        <v>254</v>
      </c>
      <c r="E25" s="790"/>
      <c r="F25" s="453" t="s">
        <v>254</v>
      </c>
      <c r="G25" s="793"/>
      <c r="H25" s="796"/>
    </row>
    <row r="26" spans="1:8" ht="13.5" thickBot="1">
      <c r="A26" s="212" t="s">
        <v>253</v>
      </c>
      <c r="B26" s="788"/>
      <c r="C26" s="503" t="s">
        <v>255</v>
      </c>
      <c r="D26" s="503" t="s">
        <v>255</v>
      </c>
      <c r="E26" s="791"/>
      <c r="F26" s="503" t="s">
        <v>255</v>
      </c>
      <c r="G26" s="794"/>
      <c r="H26" s="797"/>
    </row>
    <row r="27" spans="1:8" ht="16.5" customHeight="1">
      <c r="A27" s="570">
        <v>1</v>
      </c>
      <c r="B27" s="571" t="s">
        <v>351</v>
      </c>
      <c r="C27" s="572">
        <v>230</v>
      </c>
      <c r="D27" s="572">
        <v>239</v>
      </c>
      <c r="E27" s="573">
        <v>45393.333333333343</v>
      </c>
      <c r="F27" s="572">
        <v>210</v>
      </c>
      <c r="G27" s="573">
        <v>45384.458333333343</v>
      </c>
      <c r="H27" s="574" t="s">
        <v>25</v>
      </c>
    </row>
    <row r="28" spans="1:8" ht="16.5" customHeight="1">
      <c r="A28" s="569">
        <v>2</v>
      </c>
      <c r="B28" s="539" t="s">
        <v>436</v>
      </c>
      <c r="C28" s="562">
        <v>230</v>
      </c>
      <c r="D28" s="562">
        <v>229</v>
      </c>
      <c r="E28" s="405">
        <v>45389.541666666657</v>
      </c>
      <c r="F28" s="562">
        <v>210</v>
      </c>
      <c r="G28" s="405">
        <v>45384.083333333343</v>
      </c>
      <c r="H28" s="504" t="s">
        <v>25</v>
      </c>
    </row>
    <row r="29" spans="1:8" ht="16.5" customHeight="1">
      <c r="A29" s="569">
        <v>3</v>
      </c>
      <c r="B29" s="539" t="s">
        <v>361</v>
      </c>
      <c r="C29" s="562">
        <v>230</v>
      </c>
      <c r="D29" s="562">
        <v>234</v>
      </c>
      <c r="E29" s="405">
        <v>45393.375</v>
      </c>
      <c r="F29" s="562">
        <v>215</v>
      </c>
      <c r="G29" s="405">
        <v>45389.583333333343</v>
      </c>
      <c r="H29" s="504" t="s">
        <v>25</v>
      </c>
    </row>
    <row r="30" spans="1:8" ht="16.5" customHeight="1">
      <c r="A30" s="569">
        <v>4</v>
      </c>
      <c r="B30" s="539" t="s">
        <v>364</v>
      </c>
      <c r="C30" s="562">
        <v>230</v>
      </c>
      <c r="D30" s="562">
        <v>221</v>
      </c>
      <c r="E30" s="405">
        <v>45384.625</v>
      </c>
      <c r="F30" s="562">
        <v>200</v>
      </c>
      <c r="G30" s="405">
        <v>45397.833333333343</v>
      </c>
      <c r="H30" s="504" t="s">
        <v>25</v>
      </c>
    </row>
    <row r="31" spans="1:8" ht="16.5" customHeight="1">
      <c r="A31" s="569">
        <v>5</v>
      </c>
      <c r="B31" s="539" t="s">
        <v>368</v>
      </c>
      <c r="C31" s="562">
        <v>230</v>
      </c>
      <c r="D31" s="562">
        <v>245</v>
      </c>
      <c r="E31" s="405">
        <v>45389.458333333343</v>
      </c>
      <c r="F31" s="562">
        <v>228</v>
      </c>
      <c r="G31" s="405">
        <v>45404.041666666657</v>
      </c>
      <c r="H31" s="504" t="s">
        <v>25</v>
      </c>
    </row>
    <row r="32" spans="1:8" ht="16.5" customHeight="1">
      <c r="A32" s="569">
        <v>6</v>
      </c>
      <c r="B32" s="539" t="s">
        <v>371</v>
      </c>
      <c r="C32" s="562">
        <v>230</v>
      </c>
      <c r="D32" s="562">
        <v>237</v>
      </c>
      <c r="E32" s="405">
        <v>45397.875</v>
      </c>
      <c r="F32" s="562">
        <v>220</v>
      </c>
      <c r="G32" s="405">
        <v>45389.583333333343</v>
      </c>
      <c r="H32" s="504" t="s">
        <v>25</v>
      </c>
    </row>
    <row r="33" spans="1:8" ht="16.5" customHeight="1">
      <c r="A33" s="569">
        <v>7</v>
      </c>
      <c r="B33" s="539" t="s">
        <v>374</v>
      </c>
      <c r="C33" s="562">
        <v>230</v>
      </c>
      <c r="D33" s="562">
        <v>231</v>
      </c>
      <c r="E33" s="405">
        <v>45393.375</v>
      </c>
      <c r="F33" s="562">
        <v>208</v>
      </c>
      <c r="G33" s="405">
        <v>45389.25</v>
      </c>
      <c r="H33" s="504" t="s">
        <v>25</v>
      </c>
    </row>
    <row r="34" spans="1:8" ht="16.5" customHeight="1">
      <c r="A34" s="569">
        <v>8</v>
      </c>
      <c r="B34" s="539" t="s">
        <v>437</v>
      </c>
      <c r="C34" s="562">
        <v>230</v>
      </c>
      <c r="D34" s="562">
        <v>232</v>
      </c>
      <c r="E34" s="405">
        <v>45398.791666666657</v>
      </c>
      <c r="F34" s="562">
        <v>212</v>
      </c>
      <c r="G34" s="405">
        <v>45387.125</v>
      </c>
      <c r="H34" s="504"/>
    </row>
    <row r="35" spans="1:8" ht="16.5" customHeight="1">
      <c r="A35" s="569">
        <v>9</v>
      </c>
      <c r="B35" s="539" t="s">
        <v>378</v>
      </c>
      <c r="C35" s="562">
        <v>230</v>
      </c>
      <c r="D35" s="562">
        <v>235</v>
      </c>
      <c r="E35" s="405">
        <v>45393.375</v>
      </c>
      <c r="F35" s="562">
        <v>215</v>
      </c>
      <c r="G35" s="405">
        <v>45412.583333333343</v>
      </c>
      <c r="H35" s="504" t="s">
        <v>25</v>
      </c>
    </row>
    <row r="36" spans="1:8" ht="16.5" customHeight="1">
      <c r="A36" s="569">
        <v>10</v>
      </c>
      <c r="B36" s="539" t="s">
        <v>381</v>
      </c>
      <c r="C36" s="562">
        <v>230</v>
      </c>
      <c r="D36" s="562">
        <v>238</v>
      </c>
      <c r="E36" s="405">
        <v>45394.625</v>
      </c>
      <c r="F36" s="562">
        <v>226</v>
      </c>
      <c r="G36" s="405">
        <v>45405.666666666657</v>
      </c>
      <c r="H36" s="504"/>
    </row>
    <row r="37" spans="1:8" ht="16.5" customHeight="1">
      <c r="A37" s="569">
        <v>11</v>
      </c>
      <c r="B37" s="539" t="s">
        <v>383</v>
      </c>
      <c r="C37" s="562">
        <v>230</v>
      </c>
      <c r="D37" s="562">
        <v>240</v>
      </c>
      <c r="E37" s="405">
        <v>45391.041666666657</v>
      </c>
      <c r="F37" s="562">
        <v>220</v>
      </c>
      <c r="G37" s="405">
        <v>45406.583333333343</v>
      </c>
      <c r="H37" s="504"/>
    </row>
    <row r="38" spans="1:8" ht="16.5" customHeight="1">
      <c r="A38" s="569">
        <v>12</v>
      </c>
      <c r="B38" s="539" t="s">
        <v>670</v>
      </c>
      <c r="C38" s="562">
        <v>230</v>
      </c>
      <c r="D38" s="562">
        <v>238</v>
      </c>
      <c r="E38" s="405">
        <v>45391.25</v>
      </c>
      <c r="F38" s="562">
        <v>214</v>
      </c>
      <c r="G38" s="405">
        <v>45412.625</v>
      </c>
      <c r="H38" s="504" t="s">
        <v>25</v>
      </c>
    </row>
    <row r="39" spans="1:8" ht="16.5" customHeight="1">
      <c r="A39" s="569">
        <v>13</v>
      </c>
      <c r="B39" s="539" t="s">
        <v>438</v>
      </c>
      <c r="C39" s="562">
        <v>230</v>
      </c>
      <c r="D39" s="562">
        <v>228</v>
      </c>
      <c r="E39" s="405">
        <v>45390.833333333343</v>
      </c>
      <c r="F39" s="562">
        <v>210</v>
      </c>
      <c r="G39" s="405">
        <v>45387.125</v>
      </c>
      <c r="H39" s="504"/>
    </row>
    <row r="40" spans="1:8" ht="16.5" customHeight="1">
      <c r="A40" s="569">
        <v>14</v>
      </c>
      <c r="B40" s="539" t="s">
        <v>386</v>
      </c>
      <c r="C40" s="562">
        <v>230</v>
      </c>
      <c r="D40" s="562">
        <v>240</v>
      </c>
      <c r="E40" s="405">
        <v>45393.375</v>
      </c>
      <c r="F40" s="562">
        <v>214</v>
      </c>
      <c r="G40" s="405">
        <v>45383.5</v>
      </c>
      <c r="H40" s="504"/>
    </row>
    <row r="41" spans="1:8" ht="16.5" customHeight="1">
      <c r="A41" s="569">
        <v>15</v>
      </c>
      <c r="B41" s="539" t="s">
        <v>390</v>
      </c>
      <c r="C41" s="562">
        <v>230</v>
      </c>
      <c r="D41" s="562">
        <v>237</v>
      </c>
      <c r="E41" s="405">
        <v>45393.083333333343</v>
      </c>
      <c r="F41" s="562">
        <v>211</v>
      </c>
      <c r="G41" s="405">
        <v>45383.5</v>
      </c>
      <c r="H41" s="504" t="s">
        <v>25</v>
      </c>
    </row>
    <row r="42" spans="1:8" ht="16.5" customHeight="1">
      <c r="A42" s="569">
        <v>16</v>
      </c>
      <c r="B42" s="539" t="s">
        <v>394</v>
      </c>
      <c r="C42" s="562">
        <v>230</v>
      </c>
      <c r="D42" s="562">
        <v>228</v>
      </c>
      <c r="E42" s="405">
        <v>45389.541666666657</v>
      </c>
      <c r="F42" s="562">
        <v>211</v>
      </c>
      <c r="G42" s="405">
        <v>45387.5</v>
      </c>
      <c r="H42" s="504" t="s">
        <v>25</v>
      </c>
    </row>
    <row r="43" spans="1:8" ht="16.5" customHeight="1">
      <c r="A43" s="569">
        <v>17</v>
      </c>
      <c r="B43" s="539" t="s">
        <v>399</v>
      </c>
      <c r="C43" s="562">
        <v>230</v>
      </c>
      <c r="D43" s="562">
        <v>237</v>
      </c>
      <c r="E43" s="405">
        <v>45393.083333333343</v>
      </c>
      <c r="F43" s="562">
        <v>220</v>
      </c>
      <c r="G43" s="405">
        <v>45389.583333333343</v>
      </c>
      <c r="H43" s="504" t="s">
        <v>25</v>
      </c>
    </row>
    <row r="44" spans="1:8" ht="16.5" customHeight="1">
      <c r="A44" s="569">
        <v>18</v>
      </c>
      <c r="B44" s="539" t="s">
        <v>403</v>
      </c>
      <c r="C44" s="562">
        <v>230</v>
      </c>
      <c r="D44" s="562">
        <v>232</v>
      </c>
      <c r="E44" s="405">
        <v>45397.416666666657</v>
      </c>
      <c r="F44" s="562">
        <v>209</v>
      </c>
      <c r="G44" s="405">
        <v>45403.791666666657</v>
      </c>
      <c r="H44" s="504" t="s">
        <v>25</v>
      </c>
    </row>
    <row r="45" spans="1:8" ht="16.5" customHeight="1">
      <c r="A45" s="569">
        <v>19</v>
      </c>
      <c r="B45" s="539" t="s">
        <v>406</v>
      </c>
      <c r="C45" s="562">
        <v>230</v>
      </c>
      <c r="D45" s="562">
        <v>239</v>
      </c>
      <c r="E45" s="405">
        <v>45393.375</v>
      </c>
      <c r="F45" s="562">
        <v>210</v>
      </c>
      <c r="G45" s="405">
        <v>45384.458333333343</v>
      </c>
      <c r="H45" s="504" t="s">
        <v>25</v>
      </c>
    </row>
    <row r="46" spans="1:8" ht="16.5" customHeight="1">
      <c r="A46" s="569">
        <v>20</v>
      </c>
      <c r="B46" s="539" t="s">
        <v>408</v>
      </c>
      <c r="C46" s="562">
        <v>230</v>
      </c>
      <c r="D46" s="562">
        <v>239</v>
      </c>
      <c r="E46" s="405">
        <v>45397.416666666657</v>
      </c>
      <c r="F46" s="562">
        <v>211</v>
      </c>
      <c r="G46" s="405">
        <v>45406.625</v>
      </c>
      <c r="H46" s="504" t="s">
        <v>25</v>
      </c>
    </row>
    <row r="47" spans="1:8" ht="16.5" customHeight="1">
      <c r="A47" s="569">
        <v>21</v>
      </c>
      <c r="B47" s="539" t="s">
        <v>412</v>
      </c>
      <c r="C47" s="562">
        <v>230</v>
      </c>
      <c r="D47" s="562">
        <v>241</v>
      </c>
      <c r="E47" s="405">
        <v>45393.333333333343</v>
      </c>
      <c r="F47" s="562">
        <v>212</v>
      </c>
      <c r="G47" s="405">
        <v>45412.666666666657</v>
      </c>
      <c r="H47" s="504"/>
    </row>
    <row r="48" spans="1:8" ht="16.5" customHeight="1">
      <c r="A48" s="569">
        <v>22</v>
      </c>
      <c r="B48" s="539" t="s">
        <v>439</v>
      </c>
      <c r="C48" s="562">
        <v>230</v>
      </c>
      <c r="D48" s="562">
        <v>246</v>
      </c>
      <c r="E48" s="405">
        <v>45393.666666666657</v>
      </c>
      <c r="F48" s="562">
        <v>222</v>
      </c>
      <c r="G48" s="405">
        <v>45384.416666666657</v>
      </c>
      <c r="H48" s="504"/>
    </row>
    <row r="49" spans="1:8" ht="16.5" customHeight="1">
      <c r="A49" s="569">
        <v>23</v>
      </c>
      <c r="B49" s="539" t="s">
        <v>440</v>
      </c>
      <c r="C49" s="562">
        <v>230</v>
      </c>
      <c r="D49" s="562">
        <v>235</v>
      </c>
      <c r="E49" s="405">
        <v>45398.833333333343</v>
      </c>
      <c r="F49" s="562">
        <v>212</v>
      </c>
      <c r="G49" s="405">
        <v>45387.166666666657</v>
      </c>
      <c r="H49" s="504"/>
    </row>
    <row r="50" spans="1:8" ht="16.5" customHeight="1">
      <c r="A50" s="569">
        <v>24</v>
      </c>
      <c r="B50" s="539" t="s">
        <v>415</v>
      </c>
      <c r="C50" s="562">
        <v>230</v>
      </c>
      <c r="D50" s="562">
        <v>240</v>
      </c>
      <c r="E50" s="405">
        <v>45384.333333333343</v>
      </c>
      <c r="F50" s="562">
        <v>214</v>
      </c>
      <c r="G50" s="405">
        <v>45406.5</v>
      </c>
      <c r="H50" s="504"/>
    </row>
    <row r="51" spans="1:8" ht="16.5" customHeight="1">
      <c r="A51" s="569">
        <v>25</v>
      </c>
      <c r="B51" s="539" t="s">
        <v>419</v>
      </c>
      <c r="C51" s="562">
        <v>230</v>
      </c>
      <c r="D51" s="562">
        <v>240</v>
      </c>
      <c r="E51" s="405">
        <v>45393.333333333343</v>
      </c>
      <c r="F51" s="562">
        <v>210</v>
      </c>
      <c r="G51" s="405">
        <v>45412.625</v>
      </c>
      <c r="H51" s="504"/>
    </row>
    <row r="52" spans="1:8" ht="16.5" customHeight="1">
      <c r="A52" s="569">
        <v>26</v>
      </c>
      <c r="B52" s="539" t="s">
        <v>423</v>
      </c>
      <c r="C52" s="562">
        <v>230</v>
      </c>
      <c r="D52" s="562">
        <v>237</v>
      </c>
      <c r="E52" s="405">
        <v>45389.75</v>
      </c>
      <c r="F52" s="562">
        <v>210</v>
      </c>
      <c r="G52" s="405">
        <v>45385.291666666657</v>
      </c>
      <c r="H52" s="504"/>
    </row>
    <row r="53" spans="1:8" ht="16.5" customHeight="1">
      <c r="A53" s="569">
        <v>27</v>
      </c>
      <c r="B53" s="539" t="s">
        <v>426</v>
      </c>
      <c r="C53" s="562">
        <v>230</v>
      </c>
      <c r="D53" s="562">
        <v>241</v>
      </c>
      <c r="E53" s="405">
        <v>45393.333333333343</v>
      </c>
      <c r="F53" s="562">
        <v>213</v>
      </c>
      <c r="G53" s="405">
        <v>45384.458333333343</v>
      </c>
      <c r="H53" s="504"/>
    </row>
    <row r="54" spans="1:8" ht="16.5" customHeight="1">
      <c r="A54" s="569">
        <v>28</v>
      </c>
      <c r="B54" s="539" t="s">
        <v>427</v>
      </c>
      <c r="C54" s="562">
        <v>230</v>
      </c>
      <c r="D54" s="562">
        <v>242</v>
      </c>
      <c r="E54" s="405">
        <v>45393.458333333343</v>
      </c>
      <c r="F54" s="562">
        <v>215</v>
      </c>
      <c r="G54" s="405">
        <v>45412.625</v>
      </c>
      <c r="H54" s="504"/>
    </row>
    <row r="55" spans="1:8" ht="16.5" customHeight="1">
      <c r="A55" s="569">
        <v>29</v>
      </c>
      <c r="B55" s="539" t="s">
        <v>441</v>
      </c>
      <c r="C55" s="562">
        <v>230</v>
      </c>
      <c r="D55" s="562">
        <v>239</v>
      </c>
      <c r="E55" s="405">
        <v>45393.333333333343</v>
      </c>
      <c r="F55" s="562">
        <v>225</v>
      </c>
      <c r="G55" s="405">
        <v>45388.583333333343</v>
      </c>
      <c r="H55" s="504"/>
    </row>
    <row r="56" spans="1:8" ht="16.5" customHeight="1">
      <c r="A56" s="569">
        <v>30</v>
      </c>
      <c r="B56" s="539" t="s">
        <v>430</v>
      </c>
      <c r="C56" s="562">
        <v>230</v>
      </c>
      <c r="D56" s="562">
        <v>238</v>
      </c>
      <c r="E56" s="405">
        <v>45393.833333333343</v>
      </c>
      <c r="F56" s="562">
        <v>218</v>
      </c>
      <c r="G56" s="405">
        <v>45389.583333333343</v>
      </c>
      <c r="H56" s="505"/>
    </row>
    <row r="57" spans="1:8" ht="16.5" customHeight="1" thickBot="1">
      <c r="A57" s="546">
        <v>31</v>
      </c>
      <c r="B57" s="543" t="s">
        <v>433</v>
      </c>
      <c r="C57" s="525">
        <v>230</v>
      </c>
      <c r="D57" s="525">
        <v>236</v>
      </c>
      <c r="E57" s="526">
        <v>45394.625</v>
      </c>
      <c r="F57" s="525">
        <v>202</v>
      </c>
      <c r="G57" s="526">
        <v>45388.541666666657</v>
      </c>
      <c r="H57" s="506"/>
    </row>
    <row r="58" spans="1:8" ht="16.5" customHeight="1">
      <c r="A58" s="522"/>
      <c r="C58" s="25"/>
      <c r="D58" s="25"/>
      <c r="E58" s="540"/>
      <c r="F58" s="25"/>
      <c r="G58" s="540"/>
      <c r="H58" s="541"/>
    </row>
    <row r="59" spans="1:8" ht="15.75" customHeight="1" thickBot="1">
      <c r="A59" s="522"/>
      <c r="B59" s="523"/>
      <c r="C59" s="522"/>
      <c r="D59" s="522"/>
      <c r="E59" s="522"/>
      <c r="F59" s="522"/>
      <c r="G59" s="522"/>
      <c r="H59" s="524"/>
    </row>
    <row r="60" spans="1:8" ht="16.5">
      <c r="A60" s="210"/>
      <c r="B60" s="798" t="s">
        <v>257</v>
      </c>
      <c r="C60" s="501" t="s">
        <v>250</v>
      </c>
      <c r="D60" s="502" t="s">
        <v>251</v>
      </c>
      <c r="E60" s="798" t="s">
        <v>286</v>
      </c>
      <c r="F60" s="502" t="s">
        <v>252</v>
      </c>
      <c r="G60" s="801" t="s">
        <v>286</v>
      </c>
      <c r="H60" s="795" t="s">
        <v>46</v>
      </c>
    </row>
    <row r="61" spans="1:8" ht="15" customHeight="1">
      <c r="A61" s="211" t="s">
        <v>69</v>
      </c>
      <c r="B61" s="799"/>
      <c r="C61" s="453" t="s">
        <v>254</v>
      </c>
      <c r="D61" s="453" t="s">
        <v>254</v>
      </c>
      <c r="E61" s="799"/>
      <c r="F61" s="453" t="s">
        <v>254</v>
      </c>
      <c r="G61" s="802"/>
      <c r="H61" s="796"/>
    </row>
    <row r="62" spans="1:8" ht="13.5" customHeight="1" thickBot="1">
      <c r="A62" s="212" t="s">
        <v>253</v>
      </c>
      <c r="B62" s="800"/>
      <c r="C62" s="503" t="s">
        <v>255</v>
      </c>
      <c r="D62" s="503" t="s">
        <v>255</v>
      </c>
      <c r="E62" s="800"/>
      <c r="F62" s="503" t="s">
        <v>255</v>
      </c>
      <c r="G62" s="803"/>
      <c r="H62" s="797"/>
    </row>
    <row r="63" spans="1:8" ht="15.75" customHeight="1">
      <c r="A63" s="579">
        <v>1</v>
      </c>
      <c r="B63" s="571" t="s">
        <v>442</v>
      </c>
      <c r="C63" s="572">
        <v>132</v>
      </c>
      <c r="D63" s="572">
        <v>139</v>
      </c>
      <c r="E63" s="573">
        <v>45401.333333333343</v>
      </c>
      <c r="F63" s="572">
        <v>117</v>
      </c>
      <c r="G63" s="573">
        <v>45412.583333333343</v>
      </c>
      <c r="H63" s="580"/>
    </row>
    <row r="64" spans="1:8" ht="15.75" customHeight="1">
      <c r="A64" s="406">
        <v>2</v>
      </c>
      <c r="B64" s="539" t="s">
        <v>443</v>
      </c>
      <c r="C64" s="562">
        <v>132</v>
      </c>
      <c r="D64" s="562">
        <v>136</v>
      </c>
      <c r="E64" s="405">
        <v>45389.541666666657</v>
      </c>
      <c r="F64" s="562">
        <v>119</v>
      </c>
      <c r="G64" s="405">
        <v>45387.5</v>
      </c>
      <c r="H64" s="556"/>
    </row>
    <row r="65" spans="1:8" ht="15.75" customHeight="1">
      <c r="A65" s="406">
        <v>3</v>
      </c>
      <c r="B65" s="539" t="s">
        <v>444</v>
      </c>
      <c r="C65" s="562">
        <v>132</v>
      </c>
      <c r="D65" s="562">
        <v>130</v>
      </c>
      <c r="E65" s="405">
        <v>45389.541666666657</v>
      </c>
      <c r="F65" s="562">
        <v>118</v>
      </c>
      <c r="G65" s="405">
        <v>45385.208333333343</v>
      </c>
      <c r="H65" s="556"/>
    </row>
    <row r="66" spans="1:8" ht="15.75" customHeight="1">
      <c r="A66" s="406">
        <v>4</v>
      </c>
      <c r="B66" s="539" t="s">
        <v>445</v>
      </c>
      <c r="C66" s="562">
        <v>132</v>
      </c>
      <c r="D66" s="562">
        <v>143</v>
      </c>
      <c r="E66" s="405">
        <v>45406.041666666657</v>
      </c>
      <c r="F66" s="562">
        <v>113</v>
      </c>
      <c r="G66" s="405">
        <v>45389.125</v>
      </c>
      <c r="H66" s="556"/>
    </row>
    <row r="67" spans="1:8" ht="15.75" customHeight="1">
      <c r="A67" s="406">
        <v>5</v>
      </c>
      <c r="B67" s="539" t="s">
        <v>358</v>
      </c>
      <c r="C67" s="562">
        <v>132</v>
      </c>
      <c r="D67" s="562">
        <v>142</v>
      </c>
      <c r="E67" s="405">
        <v>45393.375</v>
      </c>
      <c r="F67" s="562">
        <v>132</v>
      </c>
      <c r="G67" s="405">
        <v>45412.625</v>
      </c>
      <c r="H67" s="556"/>
    </row>
    <row r="68" spans="1:8" ht="15.75" customHeight="1">
      <c r="A68" s="406">
        <v>6</v>
      </c>
      <c r="B68" s="539" t="s">
        <v>446</v>
      </c>
      <c r="C68" s="562">
        <v>132</v>
      </c>
      <c r="D68" s="562">
        <v>138</v>
      </c>
      <c r="E68" s="405">
        <v>45389.416666666657</v>
      </c>
      <c r="F68" s="562">
        <v>115</v>
      </c>
      <c r="G68" s="405">
        <v>45397.375</v>
      </c>
      <c r="H68" s="556"/>
    </row>
    <row r="69" spans="1:8" ht="15.75" customHeight="1">
      <c r="A69" s="406">
        <v>7</v>
      </c>
      <c r="B69" s="539" t="s">
        <v>447</v>
      </c>
      <c r="C69" s="562">
        <v>132</v>
      </c>
      <c r="D69" s="562">
        <v>136</v>
      </c>
      <c r="E69" s="405">
        <v>45389.541666666657</v>
      </c>
      <c r="F69" s="562">
        <v>120</v>
      </c>
      <c r="G69" s="405">
        <v>45387.458333333343</v>
      </c>
      <c r="H69" s="556"/>
    </row>
    <row r="70" spans="1:8" ht="15.75" customHeight="1">
      <c r="A70" s="406">
        <v>8</v>
      </c>
      <c r="B70" s="539" t="s">
        <v>448</v>
      </c>
      <c r="C70" s="562">
        <v>132</v>
      </c>
      <c r="D70" s="562">
        <v>138</v>
      </c>
      <c r="E70" s="405">
        <v>45391.291666666657</v>
      </c>
      <c r="F70" s="562">
        <v>118</v>
      </c>
      <c r="G70" s="405">
        <v>45412.625</v>
      </c>
      <c r="H70" s="556"/>
    </row>
    <row r="71" spans="1:8" ht="15.75" customHeight="1">
      <c r="A71" s="406">
        <v>9</v>
      </c>
      <c r="B71" s="539" t="s">
        <v>449</v>
      </c>
      <c r="C71" s="562">
        <v>132</v>
      </c>
      <c r="D71" s="562">
        <v>138</v>
      </c>
      <c r="E71" s="405">
        <v>45391.25</v>
      </c>
      <c r="F71" s="562">
        <v>119</v>
      </c>
      <c r="G71" s="405">
        <v>45403.541666666657</v>
      </c>
      <c r="H71" s="556"/>
    </row>
    <row r="72" spans="1:8" ht="15.75" customHeight="1">
      <c r="A72" s="406">
        <v>10</v>
      </c>
      <c r="B72" s="539" t="s">
        <v>450</v>
      </c>
      <c r="C72" s="562">
        <v>132</v>
      </c>
      <c r="D72" s="562">
        <v>137</v>
      </c>
      <c r="E72" s="405">
        <v>45389.458333333343</v>
      </c>
      <c r="F72" s="562">
        <v>118</v>
      </c>
      <c r="G72" s="405">
        <v>45383.916666666657</v>
      </c>
      <c r="H72" s="556"/>
    </row>
    <row r="73" spans="1:8" ht="15.75" customHeight="1">
      <c r="A73" s="406">
        <v>11</v>
      </c>
      <c r="B73" s="539" t="s">
        <v>451</v>
      </c>
      <c r="C73" s="562">
        <v>132</v>
      </c>
      <c r="D73" s="562">
        <v>141</v>
      </c>
      <c r="E73" s="405">
        <v>45383.25</v>
      </c>
      <c r="F73" s="562">
        <v>114</v>
      </c>
      <c r="G73" s="405">
        <v>45383.916666666657</v>
      </c>
      <c r="H73" s="556"/>
    </row>
    <row r="74" spans="1:8" ht="15.75" customHeight="1">
      <c r="A74" s="406">
        <v>12</v>
      </c>
      <c r="B74" s="539" t="s">
        <v>452</v>
      </c>
      <c r="C74" s="562">
        <v>132</v>
      </c>
      <c r="D74" s="562">
        <v>133</v>
      </c>
      <c r="E74" s="405">
        <v>45412.833333333343</v>
      </c>
      <c r="F74" s="562">
        <v>120</v>
      </c>
      <c r="G74" s="405">
        <v>45398.333333333343</v>
      </c>
      <c r="H74" s="556"/>
    </row>
    <row r="75" spans="1:8" ht="15.75" customHeight="1">
      <c r="A75" s="406">
        <v>13</v>
      </c>
      <c r="B75" s="539" t="s">
        <v>453</v>
      </c>
      <c r="C75" s="562">
        <v>132</v>
      </c>
      <c r="D75" s="562">
        <v>144</v>
      </c>
      <c r="E75" s="405">
        <v>45407.041666666657</v>
      </c>
      <c r="F75" s="562">
        <v>113</v>
      </c>
      <c r="G75" s="405">
        <v>45384.291666666657</v>
      </c>
      <c r="H75" s="556"/>
    </row>
    <row r="76" spans="1:8" ht="15.75" customHeight="1">
      <c r="A76" s="406">
        <v>14</v>
      </c>
      <c r="B76" s="539" t="s">
        <v>454</v>
      </c>
      <c r="C76" s="562">
        <v>132</v>
      </c>
      <c r="D76" s="562">
        <v>140</v>
      </c>
      <c r="E76" s="405">
        <v>45391.208333333343</v>
      </c>
      <c r="F76" s="562">
        <v>116</v>
      </c>
      <c r="G76" s="405">
        <v>45388.5</v>
      </c>
      <c r="H76" s="556"/>
    </row>
    <row r="77" spans="1:8" ht="15.75" customHeight="1">
      <c r="A77" s="406">
        <v>15</v>
      </c>
      <c r="B77" s="539" t="s">
        <v>455</v>
      </c>
      <c r="C77" s="562">
        <v>132</v>
      </c>
      <c r="D77" s="562">
        <v>139</v>
      </c>
      <c r="E77" s="405">
        <v>45393.333333333343</v>
      </c>
      <c r="F77" s="562">
        <v>120</v>
      </c>
      <c r="G77" s="405">
        <v>45384.458333333343</v>
      </c>
      <c r="H77" s="557"/>
    </row>
    <row r="78" spans="1:8" ht="15.75" customHeight="1">
      <c r="A78" s="406">
        <v>16</v>
      </c>
      <c r="B78" s="539" t="s">
        <v>456</v>
      </c>
      <c r="C78" s="562">
        <v>132</v>
      </c>
      <c r="D78" s="562">
        <v>135</v>
      </c>
      <c r="E78" s="405">
        <v>45383</v>
      </c>
      <c r="F78" s="562">
        <v>121</v>
      </c>
      <c r="G78" s="405">
        <v>45384.770833333343</v>
      </c>
      <c r="H78" s="557"/>
    </row>
    <row r="79" spans="1:8" ht="15.75" customHeight="1">
      <c r="A79" s="406">
        <v>17</v>
      </c>
      <c r="B79" s="539" t="s">
        <v>457</v>
      </c>
      <c r="C79" s="562">
        <v>132</v>
      </c>
      <c r="D79" s="562">
        <v>136</v>
      </c>
      <c r="E79" s="405">
        <v>45389.375</v>
      </c>
      <c r="F79" s="562">
        <v>115</v>
      </c>
      <c r="G79" s="405">
        <v>45397.541666666657</v>
      </c>
      <c r="H79" s="557"/>
    </row>
    <row r="80" spans="1:8" ht="15.75" customHeight="1">
      <c r="A80" s="406">
        <v>18</v>
      </c>
      <c r="B80" s="539" t="s">
        <v>458</v>
      </c>
      <c r="C80" s="562">
        <v>132</v>
      </c>
      <c r="D80" s="562">
        <v>134</v>
      </c>
      <c r="E80" s="405">
        <v>45398.75</v>
      </c>
      <c r="F80" s="562">
        <v>116</v>
      </c>
      <c r="G80" s="405">
        <v>45389.5</v>
      </c>
      <c r="H80" s="557"/>
    </row>
    <row r="81" spans="1:8" ht="15.75" customHeight="1">
      <c r="A81" s="406">
        <v>19</v>
      </c>
      <c r="B81" s="539" t="s">
        <v>459</v>
      </c>
      <c r="C81" s="562">
        <v>132</v>
      </c>
      <c r="D81" s="562">
        <v>136</v>
      </c>
      <c r="E81" s="405">
        <v>45387.458333333343</v>
      </c>
      <c r="F81" s="562">
        <v>113</v>
      </c>
      <c r="G81" s="405">
        <v>45384.083333333343</v>
      </c>
      <c r="H81" s="557"/>
    </row>
    <row r="82" spans="1:8" ht="15.75" customHeight="1">
      <c r="A82" s="406">
        <v>20</v>
      </c>
      <c r="B82" s="539" t="s">
        <v>460</v>
      </c>
      <c r="C82" s="562">
        <v>132</v>
      </c>
      <c r="D82" s="562">
        <v>137</v>
      </c>
      <c r="E82" s="405">
        <v>45391.208333333343</v>
      </c>
      <c r="F82" s="562">
        <v>124</v>
      </c>
      <c r="G82" s="405">
        <v>45389.583333333343</v>
      </c>
      <c r="H82" s="557"/>
    </row>
    <row r="83" spans="1:8" ht="15.75" customHeight="1">
      <c r="A83" s="406">
        <v>21</v>
      </c>
      <c r="B83" s="539" t="s">
        <v>461</v>
      </c>
      <c r="C83" s="562">
        <v>132</v>
      </c>
      <c r="D83" s="562">
        <v>137</v>
      </c>
      <c r="E83" s="405">
        <v>45398.75</v>
      </c>
      <c r="F83" s="562">
        <v>123</v>
      </c>
      <c r="G83" s="405">
        <v>45397.541666666657</v>
      </c>
      <c r="H83" s="557"/>
    </row>
    <row r="84" spans="1:8" ht="15.75" customHeight="1">
      <c r="A84" s="406">
        <v>22</v>
      </c>
      <c r="B84" s="539" t="s">
        <v>462</v>
      </c>
      <c r="C84" s="562">
        <v>132</v>
      </c>
      <c r="D84" s="562">
        <v>134</v>
      </c>
      <c r="E84" s="405">
        <v>45393.375</v>
      </c>
      <c r="F84" s="562">
        <v>113</v>
      </c>
      <c r="G84" s="405">
        <v>45383.375</v>
      </c>
      <c r="H84" s="557"/>
    </row>
    <row r="85" spans="1:8" ht="15.75" customHeight="1">
      <c r="A85" s="406">
        <v>23</v>
      </c>
      <c r="B85" s="539" t="s">
        <v>463</v>
      </c>
      <c r="C85" s="562">
        <v>132</v>
      </c>
      <c r="D85" s="562">
        <v>136</v>
      </c>
      <c r="E85" s="405">
        <v>45410.625</v>
      </c>
      <c r="F85" s="562">
        <v>113</v>
      </c>
      <c r="G85" s="405">
        <v>45404.208333333343</v>
      </c>
      <c r="H85" s="557"/>
    </row>
    <row r="86" spans="1:8" ht="15.75" customHeight="1">
      <c r="A86" s="406">
        <v>24</v>
      </c>
      <c r="B86" s="539" t="s">
        <v>464</v>
      </c>
      <c r="C86" s="562">
        <v>132</v>
      </c>
      <c r="D86" s="562">
        <v>137</v>
      </c>
      <c r="E86" s="405">
        <v>45387.708333333343</v>
      </c>
      <c r="F86" s="562">
        <v>113</v>
      </c>
      <c r="G86" s="405">
        <v>45406.5</v>
      </c>
      <c r="H86" s="557"/>
    </row>
    <row r="87" spans="1:8" ht="15.75" customHeight="1">
      <c r="A87" s="406">
        <v>25</v>
      </c>
      <c r="B87" s="539" t="s">
        <v>465</v>
      </c>
      <c r="C87" s="562">
        <v>132</v>
      </c>
      <c r="D87" s="562">
        <v>137</v>
      </c>
      <c r="E87" s="405">
        <v>45399.791666666657</v>
      </c>
      <c r="F87" s="562">
        <v>120</v>
      </c>
      <c r="G87" s="405">
        <v>45400.625</v>
      </c>
      <c r="H87" s="557"/>
    </row>
    <row r="88" spans="1:8" ht="15.75" customHeight="1">
      <c r="A88" s="406">
        <v>26</v>
      </c>
      <c r="B88" s="539" t="s">
        <v>466</v>
      </c>
      <c r="C88" s="562">
        <v>132</v>
      </c>
      <c r="D88" s="562">
        <v>141</v>
      </c>
      <c r="E88" s="405">
        <v>45391.166666666657</v>
      </c>
      <c r="F88" s="562">
        <v>118</v>
      </c>
      <c r="G88" s="405">
        <v>45412.625</v>
      </c>
      <c r="H88" s="557"/>
    </row>
    <row r="89" spans="1:8" ht="15.75" customHeight="1">
      <c r="A89" s="406">
        <v>27</v>
      </c>
      <c r="B89" s="539" t="s">
        <v>467</v>
      </c>
      <c r="C89" s="562">
        <v>132</v>
      </c>
      <c r="D89" s="562">
        <v>142</v>
      </c>
      <c r="E89" s="405">
        <v>45398.791666666657</v>
      </c>
      <c r="F89" s="562">
        <v>113</v>
      </c>
      <c r="G89" s="405">
        <v>45383</v>
      </c>
      <c r="H89" s="557"/>
    </row>
    <row r="90" spans="1:8" ht="15.75" customHeight="1">
      <c r="A90" s="406">
        <v>28</v>
      </c>
      <c r="B90" s="539" t="s">
        <v>468</v>
      </c>
      <c r="C90" s="562">
        <v>132</v>
      </c>
      <c r="D90" s="562">
        <v>136</v>
      </c>
      <c r="E90" s="405">
        <v>45389.541666666657</v>
      </c>
      <c r="F90" s="562">
        <v>121</v>
      </c>
      <c r="G90" s="405">
        <v>45385.208333333343</v>
      </c>
      <c r="H90" s="557"/>
    </row>
    <row r="91" spans="1:8" ht="15.75" customHeight="1">
      <c r="A91" s="406">
        <v>29</v>
      </c>
      <c r="B91" s="539" t="s">
        <v>469</v>
      </c>
      <c r="C91" s="562">
        <v>132</v>
      </c>
      <c r="D91" s="562">
        <v>138</v>
      </c>
      <c r="E91" s="405">
        <v>45411.583333333343</v>
      </c>
      <c r="F91" s="562">
        <v>115</v>
      </c>
      <c r="G91" s="405">
        <v>45397.791666666657</v>
      </c>
      <c r="H91" s="557"/>
    </row>
    <row r="92" spans="1:8" ht="15.75" customHeight="1">
      <c r="A92" s="406">
        <v>30</v>
      </c>
      <c r="B92" s="539" t="s">
        <v>470</v>
      </c>
      <c r="C92" s="562">
        <v>132</v>
      </c>
      <c r="D92" s="562">
        <v>141</v>
      </c>
      <c r="E92" s="405">
        <v>45393.375</v>
      </c>
      <c r="F92" s="562">
        <v>121</v>
      </c>
      <c r="G92" s="405">
        <v>45384.458333333343</v>
      </c>
      <c r="H92" s="557"/>
    </row>
    <row r="93" spans="1:8" ht="15.75" customHeight="1">
      <c r="A93" s="406">
        <v>31</v>
      </c>
      <c r="B93" s="539" t="s">
        <v>471</v>
      </c>
      <c r="C93" s="562">
        <v>132</v>
      </c>
      <c r="D93" s="562">
        <v>141</v>
      </c>
      <c r="E93" s="405">
        <v>45398.791666666657</v>
      </c>
      <c r="F93" s="562">
        <v>113</v>
      </c>
      <c r="G93" s="405">
        <v>45399.5</v>
      </c>
      <c r="H93" s="557"/>
    </row>
    <row r="94" spans="1:8" ht="15.75" customHeight="1">
      <c r="A94" s="406">
        <v>32</v>
      </c>
      <c r="B94" s="539" t="s">
        <v>472</v>
      </c>
      <c r="C94" s="562">
        <v>132</v>
      </c>
      <c r="D94" s="562">
        <v>136</v>
      </c>
      <c r="E94" s="405">
        <v>45383</v>
      </c>
      <c r="F94" s="562">
        <v>122</v>
      </c>
      <c r="G94" s="405">
        <v>45387.770833333343</v>
      </c>
      <c r="H94" s="557"/>
    </row>
    <row r="95" spans="1:8" ht="15.75" customHeight="1">
      <c r="A95" s="406">
        <v>33</v>
      </c>
      <c r="B95" s="539" t="s">
        <v>473</v>
      </c>
      <c r="C95" s="562">
        <v>132</v>
      </c>
      <c r="D95" s="562">
        <v>138</v>
      </c>
      <c r="E95" s="405">
        <v>45398.791666666657</v>
      </c>
      <c r="F95" s="562">
        <v>113</v>
      </c>
      <c r="G95" s="405">
        <v>45383.208333333343</v>
      </c>
      <c r="H95" s="557"/>
    </row>
    <row r="96" spans="1:8" ht="15.75" customHeight="1">
      <c r="A96" s="406">
        <v>34</v>
      </c>
      <c r="B96" s="539" t="s">
        <v>474</v>
      </c>
      <c r="C96" s="562">
        <v>132</v>
      </c>
      <c r="D96" s="562">
        <v>136</v>
      </c>
      <c r="E96" s="405">
        <v>45391.208333333343</v>
      </c>
      <c r="F96" s="562">
        <v>113</v>
      </c>
      <c r="G96" s="405">
        <v>45388.625</v>
      </c>
      <c r="H96" s="557"/>
    </row>
    <row r="97" spans="1:8" ht="15.75" customHeight="1">
      <c r="A97" s="406">
        <v>35</v>
      </c>
      <c r="B97" s="539" t="s">
        <v>475</v>
      </c>
      <c r="C97" s="562">
        <v>132</v>
      </c>
      <c r="D97" s="562">
        <v>126</v>
      </c>
      <c r="E97" s="405">
        <v>45386.291666666657</v>
      </c>
      <c r="F97" s="562">
        <v>113</v>
      </c>
      <c r="G97" s="405">
        <v>45385.166666666657</v>
      </c>
      <c r="H97" s="557"/>
    </row>
    <row r="98" spans="1:8" ht="15.75" customHeight="1">
      <c r="A98" s="406">
        <v>36</v>
      </c>
      <c r="B98" s="539" t="s">
        <v>476</v>
      </c>
      <c r="C98" s="562">
        <v>132</v>
      </c>
      <c r="D98" s="562">
        <v>141</v>
      </c>
      <c r="E98" s="405">
        <v>45398.8125</v>
      </c>
      <c r="F98" s="562">
        <v>119</v>
      </c>
      <c r="G98" s="405">
        <v>45384.291666666657</v>
      </c>
      <c r="H98" s="557"/>
    </row>
    <row r="99" spans="1:8" ht="15.75" customHeight="1">
      <c r="A99" s="406">
        <v>37</v>
      </c>
      <c r="B99" s="539" t="s">
        <v>477</v>
      </c>
      <c r="C99" s="562">
        <v>132</v>
      </c>
      <c r="D99" s="562">
        <v>141</v>
      </c>
      <c r="E99" s="405">
        <v>45398.708333333343</v>
      </c>
      <c r="F99" s="562">
        <v>113</v>
      </c>
      <c r="G99" s="405">
        <v>45406.770833333343</v>
      </c>
      <c r="H99" s="557"/>
    </row>
    <row r="100" spans="1:8" ht="15.75" customHeight="1">
      <c r="A100" s="406">
        <v>38</v>
      </c>
      <c r="B100" s="539" t="s">
        <v>478</v>
      </c>
      <c r="C100" s="562">
        <v>132</v>
      </c>
      <c r="D100" s="562">
        <v>139</v>
      </c>
      <c r="E100" s="405">
        <v>45399.75</v>
      </c>
      <c r="F100" s="562">
        <v>119</v>
      </c>
      <c r="G100" s="405">
        <v>45412.625</v>
      </c>
      <c r="H100" s="557"/>
    </row>
    <row r="101" spans="1:8" ht="15.75" customHeight="1">
      <c r="A101" s="406">
        <v>39</v>
      </c>
      <c r="B101" s="539" t="s">
        <v>479</v>
      </c>
      <c r="C101" s="562">
        <v>132</v>
      </c>
      <c r="D101" s="562">
        <v>142</v>
      </c>
      <c r="E101" s="405">
        <v>45393.333333333343</v>
      </c>
      <c r="F101" s="562">
        <v>121</v>
      </c>
      <c r="G101" s="405">
        <v>45388.458333333343</v>
      </c>
      <c r="H101" s="557"/>
    </row>
    <row r="102" spans="1:8" ht="15.75" customHeight="1">
      <c r="A102" s="406">
        <v>40</v>
      </c>
      <c r="B102" s="539" t="s">
        <v>480</v>
      </c>
      <c r="C102" s="562">
        <v>132</v>
      </c>
      <c r="D102" s="562">
        <v>142</v>
      </c>
      <c r="E102" s="405">
        <v>45393.333333333343</v>
      </c>
      <c r="F102" s="562">
        <v>122</v>
      </c>
      <c r="G102" s="405">
        <v>45384.458333333343</v>
      </c>
      <c r="H102" s="557"/>
    </row>
    <row r="103" spans="1:8" ht="15.75" customHeight="1">
      <c r="A103" s="406">
        <v>41</v>
      </c>
      <c r="B103" s="539" t="s">
        <v>481</v>
      </c>
      <c r="C103" s="562">
        <v>132</v>
      </c>
      <c r="D103" s="562">
        <v>133</v>
      </c>
      <c r="E103" s="405">
        <v>45400.375</v>
      </c>
      <c r="F103" s="562">
        <v>113</v>
      </c>
      <c r="G103" s="405">
        <v>45390.666666666657</v>
      </c>
      <c r="H103" s="557"/>
    </row>
    <row r="104" spans="1:8" ht="15.75" customHeight="1">
      <c r="A104" s="406">
        <v>42</v>
      </c>
      <c r="B104" s="539" t="s">
        <v>482</v>
      </c>
      <c r="C104" s="562">
        <v>132</v>
      </c>
      <c r="D104" s="562">
        <v>137</v>
      </c>
      <c r="E104" s="405">
        <v>45393.333333333343</v>
      </c>
      <c r="F104" s="562">
        <v>120</v>
      </c>
      <c r="G104" s="405">
        <v>45405.75</v>
      </c>
      <c r="H104" s="557"/>
    </row>
    <row r="105" spans="1:8" ht="15.75" customHeight="1">
      <c r="A105" s="406">
        <v>43</v>
      </c>
      <c r="B105" s="539" t="s">
        <v>483</v>
      </c>
      <c r="C105" s="562">
        <v>132</v>
      </c>
      <c r="D105" s="562">
        <v>140</v>
      </c>
      <c r="E105" s="405">
        <v>45393.333333333343</v>
      </c>
      <c r="F105" s="562">
        <v>121</v>
      </c>
      <c r="G105" s="405">
        <v>45384.458333333343</v>
      </c>
      <c r="H105" s="557"/>
    </row>
    <row r="106" spans="1:8" ht="15.75" customHeight="1">
      <c r="A106" s="406">
        <v>44</v>
      </c>
      <c r="B106" s="539" t="s">
        <v>484</v>
      </c>
      <c r="C106" s="562">
        <v>132</v>
      </c>
      <c r="D106" s="562">
        <v>137</v>
      </c>
      <c r="E106" s="405">
        <v>45398.8125</v>
      </c>
      <c r="F106" s="562">
        <v>113</v>
      </c>
      <c r="G106" s="405">
        <v>45384.25</v>
      </c>
      <c r="H106" s="557"/>
    </row>
    <row r="107" spans="1:8" ht="15.75" customHeight="1">
      <c r="A107" s="406">
        <v>45</v>
      </c>
      <c r="B107" s="539" t="s">
        <v>685</v>
      </c>
      <c r="C107" s="562">
        <v>132</v>
      </c>
      <c r="D107" s="562">
        <v>134</v>
      </c>
      <c r="E107" s="405">
        <v>45411.375</v>
      </c>
      <c r="F107" s="562">
        <v>116</v>
      </c>
      <c r="G107" s="405">
        <v>45412.666666666657</v>
      </c>
      <c r="H107" s="557"/>
    </row>
    <row r="108" spans="1:8" ht="15.75" customHeight="1">
      <c r="A108" s="406">
        <v>46</v>
      </c>
      <c r="B108" s="539" t="s">
        <v>485</v>
      </c>
      <c r="C108" s="562">
        <v>132</v>
      </c>
      <c r="D108" s="562">
        <v>141</v>
      </c>
      <c r="E108" s="405">
        <v>45389.416666666657</v>
      </c>
      <c r="F108" s="562">
        <v>122</v>
      </c>
      <c r="G108" s="405">
        <v>45397.375</v>
      </c>
      <c r="H108" s="557"/>
    </row>
    <row r="109" spans="1:8" ht="15.75" customHeight="1">
      <c r="A109" s="406">
        <v>47</v>
      </c>
      <c r="B109" s="539" t="s">
        <v>486</v>
      </c>
      <c r="C109" s="562">
        <v>132</v>
      </c>
      <c r="D109" s="562">
        <v>141</v>
      </c>
      <c r="E109" s="405">
        <v>45393.333333333343</v>
      </c>
      <c r="F109" s="562">
        <v>122</v>
      </c>
      <c r="G109" s="405">
        <v>45397.541666666657</v>
      </c>
      <c r="H109" s="557"/>
    </row>
    <row r="110" spans="1:8" ht="15.75" customHeight="1">
      <c r="A110" s="406">
        <v>48</v>
      </c>
      <c r="B110" s="539" t="s">
        <v>487</v>
      </c>
      <c r="C110" s="562">
        <v>132</v>
      </c>
      <c r="D110" s="562">
        <v>138</v>
      </c>
      <c r="E110" s="405">
        <v>45391.208333333343</v>
      </c>
      <c r="F110" s="562">
        <v>122</v>
      </c>
      <c r="G110" s="405">
        <v>45397.541666666657</v>
      </c>
      <c r="H110" s="557"/>
    </row>
    <row r="111" spans="1:8" ht="15.75" customHeight="1">
      <c r="A111" s="406">
        <v>49</v>
      </c>
      <c r="B111" s="539" t="s">
        <v>488</v>
      </c>
      <c r="C111" s="562">
        <v>132</v>
      </c>
      <c r="D111" s="562">
        <v>138</v>
      </c>
      <c r="E111" s="405">
        <v>45401.25</v>
      </c>
      <c r="F111" s="562">
        <v>119</v>
      </c>
      <c r="G111" s="405">
        <v>45412.625</v>
      </c>
      <c r="H111" s="557"/>
    </row>
    <row r="112" spans="1:8" ht="15.75" customHeight="1">
      <c r="A112" s="406">
        <v>50</v>
      </c>
      <c r="B112" s="539" t="s">
        <v>489</v>
      </c>
      <c r="C112" s="562">
        <v>132</v>
      </c>
      <c r="D112" s="562">
        <v>135</v>
      </c>
      <c r="E112" s="405">
        <v>45389.541666666657</v>
      </c>
      <c r="F112" s="562">
        <v>119</v>
      </c>
      <c r="G112" s="405">
        <v>45385.291666666657</v>
      </c>
      <c r="H112" s="557"/>
    </row>
    <row r="113" spans="1:8" ht="15.75" customHeight="1">
      <c r="A113" s="406">
        <v>51</v>
      </c>
      <c r="B113" s="539" t="s">
        <v>490</v>
      </c>
      <c r="C113" s="562">
        <v>132</v>
      </c>
      <c r="D113" s="562">
        <v>140</v>
      </c>
      <c r="E113" s="405">
        <v>45393.25</v>
      </c>
      <c r="F113" s="562">
        <v>121</v>
      </c>
      <c r="G113" s="405">
        <v>45387.958333333343</v>
      </c>
      <c r="H113" s="557"/>
    </row>
    <row r="114" spans="1:8" ht="15.75" customHeight="1">
      <c r="A114" s="406">
        <v>52</v>
      </c>
      <c r="B114" s="539" t="s">
        <v>491</v>
      </c>
      <c r="C114" s="562">
        <v>132</v>
      </c>
      <c r="D114" s="562">
        <v>140</v>
      </c>
      <c r="E114" s="405">
        <v>45393.375</v>
      </c>
      <c r="F114" s="562">
        <v>123</v>
      </c>
      <c r="G114" s="405">
        <v>45383.5</v>
      </c>
      <c r="H114" s="557"/>
    </row>
    <row r="115" spans="1:8" ht="15.75" customHeight="1">
      <c r="A115" s="406">
        <v>53</v>
      </c>
      <c r="B115" s="539" t="s">
        <v>492</v>
      </c>
      <c r="C115" s="562">
        <v>132</v>
      </c>
      <c r="D115" s="562">
        <v>139</v>
      </c>
      <c r="E115" s="405">
        <v>45393.375</v>
      </c>
      <c r="F115" s="562">
        <v>125</v>
      </c>
      <c r="G115" s="405">
        <v>45403.5</v>
      </c>
      <c r="H115" s="557"/>
    </row>
    <row r="116" spans="1:8" ht="15">
      <c r="A116" s="406">
        <v>54</v>
      </c>
      <c r="B116" s="539" t="s">
        <v>493</v>
      </c>
      <c r="C116" s="562">
        <v>132</v>
      </c>
      <c r="D116" s="562">
        <v>130</v>
      </c>
      <c r="E116" s="405">
        <v>45387</v>
      </c>
      <c r="F116" s="562">
        <v>113</v>
      </c>
      <c r="G116" s="405">
        <v>45385.375</v>
      </c>
      <c r="H116" s="557"/>
    </row>
    <row r="117" spans="1:8" ht="15" customHeight="1">
      <c r="A117" s="406">
        <v>55</v>
      </c>
      <c r="B117" s="539" t="s">
        <v>494</v>
      </c>
      <c r="C117" s="562">
        <v>132</v>
      </c>
      <c r="D117" s="562">
        <v>136</v>
      </c>
      <c r="E117" s="405">
        <v>45383.75</v>
      </c>
      <c r="F117" s="562">
        <v>113</v>
      </c>
      <c r="G117" s="405">
        <v>45386.208333333343</v>
      </c>
      <c r="H117" s="557"/>
    </row>
    <row r="118" spans="1:8" ht="13.5" customHeight="1">
      <c r="A118" s="406">
        <v>56</v>
      </c>
      <c r="B118" s="539" t="s">
        <v>495</v>
      </c>
      <c r="C118" s="562">
        <v>132</v>
      </c>
      <c r="D118" s="562">
        <v>138</v>
      </c>
      <c r="E118" s="405">
        <v>45391.166666666657</v>
      </c>
      <c r="F118" s="562">
        <v>118</v>
      </c>
      <c r="G118" s="405">
        <v>45397.541666666657</v>
      </c>
      <c r="H118" s="557"/>
    </row>
    <row r="119" spans="1:8" ht="15.75" customHeight="1">
      <c r="A119" s="406">
        <v>57</v>
      </c>
      <c r="B119" s="539" t="s">
        <v>496</v>
      </c>
      <c r="C119" s="562">
        <v>132</v>
      </c>
      <c r="D119" s="562">
        <v>140</v>
      </c>
      <c r="E119" s="405">
        <v>45391.25</v>
      </c>
      <c r="F119" s="562">
        <v>123</v>
      </c>
      <c r="G119" s="405">
        <v>45383.5</v>
      </c>
      <c r="H119" s="557"/>
    </row>
    <row r="120" spans="1:8" ht="15">
      <c r="A120" s="406">
        <v>58</v>
      </c>
      <c r="B120" s="539" t="s">
        <v>497</v>
      </c>
      <c r="C120" s="562">
        <v>132</v>
      </c>
      <c r="D120" s="562">
        <v>142</v>
      </c>
      <c r="E120" s="405">
        <v>45399.770833333343</v>
      </c>
      <c r="F120" s="562">
        <v>114</v>
      </c>
      <c r="G120" s="405">
        <v>45397.125</v>
      </c>
      <c r="H120" s="557"/>
    </row>
    <row r="121" spans="1:8" ht="15" customHeight="1">
      <c r="A121" s="406">
        <v>59</v>
      </c>
      <c r="B121" s="539" t="s">
        <v>498</v>
      </c>
      <c r="C121" s="562">
        <v>132</v>
      </c>
      <c r="D121" s="562">
        <v>130</v>
      </c>
      <c r="E121" s="405">
        <v>45393.375</v>
      </c>
      <c r="F121" s="562">
        <v>113</v>
      </c>
      <c r="G121" s="405">
        <v>45385.291666666657</v>
      </c>
      <c r="H121" s="557"/>
    </row>
    <row r="122" spans="1:8" ht="13.5" customHeight="1">
      <c r="A122" s="406">
        <v>60</v>
      </c>
      <c r="B122" s="539" t="s">
        <v>499</v>
      </c>
      <c r="C122" s="562">
        <v>132</v>
      </c>
      <c r="D122" s="562">
        <v>137</v>
      </c>
      <c r="E122" s="405">
        <v>45389.541666666657</v>
      </c>
      <c r="F122" s="562">
        <v>121</v>
      </c>
      <c r="G122" s="405">
        <v>45387.5</v>
      </c>
      <c r="H122" s="557"/>
    </row>
    <row r="123" spans="1:8" ht="15.75" customHeight="1">
      <c r="A123" s="406">
        <v>61</v>
      </c>
      <c r="B123" s="539" t="s">
        <v>500</v>
      </c>
      <c r="C123" s="562">
        <v>132</v>
      </c>
      <c r="D123" s="562">
        <v>140</v>
      </c>
      <c r="E123" s="405">
        <v>45390.75</v>
      </c>
      <c r="F123" s="562">
        <v>116</v>
      </c>
      <c r="G123" s="405">
        <v>45385.5</v>
      </c>
      <c r="H123" s="557"/>
    </row>
    <row r="124" spans="1:8" ht="15.75" customHeight="1">
      <c r="A124" s="406">
        <v>62</v>
      </c>
      <c r="B124" s="539" t="s">
        <v>501</v>
      </c>
      <c r="C124" s="562">
        <v>132</v>
      </c>
      <c r="D124" s="562">
        <v>141</v>
      </c>
      <c r="E124" s="405">
        <v>45398.791666666657</v>
      </c>
      <c r="F124" s="562">
        <v>113</v>
      </c>
      <c r="G124" s="405">
        <v>45387.041666666657</v>
      </c>
      <c r="H124" s="557"/>
    </row>
    <row r="125" spans="1:8" ht="15">
      <c r="A125" s="406">
        <v>63</v>
      </c>
      <c r="B125" s="539" t="s">
        <v>502</v>
      </c>
      <c r="C125" s="562">
        <v>132</v>
      </c>
      <c r="D125" s="562">
        <v>136</v>
      </c>
      <c r="E125" s="405">
        <v>45393.333333333343</v>
      </c>
      <c r="F125" s="562">
        <v>119</v>
      </c>
      <c r="G125" s="405">
        <v>45383.541666666657</v>
      </c>
      <c r="H125" s="558"/>
    </row>
    <row r="126" spans="1:8" ht="15">
      <c r="A126" s="406">
        <v>64</v>
      </c>
      <c r="B126" s="539" t="s">
        <v>503</v>
      </c>
      <c r="C126" s="562">
        <v>132</v>
      </c>
      <c r="D126" s="562">
        <v>138</v>
      </c>
      <c r="E126" s="405">
        <v>45411.458333333343</v>
      </c>
      <c r="F126" s="562">
        <v>120</v>
      </c>
      <c r="G126" s="405">
        <v>45387.5</v>
      </c>
      <c r="H126" s="558"/>
    </row>
    <row r="127" spans="1:8" ht="15.75" customHeight="1">
      <c r="A127" s="406">
        <v>65</v>
      </c>
      <c r="B127" s="539" t="s">
        <v>504</v>
      </c>
      <c r="C127" s="562">
        <v>132</v>
      </c>
      <c r="D127" s="562">
        <v>139</v>
      </c>
      <c r="E127" s="405">
        <v>45390.770833333343</v>
      </c>
      <c r="F127" s="562">
        <v>117</v>
      </c>
      <c r="G127" s="405">
        <v>45412.625</v>
      </c>
      <c r="H127" s="558"/>
    </row>
    <row r="128" spans="1:8" ht="15.75" customHeight="1">
      <c r="A128" s="406">
        <v>66</v>
      </c>
      <c r="B128" s="539" t="s">
        <v>505</v>
      </c>
      <c r="C128" s="562">
        <v>132</v>
      </c>
      <c r="D128" s="562">
        <v>137</v>
      </c>
      <c r="E128" s="405">
        <v>45391.333333333343</v>
      </c>
      <c r="F128" s="562">
        <v>118</v>
      </c>
      <c r="G128" s="405">
        <v>45404.666666666657</v>
      </c>
      <c r="H128" s="557"/>
    </row>
    <row r="129" spans="1:8" ht="15.75" customHeight="1">
      <c r="A129" s="406">
        <v>67</v>
      </c>
      <c r="B129" s="539" t="s">
        <v>506</v>
      </c>
      <c r="C129" s="562">
        <v>132</v>
      </c>
      <c r="D129" s="562">
        <v>134</v>
      </c>
      <c r="E129" s="405">
        <v>45389.541666666657</v>
      </c>
      <c r="F129" s="562">
        <v>119</v>
      </c>
      <c r="G129" s="405">
        <v>45385.291666666657</v>
      </c>
      <c r="H129" s="557"/>
    </row>
    <row r="130" spans="1:8" ht="15.75" customHeight="1">
      <c r="A130" s="406">
        <v>68</v>
      </c>
      <c r="B130" s="539" t="s">
        <v>507</v>
      </c>
      <c r="C130" s="562">
        <v>132</v>
      </c>
      <c r="D130" s="562">
        <v>140</v>
      </c>
      <c r="E130" s="405">
        <v>45391.208333333343</v>
      </c>
      <c r="F130" s="562">
        <v>118</v>
      </c>
      <c r="G130" s="405">
        <v>45397.375</v>
      </c>
      <c r="H130" s="557"/>
    </row>
    <row r="131" spans="1:8" ht="15.75" customHeight="1">
      <c r="A131" s="406">
        <v>69</v>
      </c>
      <c r="B131" s="539" t="s">
        <v>508</v>
      </c>
      <c r="C131" s="562">
        <v>132</v>
      </c>
      <c r="D131" s="562">
        <v>136</v>
      </c>
      <c r="E131" s="405">
        <v>45389.541666666657</v>
      </c>
      <c r="F131" s="562">
        <v>119</v>
      </c>
      <c r="G131" s="405">
        <v>45385.291666666657</v>
      </c>
      <c r="H131" s="557"/>
    </row>
    <row r="132" spans="1:8" ht="15.75" customHeight="1">
      <c r="A132" s="406">
        <v>70</v>
      </c>
      <c r="B132" s="539" t="s">
        <v>509</v>
      </c>
      <c r="C132" s="562">
        <v>132</v>
      </c>
      <c r="D132" s="562">
        <v>136</v>
      </c>
      <c r="E132" s="405">
        <v>45398.75</v>
      </c>
      <c r="F132" s="562">
        <v>121</v>
      </c>
      <c r="G132" s="405">
        <v>45409.5</v>
      </c>
      <c r="H132" s="557"/>
    </row>
    <row r="133" spans="1:8" ht="15.75" customHeight="1">
      <c r="A133" s="406">
        <v>71</v>
      </c>
      <c r="B133" s="539" t="s">
        <v>510</v>
      </c>
      <c r="C133" s="562">
        <v>132</v>
      </c>
      <c r="D133" s="562">
        <v>140</v>
      </c>
      <c r="E133" s="405">
        <v>45411.416666666657</v>
      </c>
      <c r="F133" s="562">
        <v>115</v>
      </c>
      <c r="G133" s="405">
        <v>45402.25</v>
      </c>
      <c r="H133" s="557"/>
    </row>
    <row r="134" spans="1:8" ht="15.75" customHeight="1">
      <c r="A134" s="406">
        <v>72</v>
      </c>
      <c r="B134" s="539" t="s">
        <v>511</v>
      </c>
      <c r="C134" s="562">
        <v>132</v>
      </c>
      <c r="D134" s="562">
        <v>135</v>
      </c>
      <c r="E134" s="405">
        <v>45389.541666666657</v>
      </c>
      <c r="F134" s="562">
        <v>121</v>
      </c>
      <c r="G134" s="405">
        <v>45385.25</v>
      </c>
      <c r="H134" s="557"/>
    </row>
    <row r="135" spans="1:8" ht="15.75" customHeight="1">
      <c r="A135" s="406">
        <v>73</v>
      </c>
      <c r="B135" s="539" t="s">
        <v>512</v>
      </c>
      <c r="C135" s="562">
        <v>132</v>
      </c>
      <c r="D135" s="562">
        <v>136</v>
      </c>
      <c r="E135" s="405">
        <v>45399.791666666657</v>
      </c>
      <c r="F135" s="562">
        <v>127</v>
      </c>
      <c r="G135" s="405">
        <v>45388.958333333343</v>
      </c>
      <c r="H135" s="557"/>
    </row>
    <row r="136" spans="1:8" ht="15.75" customHeight="1">
      <c r="A136" s="406">
        <v>74</v>
      </c>
      <c r="B136" s="539" t="s">
        <v>513</v>
      </c>
      <c r="C136" s="562">
        <v>132</v>
      </c>
      <c r="D136" s="562">
        <v>131</v>
      </c>
      <c r="E136" s="405">
        <v>45384.541666666657</v>
      </c>
      <c r="F136" s="562">
        <v>113</v>
      </c>
      <c r="G136" s="405">
        <v>45388.875</v>
      </c>
      <c r="H136" s="557"/>
    </row>
    <row r="137" spans="1:8" ht="15.75" customHeight="1">
      <c r="A137" s="406">
        <v>75</v>
      </c>
      <c r="B137" s="539" t="s">
        <v>514</v>
      </c>
      <c r="C137" s="562">
        <v>132</v>
      </c>
      <c r="D137" s="562">
        <v>137</v>
      </c>
      <c r="E137" s="405">
        <v>45391.208333333343</v>
      </c>
      <c r="F137" s="562">
        <v>123</v>
      </c>
      <c r="G137" s="405">
        <v>45389.583333333343</v>
      </c>
      <c r="H137" s="557"/>
    </row>
    <row r="138" spans="1:8" ht="15.75" customHeight="1">
      <c r="A138" s="406">
        <v>76</v>
      </c>
      <c r="B138" s="539" t="s">
        <v>515</v>
      </c>
      <c r="C138" s="562">
        <v>132</v>
      </c>
      <c r="D138" s="562">
        <v>139</v>
      </c>
      <c r="E138" s="405">
        <v>45390.770833333343</v>
      </c>
      <c r="F138" s="562">
        <v>121</v>
      </c>
      <c r="G138" s="405">
        <v>45412.625</v>
      </c>
      <c r="H138" s="557"/>
    </row>
    <row r="139" spans="1:8" ht="15.75" customHeight="1">
      <c r="A139" s="406">
        <v>77</v>
      </c>
      <c r="B139" s="539" t="s">
        <v>516</v>
      </c>
      <c r="C139" s="562">
        <v>132</v>
      </c>
      <c r="D139" s="562">
        <v>130</v>
      </c>
      <c r="E139" s="405">
        <v>45384.541666666657</v>
      </c>
      <c r="F139" s="562">
        <v>113</v>
      </c>
      <c r="G139" s="405">
        <v>45391.541666666657</v>
      </c>
      <c r="H139" s="557"/>
    </row>
    <row r="140" spans="1:8" ht="15.75" customHeight="1">
      <c r="A140" s="406">
        <v>78</v>
      </c>
      <c r="B140" s="539" t="s">
        <v>517</v>
      </c>
      <c r="C140" s="562">
        <v>132</v>
      </c>
      <c r="D140" s="562">
        <v>139</v>
      </c>
      <c r="E140" s="405">
        <v>45393.333333333343</v>
      </c>
      <c r="F140" s="562">
        <v>120</v>
      </c>
      <c r="G140" s="405">
        <v>45384.458333333343</v>
      </c>
      <c r="H140" s="557"/>
    </row>
    <row r="141" spans="1:8" ht="15.75" customHeight="1">
      <c r="A141" s="406">
        <v>79</v>
      </c>
      <c r="B141" s="539" t="s">
        <v>518</v>
      </c>
      <c r="C141" s="562">
        <v>132</v>
      </c>
      <c r="D141" s="562">
        <v>140</v>
      </c>
      <c r="E141" s="405">
        <v>45399.75</v>
      </c>
      <c r="F141" s="562">
        <v>125</v>
      </c>
      <c r="G141" s="405">
        <v>45406.625</v>
      </c>
      <c r="H141" s="557"/>
    </row>
    <row r="142" spans="1:8" ht="15.75" customHeight="1">
      <c r="A142" s="406">
        <v>80</v>
      </c>
      <c r="B142" s="539" t="s">
        <v>519</v>
      </c>
      <c r="C142" s="562">
        <v>132</v>
      </c>
      <c r="D142" s="562">
        <v>138</v>
      </c>
      <c r="E142" s="405">
        <v>45391.291666666657</v>
      </c>
      <c r="F142" s="562">
        <v>118</v>
      </c>
      <c r="G142" s="405">
        <v>45412.666666666657</v>
      </c>
      <c r="H142" s="557"/>
    </row>
    <row r="143" spans="1:8" ht="15.75" customHeight="1">
      <c r="A143" s="406">
        <v>81</v>
      </c>
      <c r="B143" s="539" t="s">
        <v>520</v>
      </c>
      <c r="C143" s="562">
        <v>132</v>
      </c>
      <c r="D143" s="562">
        <v>135</v>
      </c>
      <c r="E143" s="405">
        <v>45389.541666666657</v>
      </c>
      <c r="F143" s="562">
        <v>121</v>
      </c>
      <c r="G143" s="405">
        <v>45385.291666666657</v>
      </c>
      <c r="H143" s="557"/>
    </row>
    <row r="144" spans="1:8" ht="15.75" customHeight="1">
      <c r="A144" s="406">
        <v>82</v>
      </c>
      <c r="B144" s="539" t="s">
        <v>521</v>
      </c>
      <c r="C144" s="562">
        <v>132</v>
      </c>
      <c r="D144" s="562">
        <v>139</v>
      </c>
      <c r="E144" s="405">
        <v>45391.166666666657</v>
      </c>
      <c r="F144" s="562">
        <v>122</v>
      </c>
      <c r="G144" s="405">
        <v>45389.125</v>
      </c>
      <c r="H144" s="557"/>
    </row>
    <row r="145" spans="1:8" ht="15.75" customHeight="1">
      <c r="A145" s="406">
        <v>83</v>
      </c>
      <c r="B145" s="539" t="s">
        <v>522</v>
      </c>
      <c r="C145" s="562">
        <v>132</v>
      </c>
      <c r="D145" s="562">
        <v>135</v>
      </c>
      <c r="E145" s="405">
        <v>45410.625</v>
      </c>
      <c r="F145" s="562">
        <v>118</v>
      </c>
      <c r="G145" s="405">
        <v>45387.75</v>
      </c>
      <c r="H145" s="557"/>
    </row>
    <row r="146" spans="1:8" ht="15.75" customHeight="1">
      <c r="A146" s="406">
        <v>84</v>
      </c>
      <c r="B146" s="539" t="s">
        <v>523</v>
      </c>
      <c r="C146" s="562">
        <v>132</v>
      </c>
      <c r="D146" s="562">
        <v>141</v>
      </c>
      <c r="E146" s="405">
        <v>45393.333333333343</v>
      </c>
      <c r="F146" s="562">
        <v>119</v>
      </c>
      <c r="G146" s="405">
        <v>45383.375</v>
      </c>
      <c r="H146" s="557"/>
    </row>
    <row r="147" spans="1:8" ht="15.75" customHeight="1">
      <c r="A147" s="406">
        <v>85</v>
      </c>
      <c r="B147" s="539" t="s">
        <v>524</v>
      </c>
      <c r="C147" s="562">
        <v>132</v>
      </c>
      <c r="D147" s="562">
        <v>138</v>
      </c>
      <c r="E147" s="405">
        <v>45391.208333333343</v>
      </c>
      <c r="F147" s="562">
        <v>119</v>
      </c>
      <c r="G147" s="405">
        <v>45403.541666666657</v>
      </c>
      <c r="H147" s="557"/>
    </row>
    <row r="148" spans="1:8" ht="15.75" customHeight="1">
      <c r="A148" s="406">
        <v>86</v>
      </c>
      <c r="B148" s="539" t="s">
        <v>525</v>
      </c>
      <c r="C148" s="562">
        <v>132</v>
      </c>
      <c r="D148" s="562">
        <v>133</v>
      </c>
      <c r="E148" s="405">
        <v>45408.375</v>
      </c>
      <c r="F148" s="562">
        <v>113</v>
      </c>
      <c r="G148" s="405">
        <v>45384.083333333343</v>
      </c>
      <c r="H148" s="557"/>
    </row>
    <row r="149" spans="1:8" ht="15.75" customHeight="1">
      <c r="A149" s="406">
        <v>87</v>
      </c>
      <c r="B149" s="539" t="s">
        <v>526</v>
      </c>
      <c r="C149" s="562">
        <v>132</v>
      </c>
      <c r="D149" s="562">
        <v>141</v>
      </c>
      <c r="E149" s="405">
        <v>45393.333333333343</v>
      </c>
      <c r="F149" s="562">
        <v>121.2</v>
      </c>
      <c r="G149" s="405">
        <v>45384.625</v>
      </c>
      <c r="H149" s="557"/>
    </row>
    <row r="150" spans="1:8" ht="15.75" customHeight="1">
      <c r="A150" s="406">
        <v>88</v>
      </c>
      <c r="B150" s="539" t="s">
        <v>527</v>
      </c>
      <c r="C150" s="562">
        <v>132</v>
      </c>
      <c r="D150" s="562">
        <v>139</v>
      </c>
      <c r="E150" s="405">
        <v>45391.291666666657</v>
      </c>
      <c r="F150" s="562">
        <v>116</v>
      </c>
      <c r="G150" s="405">
        <v>45388.5</v>
      </c>
      <c r="H150" s="557"/>
    </row>
    <row r="151" spans="1:8" ht="15.75" customHeight="1">
      <c r="A151" s="406">
        <v>89</v>
      </c>
      <c r="B151" s="539" t="s">
        <v>528</v>
      </c>
      <c r="C151" s="562">
        <v>132</v>
      </c>
      <c r="D151" s="562">
        <v>140</v>
      </c>
      <c r="E151" s="405">
        <v>45393.375</v>
      </c>
      <c r="F151" s="562">
        <v>120</v>
      </c>
      <c r="G151" s="405">
        <v>45388.458333333343</v>
      </c>
      <c r="H151" s="557"/>
    </row>
    <row r="152" spans="1:8" ht="15.75" customHeight="1">
      <c r="A152" s="406">
        <v>90</v>
      </c>
      <c r="B152" s="539" t="s">
        <v>626</v>
      </c>
      <c r="C152" s="562">
        <v>132</v>
      </c>
      <c r="D152" s="562">
        <v>136</v>
      </c>
      <c r="E152" s="405">
        <v>45387.916666666657</v>
      </c>
      <c r="F152" s="562">
        <v>122</v>
      </c>
      <c r="G152" s="405">
        <v>45384.291666666657</v>
      </c>
      <c r="H152" s="557"/>
    </row>
    <row r="153" spans="1:8" ht="15.75" customHeight="1">
      <c r="A153" s="406">
        <v>91</v>
      </c>
      <c r="B153" s="539" t="s">
        <v>529</v>
      </c>
      <c r="C153" s="562">
        <v>132</v>
      </c>
      <c r="D153" s="562">
        <v>133</v>
      </c>
      <c r="E153" s="405">
        <v>45394.166666666657</v>
      </c>
      <c r="F153" s="562">
        <v>114</v>
      </c>
      <c r="G153" s="405">
        <v>45387.75</v>
      </c>
      <c r="H153" s="557"/>
    </row>
    <row r="154" spans="1:8" ht="15.75" customHeight="1">
      <c r="A154" s="406">
        <v>92</v>
      </c>
      <c r="B154" s="539" t="s">
        <v>598</v>
      </c>
      <c r="C154" s="562">
        <v>132</v>
      </c>
      <c r="D154" s="562">
        <v>140</v>
      </c>
      <c r="E154" s="405">
        <v>45393.333333333343</v>
      </c>
      <c r="F154" s="562">
        <v>120.5</v>
      </c>
      <c r="G154" s="405">
        <v>45384.458333333343</v>
      </c>
      <c r="H154" s="557"/>
    </row>
    <row r="155" spans="1:8" ht="15.75" customHeight="1">
      <c r="A155" s="406">
        <v>93</v>
      </c>
      <c r="B155" s="539" t="s">
        <v>530</v>
      </c>
      <c r="C155" s="562">
        <v>132</v>
      </c>
      <c r="D155" s="562">
        <v>133</v>
      </c>
      <c r="E155" s="405">
        <v>45403.458333333343</v>
      </c>
      <c r="F155" s="562">
        <v>120</v>
      </c>
      <c r="G155" s="405">
        <v>45387.5</v>
      </c>
      <c r="H155" s="557"/>
    </row>
    <row r="156" spans="1:8" ht="15.75" customHeight="1">
      <c r="A156" s="406">
        <v>94</v>
      </c>
      <c r="B156" s="539" t="s">
        <v>531</v>
      </c>
      <c r="C156" s="562">
        <v>132</v>
      </c>
      <c r="D156" s="562">
        <v>140</v>
      </c>
      <c r="E156" s="405">
        <v>45401.333333333343</v>
      </c>
      <c r="F156" s="562">
        <v>116</v>
      </c>
      <c r="G156" s="405">
        <v>45412.625</v>
      </c>
      <c r="H156" s="557"/>
    </row>
    <row r="157" spans="1:8" ht="15.75" customHeight="1">
      <c r="A157" s="406">
        <v>95</v>
      </c>
      <c r="B157" s="539" t="s">
        <v>532</v>
      </c>
      <c r="C157" s="562">
        <v>132</v>
      </c>
      <c r="D157" s="562">
        <v>140</v>
      </c>
      <c r="E157" s="405">
        <v>45389.416666666657</v>
      </c>
      <c r="F157" s="562">
        <v>115</v>
      </c>
      <c r="G157" s="405">
        <v>45403.791666666657</v>
      </c>
      <c r="H157" s="557"/>
    </row>
    <row r="158" spans="1:8" ht="15.75" customHeight="1">
      <c r="A158" s="406">
        <v>96</v>
      </c>
      <c r="B158" s="539" t="s">
        <v>533</v>
      </c>
      <c r="C158" s="562">
        <v>132</v>
      </c>
      <c r="D158" s="562">
        <v>138</v>
      </c>
      <c r="E158" s="405">
        <v>45391.25</v>
      </c>
      <c r="F158" s="562">
        <v>119</v>
      </c>
      <c r="G158" s="405">
        <v>45403.541666666657</v>
      </c>
      <c r="H158" s="557"/>
    </row>
    <row r="159" spans="1:8" ht="15.75" customHeight="1">
      <c r="A159" s="406">
        <v>97</v>
      </c>
      <c r="B159" s="539" t="s">
        <v>534</v>
      </c>
      <c r="C159" s="562">
        <v>132</v>
      </c>
      <c r="D159" s="562">
        <v>140</v>
      </c>
      <c r="E159" s="405">
        <v>45393.333333333343</v>
      </c>
      <c r="F159" s="562">
        <v>120</v>
      </c>
      <c r="G159" s="405">
        <v>45384.458333333343</v>
      </c>
      <c r="H159" s="557"/>
    </row>
    <row r="160" spans="1:8" ht="15.75" customHeight="1">
      <c r="A160" s="406">
        <v>98</v>
      </c>
      <c r="B160" s="539" t="s">
        <v>535</v>
      </c>
      <c r="C160" s="562">
        <v>132</v>
      </c>
      <c r="D160" s="562">
        <v>137</v>
      </c>
      <c r="E160" s="405">
        <v>45409.208333333343</v>
      </c>
      <c r="F160" s="562">
        <v>113</v>
      </c>
      <c r="G160" s="405">
        <v>45389.5</v>
      </c>
      <c r="H160" s="557"/>
    </row>
    <row r="161" spans="1:8" ht="15.75" customHeight="1">
      <c r="A161" s="406">
        <v>99</v>
      </c>
      <c r="B161" s="539" t="s">
        <v>536</v>
      </c>
      <c r="C161" s="562">
        <v>132</v>
      </c>
      <c r="D161" s="562">
        <v>131</v>
      </c>
      <c r="E161" s="405">
        <v>45393.375</v>
      </c>
      <c r="F161" s="562">
        <v>113</v>
      </c>
      <c r="G161" s="405">
        <v>45388.333333333343</v>
      </c>
      <c r="H161" s="557"/>
    </row>
    <row r="162" spans="1:8" ht="15.75" customHeight="1">
      <c r="A162" s="406">
        <v>100</v>
      </c>
      <c r="B162" s="539" t="s">
        <v>537</v>
      </c>
      <c r="C162" s="562">
        <v>132</v>
      </c>
      <c r="D162" s="562">
        <v>138</v>
      </c>
      <c r="E162" s="405">
        <v>45391.208333333343</v>
      </c>
      <c r="F162" s="562">
        <v>121</v>
      </c>
      <c r="G162" s="405">
        <v>45394.8125</v>
      </c>
      <c r="H162" s="557"/>
    </row>
    <row r="163" spans="1:8" ht="15.75" customHeight="1">
      <c r="A163" s="406">
        <v>101</v>
      </c>
      <c r="B163" s="539" t="s">
        <v>538</v>
      </c>
      <c r="C163" s="562">
        <v>132</v>
      </c>
      <c r="D163" s="562">
        <v>138</v>
      </c>
      <c r="E163" s="405">
        <v>45393.375</v>
      </c>
      <c r="F163" s="562">
        <v>114</v>
      </c>
      <c r="G163" s="405">
        <v>45385.291666666657</v>
      </c>
      <c r="H163" s="557"/>
    </row>
    <row r="164" spans="1:8" ht="15.75" customHeight="1">
      <c r="A164" s="406">
        <v>102</v>
      </c>
      <c r="B164" s="539" t="s">
        <v>539</v>
      </c>
      <c r="C164" s="562">
        <v>132</v>
      </c>
      <c r="D164" s="562">
        <v>134</v>
      </c>
      <c r="E164" s="405">
        <v>45393.375</v>
      </c>
      <c r="F164" s="562">
        <v>117</v>
      </c>
      <c r="G164" s="405">
        <v>45403.5</v>
      </c>
      <c r="H164" s="557"/>
    </row>
    <row r="165" spans="1:8" ht="15.75" customHeight="1">
      <c r="A165" s="406">
        <v>103</v>
      </c>
      <c r="B165" s="539" t="s">
        <v>540</v>
      </c>
      <c r="C165" s="562">
        <v>132</v>
      </c>
      <c r="D165" s="562">
        <v>139</v>
      </c>
      <c r="E165" s="405">
        <v>45389.770833333343</v>
      </c>
      <c r="F165" s="562">
        <v>123</v>
      </c>
      <c r="G165" s="405">
        <v>45388.583333333343</v>
      </c>
      <c r="H165" s="557"/>
    </row>
    <row r="166" spans="1:8" ht="15.75" customHeight="1">
      <c r="A166" s="406">
        <v>104</v>
      </c>
      <c r="B166" s="539" t="s">
        <v>541</v>
      </c>
      <c r="C166" s="562">
        <v>132</v>
      </c>
      <c r="D166" s="562">
        <v>130</v>
      </c>
      <c r="E166" s="405">
        <v>45392.791666666657</v>
      </c>
      <c r="F166" s="562">
        <v>113</v>
      </c>
      <c r="G166" s="405">
        <v>45384.375</v>
      </c>
      <c r="H166" s="557"/>
    </row>
    <row r="167" spans="1:8" ht="15.75" customHeight="1">
      <c r="A167" s="406">
        <v>105</v>
      </c>
      <c r="B167" s="539" t="s">
        <v>542</v>
      </c>
      <c r="C167" s="562">
        <v>132</v>
      </c>
      <c r="D167" s="562">
        <v>140</v>
      </c>
      <c r="E167" s="405">
        <v>45391.25</v>
      </c>
      <c r="F167" s="562">
        <v>117</v>
      </c>
      <c r="G167" s="405">
        <v>45388.5</v>
      </c>
      <c r="H167" s="557"/>
    </row>
    <row r="168" spans="1:8" ht="15.75" customHeight="1">
      <c r="A168" s="406">
        <v>106</v>
      </c>
      <c r="B168" s="539" t="s">
        <v>543</v>
      </c>
      <c r="C168" s="562">
        <v>132</v>
      </c>
      <c r="D168" s="562">
        <v>141</v>
      </c>
      <c r="E168" s="405">
        <v>45411.583333333343</v>
      </c>
      <c r="F168" s="562">
        <v>119</v>
      </c>
      <c r="G168" s="405">
        <v>45397.791666666657</v>
      </c>
      <c r="H168" s="557"/>
    </row>
    <row r="169" spans="1:8" ht="15.75" customHeight="1">
      <c r="A169" s="406">
        <v>107</v>
      </c>
      <c r="B169" s="539" t="s">
        <v>544</v>
      </c>
      <c r="C169" s="562">
        <v>132</v>
      </c>
      <c r="D169" s="562">
        <v>139</v>
      </c>
      <c r="E169" s="405">
        <v>45391.125</v>
      </c>
      <c r="F169" s="562">
        <v>122</v>
      </c>
      <c r="G169" s="405">
        <v>45383.5</v>
      </c>
      <c r="H169" s="557"/>
    </row>
    <row r="170" spans="1:8" ht="15.75" customHeight="1">
      <c r="A170" s="406">
        <v>108</v>
      </c>
      <c r="B170" s="539" t="s">
        <v>545</v>
      </c>
      <c r="C170" s="562">
        <v>132</v>
      </c>
      <c r="D170" s="562">
        <v>137</v>
      </c>
      <c r="E170" s="405">
        <v>45393.375</v>
      </c>
      <c r="F170" s="562">
        <v>119</v>
      </c>
      <c r="G170" s="405">
        <v>45404.541666666657</v>
      </c>
      <c r="H170" s="557"/>
    </row>
    <row r="171" spans="1:8" ht="15.75" customHeight="1">
      <c r="A171" s="406">
        <v>109</v>
      </c>
      <c r="B171" s="539" t="s">
        <v>546</v>
      </c>
      <c r="C171" s="562">
        <v>132</v>
      </c>
      <c r="D171" s="562">
        <v>144</v>
      </c>
      <c r="E171" s="405">
        <v>45389.75</v>
      </c>
      <c r="F171" s="562">
        <v>113</v>
      </c>
      <c r="G171" s="405">
        <v>45386.333333333343</v>
      </c>
      <c r="H171" s="557"/>
    </row>
    <row r="172" spans="1:8" ht="15.75" customHeight="1">
      <c r="A172" s="406">
        <v>110</v>
      </c>
      <c r="B172" s="539" t="s">
        <v>547</v>
      </c>
      <c r="C172" s="562">
        <v>132</v>
      </c>
      <c r="D172" s="562">
        <v>136</v>
      </c>
      <c r="E172" s="405">
        <v>45385.8125</v>
      </c>
      <c r="F172" s="562">
        <v>113</v>
      </c>
      <c r="G172" s="405">
        <v>45383.416666666657</v>
      </c>
      <c r="H172" s="557"/>
    </row>
    <row r="173" spans="1:8" ht="15.75" customHeight="1">
      <c r="A173" s="406">
        <v>111</v>
      </c>
      <c r="B173" s="539" t="s">
        <v>548</v>
      </c>
      <c r="C173" s="562">
        <v>132</v>
      </c>
      <c r="D173" s="562">
        <v>137</v>
      </c>
      <c r="E173" s="405">
        <v>45403.75</v>
      </c>
      <c r="F173" s="562">
        <v>121</v>
      </c>
      <c r="G173" s="405">
        <v>45384.916666666657</v>
      </c>
      <c r="H173" s="557"/>
    </row>
    <row r="174" spans="1:8" ht="15.75" customHeight="1">
      <c r="A174" s="406">
        <v>112</v>
      </c>
      <c r="B174" s="539" t="s">
        <v>549</v>
      </c>
      <c r="C174" s="562">
        <v>132</v>
      </c>
      <c r="D174" s="562">
        <v>138</v>
      </c>
      <c r="E174" s="405">
        <v>45398.833333333343</v>
      </c>
      <c r="F174" s="562">
        <v>113</v>
      </c>
      <c r="G174" s="405">
        <v>45385.083333333343</v>
      </c>
      <c r="H174" s="557"/>
    </row>
    <row r="175" spans="1:8" ht="15.75" customHeight="1">
      <c r="A175" s="406">
        <v>113</v>
      </c>
      <c r="B175" s="539" t="s">
        <v>550</v>
      </c>
      <c r="C175" s="562">
        <v>132</v>
      </c>
      <c r="D175" s="562">
        <v>142</v>
      </c>
      <c r="E175" s="405">
        <v>45393.333333333343</v>
      </c>
      <c r="F175" s="562">
        <v>122</v>
      </c>
      <c r="G175" s="405">
        <v>45384.458333333343</v>
      </c>
      <c r="H175" s="557"/>
    </row>
    <row r="176" spans="1:8" ht="15.75" customHeight="1">
      <c r="A176" s="406">
        <v>114</v>
      </c>
      <c r="B176" s="539" t="s">
        <v>551</v>
      </c>
      <c r="C176" s="562">
        <v>132</v>
      </c>
      <c r="D176" s="562">
        <v>140</v>
      </c>
      <c r="E176" s="405">
        <v>45391.291666666657</v>
      </c>
      <c r="F176" s="562">
        <v>116</v>
      </c>
      <c r="G176" s="405">
        <v>45388.5</v>
      </c>
      <c r="H176" s="557"/>
    </row>
    <row r="177" spans="1:8" ht="15.75" customHeight="1">
      <c r="A177" s="406">
        <v>115</v>
      </c>
      <c r="B177" s="539" t="s">
        <v>552</v>
      </c>
      <c r="C177" s="562">
        <v>132</v>
      </c>
      <c r="D177" s="562">
        <v>131</v>
      </c>
      <c r="E177" s="405">
        <v>45385.833333333343</v>
      </c>
      <c r="F177" s="562">
        <v>113</v>
      </c>
      <c r="G177" s="405">
        <v>45383.5</v>
      </c>
      <c r="H177" s="557"/>
    </row>
    <row r="178" spans="1:8" ht="15.75" customHeight="1">
      <c r="A178" s="406">
        <v>116</v>
      </c>
      <c r="B178" s="539" t="s">
        <v>553</v>
      </c>
      <c r="C178" s="562">
        <v>132</v>
      </c>
      <c r="D178" s="562">
        <v>140</v>
      </c>
      <c r="E178" s="405">
        <v>45393.25</v>
      </c>
      <c r="F178" s="562">
        <v>117</v>
      </c>
      <c r="G178" s="405">
        <v>45386.833333333343</v>
      </c>
      <c r="H178" s="557"/>
    </row>
    <row r="179" spans="1:8" ht="15.75" customHeight="1">
      <c r="A179" s="406">
        <v>117</v>
      </c>
      <c r="B179" s="539" t="s">
        <v>554</v>
      </c>
      <c r="C179" s="562">
        <v>132</v>
      </c>
      <c r="D179" s="562">
        <v>137</v>
      </c>
      <c r="E179" s="405">
        <v>45393.375</v>
      </c>
      <c r="F179" s="562">
        <v>123</v>
      </c>
      <c r="G179" s="405">
        <v>45388.916666666657</v>
      </c>
      <c r="H179" s="557"/>
    </row>
    <row r="180" spans="1:8" ht="15.75" customHeight="1">
      <c r="A180" s="406">
        <v>118</v>
      </c>
      <c r="B180" s="539" t="s">
        <v>555</v>
      </c>
      <c r="C180" s="562">
        <v>132</v>
      </c>
      <c r="D180" s="562">
        <v>139</v>
      </c>
      <c r="E180" s="405">
        <v>45390.770833333343</v>
      </c>
      <c r="F180" s="562">
        <v>120</v>
      </c>
      <c r="G180" s="405">
        <v>45383.375</v>
      </c>
      <c r="H180" s="557"/>
    </row>
    <row r="181" spans="1:8" ht="15.75" customHeight="1">
      <c r="A181" s="406">
        <v>119</v>
      </c>
      <c r="B181" s="539" t="s">
        <v>556</v>
      </c>
      <c r="C181" s="562">
        <v>132</v>
      </c>
      <c r="D181" s="562">
        <v>137</v>
      </c>
      <c r="E181" s="405">
        <v>45404.75</v>
      </c>
      <c r="F181" s="562">
        <v>120</v>
      </c>
      <c r="G181" s="405">
        <v>45398.541666666657</v>
      </c>
      <c r="H181" s="557"/>
    </row>
    <row r="182" spans="1:8" ht="15.75" customHeight="1">
      <c r="A182" s="406">
        <v>120</v>
      </c>
      <c r="B182" s="539" t="s">
        <v>557</v>
      </c>
      <c r="C182" s="562">
        <v>132</v>
      </c>
      <c r="D182" s="562">
        <v>140</v>
      </c>
      <c r="E182" s="405">
        <v>45398.791666666657</v>
      </c>
      <c r="F182" s="562">
        <v>113</v>
      </c>
      <c r="G182" s="405">
        <v>45383.125</v>
      </c>
      <c r="H182" s="557"/>
    </row>
    <row r="183" spans="1:8" ht="15.75" customHeight="1">
      <c r="A183" s="406">
        <v>121</v>
      </c>
      <c r="B183" s="539" t="s">
        <v>558</v>
      </c>
      <c r="C183" s="562">
        <v>132</v>
      </c>
      <c r="D183" s="562">
        <v>135</v>
      </c>
      <c r="E183" s="405">
        <v>45389.541666666657</v>
      </c>
      <c r="F183" s="562">
        <v>119</v>
      </c>
      <c r="G183" s="405">
        <v>45387.5</v>
      </c>
      <c r="H183" s="557"/>
    </row>
    <row r="184" spans="1:8" ht="15.75" customHeight="1">
      <c r="A184" s="406">
        <v>122</v>
      </c>
      <c r="B184" s="539" t="s">
        <v>559</v>
      </c>
      <c r="C184" s="562">
        <v>132</v>
      </c>
      <c r="D184" s="562">
        <v>131</v>
      </c>
      <c r="E184" s="405">
        <v>45384.541666666657</v>
      </c>
      <c r="F184" s="562">
        <v>113</v>
      </c>
      <c r="G184" s="405">
        <v>45386.333333333343</v>
      </c>
      <c r="H184" s="557"/>
    </row>
    <row r="185" spans="1:8" ht="15.75" customHeight="1">
      <c r="A185" s="406">
        <v>123</v>
      </c>
      <c r="B185" s="539" t="s">
        <v>560</v>
      </c>
      <c r="C185" s="562">
        <v>132</v>
      </c>
      <c r="D185" s="562">
        <v>139</v>
      </c>
      <c r="E185" s="405">
        <v>45393.291666666657</v>
      </c>
      <c r="F185" s="562">
        <v>124</v>
      </c>
      <c r="G185" s="405">
        <v>45403.5</v>
      </c>
      <c r="H185" s="557"/>
    </row>
    <row r="186" spans="1:8" ht="15.75" customHeight="1">
      <c r="A186" s="406">
        <v>124</v>
      </c>
      <c r="B186" s="539" t="s">
        <v>561</v>
      </c>
      <c r="C186" s="562">
        <v>132</v>
      </c>
      <c r="D186" s="562">
        <v>131</v>
      </c>
      <c r="E186" s="405">
        <v>45387</v>
      </c>
      <c r="F186" s="562">
        <v>113</v>
      </c>
      <c r="G186" s="405">
        <v>45387.375</v>
      </c>
      <c r="H186" s="557"/>
    </row>
    <row r="187" spans="1:8" ht="15.75" customHeight="1">
      <c r="A187" s="406">
        <v>125</v>
      </c>
      <c r="B187" s="539" t="s">
        <v>562</v>
      </c>
      <c r="C187" s="562">
        <v>132</v>
      </c>
      <c r="D187" s="562">
        <v>139</v>
      </c>
      <c r="E187" s="405">
        <v>45389.416666666657</v>
      </c>
      <c r="F187" s="562">
        <v>116</v>
      </c>
      <c r="G187" s="405">
        <v>45397.541666666657</v>
      </c>
      <c r="H187" s="557"/>
    </row>
    <row r="188" spans="1:8" ht="15.75" customHeight="1">
      <c r="A188" s="406">
        <v>126</v>
      </c>
      <c r="B188" s="539" t="s">
        <v>563</v>
      </c>
      <c r="C188" s="562">
        <v>132</v>
      </c>
      <c r="D188" s="562">
        <v>141</v>
      </c>
      <c r="E188" s="405">
        <v>45391.166666666657</v>
      </c>
      <c r="F188" s="562">
        <v>119</v>
      </c>
      <c r="G188" s="405">
        <v>45412.583333333343</v>
      </c>
      <c r="H188" s="557"/>
    </row>
    <row r="189" spans="1:8" ht="15.75" customHeight="1">
      <c r="A189" s="406">
        <v>127</v>
      </c>
      <c r="B189" s="539" t="s">
        <v>564</v>
      </c>
      <c r="C189" s="562">
        <v>132</v>
      </c>
      <c r="D189" s="562">
        <v>139</v>
      </c>
      <c r="E189" s="405">
        <v>45393.333333333343</v>
      </c>
      <c r="F189" s="562">
        <v>119</v>
      </c>
      <c r="G189" s="405">
        <v>45388.458333333343</v>
      </c>
      <c r="H189" s="557"/>
    </row>
    <row r="190" spans="1:8" ht="15">
      <c r="A190" s="406">
        <v>128</v>
      </c>
      <c r="B190" s="539" t="s">
        <v>627</v>
      </c>
      <c r="C190" s="562">
        <v>132</v>
      </c>
      <c r="D190" s="562">
        <v>144</v>
      </c>
      <c r="E190" s="405">
        <v>45393.333333333343</v>
      </c>
      <c r="F190" s="562">
        <v>128</v>
      </c>
      <c r="G190" s="405">
        <v>45385.541666666657</v>
      </c>
      <c r="H190" s="557"/>
    </row>
    <row r="191" spans="1:8" ht="15" customHeight="1">
      <c r="A191" s="406">
        <v>129</v>
      </c>
      <c r="B191" s="539" t="s">
        <v>599</v>
      </c>
      <c r="C191" s="562">
        <v>132</v>
      </c>
      <c r="D191" s="562">
        <v>141</v>
      </c>
      <c r="E191" s="405">
        <v>45393.375</v>
      </c>
      <c r="F191" s="562">
        <v>121</v>
      </c>
      <c r="G191" s="405">
        <v>45384.458333333343</v>
      </c>
      <c r="H191" s="557"/>
    </row>
    <row r="192" spans="1:8" ht="13.5" customHeight="1">
      <c r="A192" s="406">
        <v>130</v>
      </c>
      <c r="B192" s="539" t="s">
        <v>565</v>
      </c>
      <c r="C192" s="562">
        <v>132</v>
      </c>
      <c r="D192" s="562">
        <v>142</v>
      </c>
      <c r="E192" s="405">
        <v>45404.416666666657</v>
      </c>
      <c r="F192" s="562">
        <v>128</v>
      </c>
      <c r="G192" s="405">
        <v>45389.583333333343</v>
      </c>
      <c r="H192" s="557"/>
    </row>
    <row r="193" spans="1:8" ht="15.75" customHeight="1">
      <c r="A193" s="406">
        <v>131</v>
      </c>
      <c r="B193" s="539" t="s">
        <v>566</v>
      </c>
      <c r="C193" s="562">
        <v>132</v>
      </c>
      <c r="D193" s="562">
        <v>137</v>
      </c>
      <c r="E193" s="405">
        <v>45399.8125</v>
      </c>
      <c r="F193" s="562">
        <v>120</v>
      </c>
      <c r="G193" s="405">
        <v>45388.958333333343</v>
      </c>
      <c r="H193" s="557"/>
    </row>
    <row r="194" spans="1:8" ht="15">
      <c r="A194" s="406">
        <v>132</v>
      </c>
      <c r="B194" s="539" t="s">
        <v>567</v>
      </c>
      <c r="C194" s="562">
        <v>132</v>
      </c>
      <c r="D194" s="562">
        <v>136</v>
      </c>
      <c r="E194" s="405">
        <v>45400.291666666657</v>
      </c>
      <c r="F194" s="562">
        <v>121</v>
      </c>
      <c r="G194" s="405">
        <v>45385.166666666657</v>
      </c>
      <c r="H194" s="557"/>
    </row>
    <row r="195" spans="1:8" ht="15" customHeight="1">
      <c r="A195" s="406">
        <v>133</v>
      </c>
      <c r="B195" s="539" t="s">
        <v>568</v>
      </c>
      <c r="C195" s="562">
        <v>132</v>
      </c>
      <c r="D195" s="562">
        <v>139</v>
      </c>
      <c r="E195" s="405">
        <v>45399.75</v>
      </c>
      <c r="F195" s="562">
        <v>123</v>
      </c>
      <c r="G195" s="405">
        <v>45406.625</v>
      </c>
      <c r="H195" s="557"/>
    </row>
    <row r="196" spans="1:8" ht="13.5" customHeight="1">
      <c r="A196" s="406">
        <v>134</v>
      </c>
      <c r="B196" s="539" t="s">
        <v>569</v>
      </c>
      <c r="C196" s="562">
        <v>132</v>
      </c>
      <c r="D196" s="562">
        <v>137</v>
      </c>
      <c r="E196" s="405">
        <v>45409.208333333343</v>
      </c>
      <c r="F196" s="562">
        <v>113</v>
      </c>
      <c r="G196" s="405">
        <v>45383.208333333343</v>
      </c>
      <c r="H196" s="557"/>
    </row>
    <row r="197" spans="1:8" ht="15.75" customHeight="1">
      <c r="A197" s="406">
        <v>135</v>
      </c>
      <c r="B197" s="539" t="s">
        <v>570</v>
      </c>
      <c r="C197" s="562">
        <v>132</v>
      </c>
      <c r="D197" s="562">
        <v>140</v>
      </c>
      <c r="E197" s="405">
        <v>45393.333333333343</v>
      </c>
      <c r="F197" s="562">
        <v>120.5</v>
      </c>
      <c r="G197" s="405">
        <v>45384.458333333343</v>
      </c>
      <c r="H197" s="557"/>
    </row>
    <row r="198" spans="1:8" ht="15">
      <c r="A198" s="406">
        <v>136</v>
      </c>
      <c r="B198" s="539" t="s">
        <v>571</v>
      </c>
      <c r="C198" s="562">
        <v>132</v>
      </c>
      <c r="D198" s="562">
        <v>137</v>
      </c>
      <c r="E198" s="405">
        <v>45389.541666666657</v>
      </c>
      <c r="F198" s="562">
        <v>119</v>
      </c>
      <c r="G198" s="405">
        <v>45387.5</v>
      </c>
      <c r="H198" s="557"/>
    </row>
    <row r="199" spans="1:8" ht="15">
      <c r="A199" s="406">
        <v>137</v>
      </c>
      <c r="B199" s="539" t="s">
        <v>572</v>
      </c>
      <c r="C199" s="562">
        <v>132</v>
      </c>
      <c r="D199" s="562">
        <v>140</v>
      </c>
      <c r="E199" s="405">
        <v>45393.333333333343</v>
      </c>
      <c r="F199" s="562">
        <v>122</v>
      </c>
      <c r="G199" s="405">
        <v>45384.458333333343</v>
      </c>
      <c r="H199" s="557"/>
    </row>
    <row r="200" spans="1:8" ht="15">
      <c r="A200" s="406">
        <v>138</v>
      </c>
      <c r="B200" s="539" t="s">
        <v>573</v>
      </c>
      <c r="C200" s="562">
        <v>132</v>
      </c>
      <c r="D200" s="562">
        <v>141</v>
      </c>
      <c r="E200" s="405">
        <v>45393.333333333343</v>
      </c>
      <c r="F200" s="562">
        <v>122</v>
      </c>
      <c r="G200" s="405">
        <v>45384.458333333343</v>
      </c>
      <c r="H200" s="557"/>
    </row>
    <row r="201" spans="1:8" ht="15">
      <c r="A201" s="406">
        <v>139</v>
      </c>
      <c r="B201" s="539" t="s">
        <v>574</v>
      </c>
      <c r="C201" s="562">
        <v>132</v>
      </c>
      <c r="D201" s="562">
        <v>136</v>
      </c>
      <c r="E201" s="405">
        <v>45393.375</v>
      </c>
      <c r="F201" s="562">
        <v>115</v>
      </c>
      <c r="G201" s="405">
        <v>45401.958333333343</v>
      </c>
      <c r="H201" s="557"/>
    </row>
    <row r="202" spans="1:8" ht="15">
      <c r="A202" s="406">
        <v>140</v>
      </c>
      <c r="B202" s="539" t="s">
        <v>575</v>
      </c>
      <c r="C202" s="562">
        <v>132</v>
      </c>
      <c r="D202" s="562">
        <v>140</v>
      </c>
      <c r="E202" s="405">
        <v>45398.708333333343</v>
      </c>
      <c r="F202" s="562">
        <v>120</v>
      </c>
      <c r="G202" s="405">
        <v>45388.583333333343</v>
      </c>
      <c r="H202" s="557"/>
    </row>
    <row r="203" spans="1:8" ht="15">
      <c r="A203" s="406">
        <v>141</v>
      </c>
      <c r="B203" s="539" t="s">
        <v>576</v>
      </c>
      <c r="C203" s="562">
        <v>132</v>
      </c>
      <c r="D203" s="562">
        <v>135</v>
      </c>
      <c r="E203" s="405">
        <v>45399.8125</v>
      </c>
      <c r="F203" s="562">
        <v>120</v>
      </c>
      <c r="G203" s="405">
        <v>45406.770833333343</v>
      </c>
      <c r="H203" s="557"/>
    </row>
    <row r="204" spans="1:8" ht="15">
      <c r="A204" s="406">
        <v>142</v>
      </c>
      <c r="B204" s="539" t="s">
        <v>577</v>
      </c>
      <c r="C204" s="562">
        <v>132</v>
      </c>
      <c r="D204" s="562">
        <v>139</v>
      </c>
      <c r="E204" s="405">
        <v>45390.770833333343</v>
      </c>
      <c r="F204" s="562">
        <v>121</v>
      </c>
      <c r="G204" s="405">
        <v>45412.625</v>
      </c>
      <c r="H204" s="557"/>
    </row>
    <row r="205" spans="1:8" ht="15">
      <c r="A205" s="406">
        <v>143</v>
      </c>
      <c r="B205" s="539" t="s">
        <v>578</v>
      </c>
      <c r="C205" s="562">
        <v>132</v>
      </c>
      <c r="D205" s="562">
        <v>138</v>
      </c>
      <c r="E205" s="405">
        <v>45400.291666666657</v>
      </c>
      <c r="F205" s="562">
        <v>122</v>
      </c>
      <c r="G205" s="405">
        <v>45387.5</v>
      </c>
      <c r="H205" s="557"/>
    </row>
    <row r="206" spans="1:8" ht="15">
      <c r="A206" s="406">
        <v>144</v>
      </c>
      <c r="B206" s="539" t="s">
        <v>579</v>
      </c>
      <c r="C206" s="562">
        <v>132</v>
      </c>
      <c r="D206" s="562">
        <v>134</v>
      </c>
      <c r="E206" s="405">
        <v>45383</v>
      </c>
      <c r="F206" s="562">
        <v>120</v>
      </c>
      <c r="G206" s="405">
        <v>45387.770833333343</v>
      </c>
      <c r="H206" s="557"/>
    </row>
    <row r="207" spans="1:8" ht="15">
      <c r="A207" s="406">
        <v>145</v>
      </c>
      <c r="B207" s="539" t="s">
        <v>628</v>
      </c>
      <c r="C207" s="562">
        <v>132</v>
      </c>
      <c r="D207" s="562">
        <v>135</v>
      </c>
      <c r="E207" s="405">
        <v>45399.875</v>
      </c>
      <c r="F207" s="562">
        <v>124</v>
      </c>
      <c r="G207" s="405">
        <v>45384.770833333343</v>
      </c>
      <c r="H207" s="557"/>
    </row>
    <row r="208" spans="1:8" ht="15">
      <c r="A208" s="406">
        <v>146</v>
      </c>
      <c r="B208" s="539" t="s">
        <v>580</v>
      </c>
      <c r="C208" s="562">
        <v>132</v>
      </c>
      <c r="D208" s="562">
        <v>134</v>
      </c>
      <c r="E208" s="405">
        <v>45383</v>
      </c>
      <c r="F208" s="562">
        <v>125</v>
      </c>
      <c r="G208" s="405">
        <v>45384.770833333343</v>
      </c>
      <c r="H208" s="557"/>
    </row>
    <row r="209" spans="1:8" ht="15">
      <c r="A209" s="406">
        <v>147</v>
      </c>
      <c r="B209" s="539" t="s">
        <v>581</v>
      </c>
      <c r="C209" s="562">
        <v>132</v>
      </c>
      <c r="D209" s="562">
        <v>136</v>
      </c>
      <c r="E209" s="405">
        <v>45405.458333333343</v>
      </c>
      <c r="F209" s="562">
        <v>119</v>
      </c>
      <c r="G209" s="405">
        <v>45389.166666666657</v>
      </c>
      <c r="H209" s="557"/>
    </row>
    <row r="210" spans="1:8" ht="15">
      <c r="A210" s="406">
        <v>148</v>
      </c>
      <c r="B210" s="539" t="s">
        <v>582</v>
      </c>
      <c r="C210" s="562">
        <v>132</v>
      </c>
      <c r="D210" s="562">
        <v>135</v>
      </c>
      <c r="E210" s="405">
        <v>45403.208333333343</v>
      </c>
      <c r="F210" s="562">
        <v>113</v>
      </c>
      <c r="G210" s="405">
        <v>45383.416666666657</v>
      </c>
      <c r="H210" s="559"/>
    </row>
    <row r="211" spans="1:8" ht="15">
      <c r="A211" s="406">
        <v>149</v>
      </c>
      <c r="B211" s="539" t="s">
        <v>583</v>
      </c>
      <c r="C211" s="562">
        <v>132</v>
      </c>
      <c r="D211" s="562">
        <v>137</v>
      </c>
      <c r="E211" s="405">
        <v>45403.583333333343</v>
      </c>
      <c r="F211" s="562">
        <v>121</v>
      </c>
      <c r="G211" s="405">
        <v>45385.291666666657</v>
      </c>
      <c r="H211" s="559"/>
    </row>
    <row r="212" spans="1:8" ht="15">
      <c r="A212" s="406">
        <v>150</v>
      </c>
      <c r="B212" s="539" t="s">
        <v>661</v>
      </c>
      <c r="C212" s="562">
        <v>132</v>
      </c>
      <c r="D212" s="562">
        <v>138</v>
      </c>
      <c r="E212" s="405">
        <v>45393.416666666657</v>
      </c>
      <c r="F212" s="562">
        <v>122</v>
      </c>
      <c r="G212" s="405">
        <v>45389.583333333343</v>
      </c>
      <c r="H212" s="559"/>
    </row>
    <row r="213" spans="1:8" ht="15">
      <c r="A213" s="406">
        <v>151</v>
      </c>
      <c r="B213" s="539" t="s">
        <v>584</v>
      </c>
      <c r="C213" s="562">
        <v>132</v>
      </c>
      <c r="D213" s="562">
        <v>138</v>
      </c>
      <c r="E213" s="405">
        <v>45401.333333333343</v>
      </c>
      <c r="F213" s="562">
        <v>117</v>
      </c>
      <c r="G213" s="405">
        <v>45412.625</v>
      </c>
      <c r="H213" s="559"/>
    </row>
    <row r="214" spans="1:8" ht="15">
      <c r="A214" s="521">
        <v>152</v>
      </c>
      <c r="B214" s="539" t="s">
        <v>585</v>
      </c>
      <c r="C214" s="562">
        <v>132</v>
      </c>
      <c r="D214" s="562">
        <v>140</v>
      </c>
      <c r="E214" s="405">
        <v>45393.375</v>
      </c>
      <c r="F214" s="562">
        <v>120</v>
      </c>
      <c r="G214" s="405">
        <v>45412.625</v>
      </c>
      <c r="H214" s="560"/>
    </row>
    <row r="215" spans="1:8" ht="15">
      <c r="A215" s="521">
        <v>153</v>
      </c>
      <c r="B215" s="539" t="s">
        <v>586</v>
      </c>
      <c r="C215" s="562">
        <v>132</v>
      </c>
      <c r="D215" s="562">
        <v>141</v>
      </c>
      <c r="E215" s="405">
        <v>45393.333333333343</v>
      </c>
      <c r="F215" s="562">
        <v>119</v>
      </c>
      <c r="G215" s="405">
        <v>45384.458333333343</v>
      </c>
      <c r="H215" s="561"/>
    </row>
    <row r="216" spans="1:8" ht="15.75" thickBot="1">
      <c r="A216" s="566">
        <v>154</v>
      </c>
      <c r="B216" s="543" t="s">
        <v>587</v>
      </c>
      <c r="C216" s="525">
        <v>132</v>
      </c>
      <c r="D216" s="525">
        <v>139</v>
      </c>
      <c r="E216" s="526">
        <v>45389.770833333343</v>
      </c>
      <c r="F216" s="525">
        <v>121</v>
      </c>
      <c r="G216" s="526">
        <v>45412.625</v>
      </c>
      <c r="H216" s="567"/>
    </row>
    <row r="217" spans="1:8">
      <c r="F217" s="74"/>
      <c r="G217" s="71"/>
      <c r="H217" s="68"/>
    </row>
    <row r="219" spans="1:8">
      <c r="G219" s="74" t="s">
        <v>182</v>
      </c>
    </row>
    <row r="220" spans="1:8">
      <c r="G220" s="74" t="s">
        <v>113</v>
      </c>
    </row>
    <row r="221" spans="1:8">
      <c r="G221" s="71" t="s">
        <v>115</v>
      </c>
    </row>
  </sheetData>
  <mergeCells count="15">
    <mergeCell ref="B24:B26"/>
    <mergeCell ref="E24:E26"/>
    <mergeCell ref="G24:G26"/>
    <mergeCell ref="H24:H26"/>
    <mergeCell ref="B60:B62"/>
    <mergeCell ref="E60:E62"/>
    <mergeCell ref="G60:G62"/>
    <mergeCell ref="H60:H62"/>
    <mergeCell ref="B2:H2"/>
    <mergeCell ref="B3:H3"/>
    <mergeCell ref="B4:H4"/>
    <mergeCell ref="G7:G9"/>
    <mergeCell ref="B7:B9"/>
    <mergeCell ref="E7:E9"/>
    <mergeCell ref="H7:H9"/>
  </mergeCells>
  <printOptions horizontalCentered="1"/>
  <pageMargins left="0.5" right="0.25" top="1" bottom="0.25" header="0.3" footer="0.3"/>
  <pageSetup paperSize="9" scale="66" orientation="portrait" horizontalDpi="1200" verticalDpi="1200" r:id="rId1"/>
  <headerFooter alignWithMargins="0">
    <oddHeader>&amp;RQF-LDC-35</oddHeader>
    <oddFooter>&amp;CPage &amp;P of &amp;N</oddFooter>
  </headerFooter>
  <rowBreaks count="3" manualBreakCount="3">
    <brk id="72" max="7" man="1"/>
    <brk id="141" max="7" man="1"/>
    <brk id="193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>
    <pageSetUpPr fitToPage="1"/>
  </sheetPr>
  <dimension ref="A1:P113"/>
  <sheetViews>
    <sheetView zoomScaleNormal="100" workbookViewId="0">
      <selection activeCell="E20" sqref="E20:F20"/>
    </sheetView>
  </sheetViews>
  <sheetFormatPr defaultRowHeight="12.75"/>
  <cols>
    <col min="1" max="1" width="44.140625" style="68" customWidth="1"/>
    <col min="2" max="2" width="34.5703125" style="68" customWidth="1"/>
    <col min="3" max="3" width="20.85546875" style="68" customWidth="1"/>
    <col min="4" max="4" width="11.7109375" style="68" customWidth="1"/>
    <col min="5" max="5" width="17.28515625" style="154" customWidth="1"/>
    <col min="6" max="6" width="25.7109375" style="69" customWidth="1"/>
    <col min="7" max="7" width="25.85546875" style="68" customWidth="1"/>
    <col min="8" max="8" width="36.140625" style="68" customWidth="1"/>
    <col min="9" max="16384" width="9.140625" style="68"/>
  </cols>
  <sheetData>
    <row r="1" spans="1:10" ht="18">
      <c r="A1" s="808" t="s">
        <v>136</v>
      </c>
      <c r="B1" s="808"/>
      <c r="C1" s="808"/>
      <c r="D1" s="808"/>
      <c r="E1" s="808"/>
      <c r="F1" s="808"/>
    </row>
    <row r="2" spans="1:10" ht="15" customHeight="1">
      <c r="A2" s="809" t="s">
        <v>137</v>
      </c>
      <c r="B2" s="809"/>
      <c r="C2" s="809"/>
      <c r="D2" s="809"/>
      <c r="E2" s="809"/>
      <c r="F2" s="809"/>
    </row>
    <row r="3" spans="1:10" ht="15">
      <c r="A3" s="810" t="s">
        <v>223</v>
      </c>
      <c r="B3" s="810"/>
      <c r="C3" s="810"/>
      <c r="D3" s="810"/>
      <c r="E3" s="810"/>
      <c r="F3" s="810"/>
    </row>
    <row r="4" spans="1:10" ht="15">
      <c r="A4" s="810"/>
      <c r="B4" s="810"/>
      <c r="C4" s="810"/>
      <c r="D4" s="810"/>
      <c r="E4" s="810"/>
      <c r="F4" s="810"/>
    </row>
    <row r="5" spans="1:10" ht="18.75" thickBot="1">
      <c r="A5" s="395" t="s">
        <v>681</v>
      </c>
      <c r="B5" s="191"/>
      <c r="C5" s="70"/>
      <c r="D5" s="71"/>
      <c r="E5" s="563"/>
      <c r="F5" s="387"/>
    </row>
    <row r="6" spans="1:10" ht="27.75" customHeight="1" thickBot="1">
      <c r="A6" s="604" t="s">
        <v>345</v>
      </c>
      <c r="B6" s="605" t="s">
        <v>346</v>
      </c>
      <c r="C6" s="605" t="s">
        <v>347</v>
      </c>
      <c r="D6" s="605" t="s">
        <v>348</v>
      </c>
      <c r="E6" s="606" t="s">
        <v>349</v>
      </c>
      <c r="F6" s="607" t="s">
        <v>350</v>
      </c>
      <c r="J6" s="699"/>
    </row>
    <row r="7" spans="1:10" ht="15.75" customHeight="1">
      <c r="A7" s="197" t="s">
        <v>325</v>
      </c>
      <c r="B7" s="572" t="s">
        <v>241</v>
      </c>
      <c r="C7" s="572" t="s">
        <v>326</v>
      </c>
      <c r="D7" s="572">
        <v>407</v>
      </c>
      <c r="E7" s="603">
        <v>444.22179145107231</v>
      </c>
      <c r="F7" s="608">
        <v>45412.666666666657</v>
      </c>
    </row>
    <row r="8" spans="1:10" ht="15.75" customHeight="1">
      <c r="A8" s="609" t="s">
        <v>325</v>
      </c>
      <c r="B8" s="562" t="s">
        <v>327</v>
      </c>
      <c r="C8" s="562" t="s">
        <v>326</v>
      </c>
      <c r="D8" s="562">
        <v>407</v>
      </c>
      <c r="E8" s="564">
        <v>444.22179145107231</v>
      </c>
      <c r="F8" s="610">
        <v>45412.666666666657</v>
      </c>
    </row>
    <row r="9" spans="1:10" ht="15.75" customHeight="1">
      <c r="A9" s="609" t="s">
        <v>328</v>
      </c>
      <c r="B9" s="562" t="s">
        <v>240</v>
      </c>
      <c r="C9" s="562" t="s">
        <v>326</v>
      </c>
      <c r="D9" s="562">
        <v>-2118</v>
      </c>
      <c r="E9" s="564">
        <v>2120.4068005927538</v>
      </c>
      <c r="F9" s="610">
        <v>45403.770833333343</v>
      </c>
    </row>
    <row r="10" spans="1:10" ht="15.75" customHeight="1">
      <c r="A10" s="609" t="s">
        <v>328</v>
      </c>
      <c r="B10" s="562" t="s">
        <v>241</v>
      </c>
      <c r="C10" s="562" t="s">
        <v>326</v>
      </c>
      <c r="D10" s="562">
        <v>-266</v>
      </c>
      <c r="E10" s="564">
        <v>289.3993780228285</v>
      </c>
      <c r="F10" s="610">
        <v>45412.541666666657</v>
      </c>
    </row>
    <row r="11" spans="1:10" ht="15.75" customHeight="1">
      <c r="A11" s="609" t="s">
        <v>329</v>
      </c>
      <c r="B11" s="562" t="s">
        <v>330</v>
      </c>
      <c r="C11" s="562" t="s">
        <v>326</v>
      </c>
      <c r="D11" s="562">
        <v>-228</v>
      </c>
      <c r="E11" s="564">
        <v>228.07893370497851</v>
      </c>
      <c r="F11" s="610">
        <v>45384.625</v>
      </c>
    </row>
    <row r="12" spans="1:10" ht="15.75" customHeight="1">
      <c r="A12" s="609" t="s">
        <v>329</v>
      </c>
      <c r="B12" s="562" t="s">
        <v>331</v>
      </c>
      <c r="C12" s="562" t="s">
        <v>326</v>
      </c>
      <c r="D12" s="562">
        <v>-219</v>
      </c>
      <c r="E12" s="564">
        <v>219</v>
      </c>
      <c r="F12" s="610">
        <v>45384.625</v>
      </c>
    </row>
    <row r="13" spans="1:10" ht="15.75" customHeight="1">
      <c r="A13" s="609" t="s">
        <v>667</v>
      </c>
      <c r="B13" s="562" t="s">
        <v>240</v>
      </c>
      <c r="C13" s="562" t="s">
        <v>326</v>
      </c>
      <c r="D13" s="562">
        <v>398</v>
      </c>
      <c r="E13" s="564">
        <v>398.60757644580718</v>
      </c>
      <c r="F13" s="610">
        <v>45411.041666666657</v>
      </c>
    </row>
    <row r="14" spans="1:10" ht="15.75" customHeight="1">
      <c r="A14" s="609" t="s">
        <v>667</v>
      </c>
      <c r="B14" s="562" t="s">
        <v>241</v>
      </c>
      <c r="C14" s="562" t="s">
        <v>326</v>
      </c>
      <c r="D14" s="562">
        <v>398</v>
      </c>
      <c r="E14" s="564">
        <v>398.60757644580718</v>
      </c>
      <c r="F14" s="610">
        <v>45411.041666666657</v>
      </c>
    </row>
    <row r="15" spans="1:10" ht="15.75" customHeight="1">
      <c r="A15" s="609" t="s">
        <v>667</v>
      </c>
      <c r="B15" s="562" t="s">
        <v>327</v>
      </c>
      <c r="C15" s="562" t="s">
        <v>326</v>
      </c>
      <c r="D15" s="562">
        <v>398</v>
      </c>
      <c r="E15" s="564">
        <v>398.60757644580718</v>
      </c>
      <c r="F15" s="610">
        <v>45411.041666666657</v>
      </c>
    </row>
    <row r="16" spans="1:10" ht="15.75" customHeight="1">
      <c r="A16" s="609" t="s">
        <v>332</v>
      </c>
      <c r="B16" s="562" t="s">
        <v>333</v>
      </c>
      <c r="C16" s="562" t="s">
        <v>326</v>
      </c>
      <c r="D16" s="562">
        <v>226</v>
      </c>
      <c r="E16" s="564">
        <v>245.54429335661621</v>
      </c>
      <c r="F16" s="610">
        <v>45411.375</v>
      </c>
    </row>
    <row r="17" spans="1:6" ht="15.75" customHeight="1">
      <c r="A17" s="609" t="s">
        <v>332</v>
      </c>
      <c r="B17" s="562" t="s">
        <v>334</v>
      </c>
      <c r="C17" s="562" t="s">
        <v>326</v>
      </c>
      <c r="D17" s="562">
        <v>172</v>
      </c>
      <c r="E17" s="564">
        <v>404.40079129497258</v>
      </c>
      <c r="F17" s="610">
        <v>45388.708333333343</v>
      </c>
    </row>
    <row r="18" spans="1:6" ht="15.75" customHeight="1">
      <c r="A18" s="609" t="s">
        <v>668</v>
      </c>
      <c r="B18" s="562" t="s">
        <v>240</v>
      </c>
      <c r="C18" s="562" t="s">
        <v>326</v>
      </c>
      <c r="D18" s="562">
        <v>486</v>
      </c>
      <c r="E18" s="564">
        <v>597.74576535513825</v>
      </c>
      <c r="F18" s="610">
        <v>45395.625</v>
      </c>
    </row>
    <row r="19" spans="1:6" ht="15.75" customHeight="1">
      <c r="A19" s="609" t="s">
        <v>683</v>
      </c>
      <c r="B19" s="562" t="s">
        <v>684</v>
      </c>
      <c r="C19" s="562" t="s">
        <v>326</v>
      </c>
      <c r="D19" s="562">
        <v>-386</v>
      </c>
      <c r="E19" s="564">
        <v>475.10525149697088</v>
      </c>
      <c r="F19" s="610">
        <v>45412.625</v>
      </c>
    </row>
    <row r="20" spans="1:6" ht="15.75" customHeight="1">
      <c r="A20" s="609" t="s">
        <v>683</v>
      </c>
      <c r="B20" s="562" t="s">
        <v>369</v>
      </c>
      <c r="C20" s="562" t="s">
        <v>326</v>
      </c>
      <c r="D20" s="562">
        <v>376</v>
      </c>
      <c r="E20" s="564">
        <v>489.86937034274757</v>
      </c>
      <c r="F20" s="610">
        <v>45412.583333333343</v>
      </c>
    </row>
    <row r="21" spans="1:6" ht="15.75" customHeight="1">
      <c r="A21" s="609" t="s">
        <v>335</v>
      </c>
      <c r="B21" s="562" t="s">
        <v>336</v>
      </c>
      <c r="C21" s="562" t="s">
        <v>326</v>
      </c>
      <c r="D21" s="562">
        <v>-323.64</v>
      </c>
      <c r="E21" s="564">
        <v>328.99727430481852</v>
      </c>
      <c r="F21" s="610">
        <v>45407.875</v>
      </c>
    </row>
    <row r="22" spans="1:6" ht="15.75" customHeight="1">
      <c r="A22" s="609" t="s">
        <v>335</v>
      </c>
      <c r="B22" s="562" t="s">
        <v>337</v>
      </c>
      <c r="C22" s="562" t="s">
        <v>326</v>
      </c>
      <c r="D22" s="562">
        <v>-331.13</v>
      </c>
      <c r="E22" s="564">
        <v>350.99956310514119</v>
      </c>
      <c r="F22" s="610">
        <v>45395.583333333343</v>
      </c>
    </row>
    <row r="23" spans="1:6" ht="15.75" customHeight="1">
      <c r="A23" s="609" t="s">
        <v>325</v>
      </c>
      <c r="B23" s="562" t="s">
        <v>588</v>
      </c>
      <c r="C23" s="562" t="s">
        <v>339</v>
      </c>
      <c r="D23" s="562">
        <v>192</v>
      </c>
      <c r="E23" s="564">
        <v>213.3377603707323</v>
      </c>
      <c r="F23" s="610">
        <v>45412.8125</v>
      </c>
    </row>
    <row r="24" spans="1:6" ht="15.75" customHeight="1">
      <c r="A24" s="609" t="s">
        <v>338</v>
      </c>
      <c r="B24" s="562" t="s">
        <v>240</v>
      </c>
      <c r="C24" s="562" t="s">
        <v>339</v>
      </c>
      <c r="D24" s="562">
        <v>-239</v>
      </c>
      <c r="E24" s="564">
        <v>240.75298544358699</v>
      </c>
      <c r="F24" s="610">
        <v>45412.833333333343</v>
      </c>
    </row>
    <row r="25" spans="1:6" ht="15.75" customHeight="1">
      <c r="A25" s="609" t="s">
        <v>338</v>
      </c>
      <c r="B25" s="562" t="s">
        <v>241</v>
      </c>
      <c r="C25" s="562" t="s">
        <v>339</v>
      </c>
      <c r="D25" s="562">
        <v>-409</v>
      </c>
      <c r="E25" s="564">
        <v>409.01100229700421</v>
      </c>
      <c r="F25" s="610">
        <v>45408.5</v>
      </c>
    </row>
    <row r="26" spans="1:6" ht="15.75" customHeight="1">
      <c r="A26" s="609" t="s">
        <v>338</v>
      </c>
      <c r="B26" s="562" t="s">
        <v>327</v>
      </c>
      <c r="C26" s="562" t="s">
        <v>339</v>
      </c>
      <c r="D26" s="562">
        <v>-409</v>
      </c>
      <c r="E26" s="564">
        <v>409.01100229700421</v>
      </c>
      <c r="F26" s="610">
        <v>45408.5</v>
      </c>
    </row>
    <row r="27" spans="1:6" ht="15.75" customHeight="1">
      <c r="A27" s="609" t="s">
        <v>332</v>
      </c>
      <c r="B27" s="562" t="s">
        <v>340</v>
      </c>
      <c r="C27" s="562" t="s">
        <v>339</v>
      </c>
      <c r="D27" s="562">
        <v>294</v>
      </c>
      <c r="E27" s="564">
        <v>306.32009401931168</v>
      </c>
      <c r="F27" s="610">
        <v>45399.291666666657</v>
      </c>
    </row>
    <row r="28" spans="1:6" ht="15.75" customHeight="1">
      <c r="A28" s="609" t="s">
        <v>332</v>
      </c>
      <c r="B28" s="562" t="s">
        <v>341</v>
      </c>
      <c r="C28" s="562" t="s">
        <v>339</v>
      </c>
      <c r="D28" s="562">
        <v>294</v>
      </c>
      <c r="E28" s="564">
        <v>306.32009401931168</v>
      </c>
      <c r="F28" s="610">
        <v>45399.291666666657</v>
      </c>
    </row>
    <row r="29" spans="1:6" ht="15.75" customHeight="1">
      <c r="A29" s="609" t="s">
        <v>342</v>
      </c>
      <c r="B29" s="562" t="s">
        <v>343</v>
      </c>
      <c r="C29" s="562" t="s">
        <v>339</v>
      </c>
      <c r="D29" s="562">
        <v>-170</v>
      </c>
      <c r="E29" s="564">
        <v>193.77564346429091</v>
      </c>
      <c r="F29" s="610">
        <v>45384.916666666657</v>
      </c>
    </row>
    <row r="30" spans="1:6" ht="15.75" customHeight="1">
      <c r="A30" s="609" t="s">
        <v>342</v>
      </c>
      <c r="B30" s="562" t="s">
        <v>344</v>
      </c>
      <c r="C30" s="562" t="s">
        <v>339</v>
      </c>
      <c r="D30" s="562">
        <v>-159</v>
      </c>
      <c r="E30" s="564">
        <v>167.91962362987829</v>
      </c>
      <c r="F30" s="610">
        <v>45388.166666666657</v>
      </c>
    </row>
    <row r="31" spans="1:6" ht="15.75" customHeight="1">
      <c r="A31" s="609" t="s">
        <v>600</v>
      </c>
      <c r="B31" s="562" t="s">
        <v>625</v>
      </c>
      <c r="C31" s="562" t="s">
        <v>339</v>
      </c>
      <c r="D31" s="562">
        <v>228</v>
      </c>
      <c r="E31" s="564">
        <v>241.62781296862329</v>
      </c>
      <c r="F31" s="610">
        <v>45386.541666666657</v>
      </c>
    </row>
    <row r="32" spans="1:6" ht="15.75" customHeight="1" thickBot="1">
      <c r="A32" s="611" t="s">
        <v>600</v>
      </c>
      <c r="B32" s="525" t="s">
        <v>382</v>
      </c>
      <c r="C32" s="525" t="s">
        <v>339</v>
      </c>
      <c r="D32" s="525">
        <v>234</v>
      </c>
      <c r="E32" s="612">
        <v>250.35374972226799</v>
      </c>
      <c r="F32" s="613">
        <v>45385.541666666657</v>
      </c>
    </row>
    <row r="33" spans="1:16" ht="15" customHeight="1">
      <c r="A33" s="64"/>
      <c r="B33" s="64"/>
      <c r="C33" s="64"/>
      <c r="D33" s="64"/>
      <c r="E33" s="388"/>
      <c r="F33" s="389"/>
      <c r="I33" s="700"/>
      <c r="M33" s="700"/>
      <c r="N33" s="700"/>
      <c r="O33" s="707"/>
      <c r="P33" s="708"/>
    </row>
    <row r="34" spans="1:16" ht="15" customHeight="1">
      <c r="A34" s="64"/>
      <c r="B34" s="64"/>
      <c r="C34" s="64"/>
      <c r="D34" s="64"/>
      <c r="E34" s="388"/>
      <c r="F34" s="389"/>
      <c r="M34" s="700"/>
      <c r="N34" s="700"/>
      <c r="O34" s="709"/>
      <c r="P34" s="710"/>
    </row>
    <row r="35" spans="1:16" ht="6.75" customHeight="1">
      <c r="A35" s="64"/>
      <c r="B35" s="64"/>
      <c r="C35" s="64"/>
      <c r="D35" s="64"/>
      <c r="E35" s="388"/>
      <c r="F35" s="389"/>
      <c r="I35" s="700"/>
      <c r="M35" s="700"/>
      <c r="N35" s="700"/>
      <c r="O35" s="707"/>
      <c r="P35" s="156"/>
    </row>
    <row r="36" spans="1:16" ht="21.75" customHeight="1">
      <c r="A36" s="805" t="s">
        <v>136</v>
      </c>
      <c r="B36" s="805"/>
      <c r="C36" s="805"/>
      <c r="D36" s="805"/>
      <c r="E36" s="805"/>
      <c r="F36" s="805"/>
    </row>
    <row r="37" spans="1:16" ht="15.75" customHeight="1">
      <c r="A37" s="806" t="s">
        <v>137</v>
      </c>
      <c r="B37" s="806"/>
      <c r="C37" s="806"/>
      <c r="D37" s="806"/>
      <c r="E37" s="806"/>
      <c r="F37" s="806"/>
      <c r="I37" s="700"/>
    </row>
    <row r="38" spans="1:16" ht="15.75" customHeight="1">
      <c r="A38" s="807" t="s">
        <v>138</v>
      </c>
      <c r="B38" s="807"/>
      <c r="C38" s="807"/>
      <c r="D38" s="807"/>
      <c r="E38" s="807"/>
      <c r="F38" s="807"/>
    </row>
    <row r="39" spans="1:16" ht="13.5" customHeight="1" thickBot="1">
      <c r="A39" s="64"/>
      <c r="B39" s="64"/>
      <c r="C39" s="64"/>
      <c r="D39" s="64"/>
      <c r="E39" s="388"/>
      <c r="F39" s="389"/>
    </row>
    <row r="40" spans="1:16" ht="29.25" customHeight="1" thickBot="1">
      <c r="A40" s="614" t="s">
        <v>345</v>
      </c>
      <c r="B40" s="615" t="s">
        <v>346</v>
      </c>
      <c r="C40" s="615" t="s">
        <v>347</v>
      </c>
      <c r="D40" s="615" t="s">
        <v>348</v>
      </c>
      <c r="E40" s="616" t="s">
        <v>349</v>
      </c>
      <c r="F40" s="617" t="s">
        <v>350</v>
      </c>
    </row>
    <row r="41" spans="1:16" ht="17.25" customHeight="1">
      <c r="A41" s="197" t="s">
        <v>351</v>
      </c>
      <c r="B41" s="571" t="s">
        <v>352</v>
      </c>
      <c r="C41" s="572" t="s">
        <v>353</v>
      </c>
      <c r="D41" s="572">
        <v>218</v>
      </c>
      <c r="E41" s="603">
        <v>240.26027553467929</v>
      </c>
      <c r="F41" s="608">
        <v>45412.708333333343</v>
      </c>
    </row>
    <row r="42" spans="1:16" ht="17.25" customHeight="1">
      <c r="A42" s="609" t="s">
        <v>351</v>
      </c>
      <c r="B42" s="539" t="s">
        <v>354</v>
      </c>
      <c r="C42" s="562" t="s">
        <v>353</v>
      </c>
      <c r="D42" s="562">
        <v>218</v>
      </c>
      <c r="E42" s="564">
        <v>240.26027553467929</v>
      </c>
      <c r="F42" s="610">
        <v>45412.708333333343</v>
      </c>
      <c r="I42" s="700"/>
    </row>
    <row r="43" spans="1:16" ht="17.25" customHeight="1">
      <c r="A43" s="609" t="s">
        <v>325</v>
      </c>
      <c r="B43" s="539" t="s">
        <v>355</v>
      </c>
      <c r="C43" s="562" t="s">
        <v>353</v>
      </c>
      <c r="D43" s="562">
        <v>161</v>
      </c>
      <c r="E43" s="564">
        <v>174.00287353949071</v>
      </c>
      <c r="F43" s="610">
        <v>45412.770833333343</v>
      </c>
      <c r="M43" s="701"/>
      <c r="N43" s="701"/>
      <c r="O43" s="702"/>
      <c r="P43" s="703"/>
    </row>
    <row r="44" spans="1:16" ht="17.25" customHeight="1">
      <c r="A44" s="609" t="s">
        <v>325</v>
      </c>
      <c r="B44" s="539" t="s">
        <v>356</v>
      </c>
      <c r="C44" s="562" t="s">
        <v>353</v>
      </c>
      <c r="D44" s="562">
        <v>161</v>
      </c>
      <c r="E44" s="564">
        <v>174.00287353949071</v>
      </c>
      <c r="F44" s="610">
        <v>45412.770833333343</v>
      </c>
      <c r="M44" s="701"/>
      <c r="N44" s="701"/>
      <c r="O44" s="709"/>
      <c r="P44" s="710"/>
    </row>
    <row r="45" spans="1:16" ht="17.25" customHeight="1">
      <c r="A45" s="609" t="s">
        <v>325</v>
      </c>
      <c r="B45" s="539" t="s">
        <v>357</v>
      </c>
      <c r="C45" s="562" t="s">
        <v>353</v>
      </c>
      <c r="D45" s="562">
        <v>170</v>
      </c>
      <c r="E45" s="564">
        <v>176.64653973401241</v>
      </c>
      <c r="F45" s="610">
        <v>45404.583333333343</v>
      </c>
      <c r="M45" s="701"/>
      <c r="N45" s="701"/>
      <c r="O45" s="702"/>
      <c r="P45" s="703"/>
    </row>
    <row r="46" spans="1:16" ht="17.25" customHeight="1">
      <c r="A46" s="609" t="s">
        <v>358</v>
      </c>
      <c r="B46" s="539" t="s">
        <v>359</v>
      </c>
      <c r="C46" s="562" t="s">
        <v>353</v>
      </c>
      <c r="D46" s="562">
        <v>284</v>
      </c>
      <c r="E46" s="564">
        <v>308.31153076069018</v>
      </c>
      <c r="F46" s="610">
        <v>45397.208333333343</v>
      </c>
    </row>
    <row r="47" spans="1:16" ht="17.25" customHeight="1">
      <c r="A47" s="609" t="s">
        <v>358</v>
      </c>
      <c r="B47" s="539" t="s">
        <v>360</v>
      </c>
      <c r="C47" s="562" t="s">
        <v>353</v>
      </c>
      <c r="D47" s="562">
        <v>164</v>
      </c>
      <c r="E47" s="564">
        <v>174.63103962354461</v>
      </c>
      <c r="F47" s="610">
        <v>45396.5</v>
      </c>
      <c r="I47" s="700"/>
    </row>
    <row r="48" spans="1:16" ht="17.25" customHeight="1">
      <c r="A48" s="609" t="s">
        <v>361</v>
      </c>
      <c r="B48" s="539" t="s">
        <v>362</v>
      </c>
      <c r="C48" s="562" t="s">
        <v>353</v>
      </c>
      <c r="D48" s="562">
        <v>209</v>
      </c>
      <c r="E48" s="564">
        <v>240.0104164406203</v>
      </c>
      <c r="F48" s="610">
        <v>45401.958333333343</v>
      </c>
    </row>
    <row r="49" spans="1:9" ht="17.25" customHeight="1">
      <c r="A49" s="609" t="s">
        <v>361</v>
      </c>
      <c r="B49" s="539" t="s">
        <v>363</v>
      </c>
      <c r="C49" s="562" t="s">
        <v>353</v>
      </c>
      <c r="D49" s="562">
        <v>156</v>
      </c>
      <c r="E49" s="564">
        <v>181.10770276274829</v>
      </c>
      <c r="F49" s="610">
        <v>45401.958333333343</v>
      </c>
    </row>
    <row r="50" spans="1:9" ht="17.25" customHeight="1">
      <c r="A50" s="609" t="s">
        <v>364</v>
      </c>
      <c r="B50" s="539" t="s">
        <v>365</v>
      </c>
      <c r="C50" s="562" t="s">
        <v>353</v>
      </c>
      <c r="D50" s="562">
        <v>217</v>
      </c>
      <c r="E50" s="564">
        <v>220.8393080952755</v>
      </c>
      <c r="F50" s="610">
        <v>45397.833333333343</v>
      </c>
      <c r="I50" s="700"/>
    </row>
    <row r="51" spans="1:9" ht="17.25" customHeight="1">
      <c r="A51" s="609" t="s">
        <v>364</v>
      </c>
      <c r="B51" s="539" t="s">
        <v>366</v>
      </c>
      <c r="C51" s="562" t="s">
        <v>353</v>
      </c>
      <c r="D51" s="562">
        <v>194</v>
      </c>
      <c r="E51" s="564">
        <v>206.2425756239482</v>
      </c>
      <c r="F51" s="610">
        <v>45397.833333333343</v>
      </c>
      <c r="I51" s="700"/>
    </row>
    <row r="52" spans="1:9" ht="17.25" customHeight="1">
      <c r="A52" s="609" t="s">
        <v>364</v>
      </c>
      <c r="B52" s="539" t="s">
        <v>367</v>
      </c>
      <c r="C52" s="562" t="s">
        <v>353</v>
      </c>
      <c r="D52" s="562">
        <v>252</v>
      </c>
      <c r="E52" s="564">
        <v>258.14724480420091</v>
      </c>
      <c r="F52" s="610">
        <v>45397.833333333343</v>
      </c>
      <c r="I52" s="700"/>
    </row>
    <row r="53" spans="1:9" ht="17.25" customHeight="1">
      <c r="A53" s="609" t="s">
        <v>368</v>
      </c>
      <c r="B53" s="539" t="s">
        <v>369</v>
      </c>
      <c r="C53" s="562" t="s">
        <v>353</v>
      </c>
      <c r="D53" s="562">
        <v>136</v>
      </c>
      <c r="E53" s="564">
        <v>251.87298386289859</v>
      </c>
      <c r="F53" s="610">
        <v>45388.8125</v>
      </c>
      <c r="I53" s="700"/>
    </row>
    <row r="54" spans="1:9" ht="17.25" customHeight="1">
      <c r="A54" s="609" t="s">
        <v>368</v>
      </c>
      <c r="B54" s="539" t="s">
        <v>370</v>
      </c>
      <c r="C54" s="562" t="s">
        <v>353</v>
      </c>
      <c r="D54" s="562">
        <v>242</v>
      </c>
      <c r="E54" s="564">
        <v>243.6144494893519</v>
      </c>
      <c r="F54" s="610">
        <v>45393.708333333343</v>
      </c>
    </row>
    <row r="55" spans="1:9" ht="17.25" customHeight="1">
      <c r="A55" s="609" t="s">
        <v>371</v>
      </c>
      <c r="B55" s="539" t="s">
        <v>372</v>
      </c>
      <c r="C55" s="562" t="s">
        <v>353</v>
      </c>
      <c r="D55" s="562">
        <v>-109</v>
      </c>
      <c r="E55" s="564">
        <v>110.3177229641729</v>
      </c>
      <c r="F55" s="610">
        <v>45389.291666666657</v>
      </c>
    </row>
    <row r="56" spans="1:9" ht="17.25" customHeight="1">
      <c r="A56" s="609" t="s">
        <v>371</v>
      </c>
      <c r="B56" s="539" t="s">
        <v>373</v>
      </c>
      <c r="C56" s="562" t="s">
        <v>353</v>
      </c>
      <c r="D56" s="562">
        <v>-109</v>
      </c>
      <c r="E56" s="564">
        <v>110.3177229641729</v>
      </c>
      <c r="F56" s="610">
        <v>45389.291666666657</v>
      </c>
    </row>
    <row r="57" spans="1:9" ht="17.25" customHeight="1">
      <c r="A57" s="609" t="s">
        <v>374</v>
      </c>
      <c r="B57" s="539" t="s">
        <v>375</v>
      </c>
      <c r="C57" s="562" t="s">
        <v>353</v>
      </c>
      <c r="D57" s="562">
        <v>188</v>
      </c>
      <c r="E57" s="564">
        <v>199.58206332233371</v>
      </c>
      <c r="F57" s="610">
        <v>45388.208333333343</v>
      </c>
    </row>
    <row r="58" spans="1:9" ht="17.25" customHeight="1">
      <c r="A58" s="609" t="s">
        <v>374</v>
      </c>
      <c r="B58" s="539" t="s">
        <v>376</v>
      </c>
      <c r="C58" s="562" t="s">
        <v>353</v>
      </c>
      <c r="D58" s="562">
        <v>188</v>
      </c>
      <c r="E58" s="564">
        <v>199.58206332233371</v>
      </c>
      <c r="F58" s="610">
        <v>45388.208333333343</v>
      </c>
    </row>
    <row r="59" spans="1:9" ht="17.25" customHeight="1">
      <c r="A59" s="609" t="s">
        <v>374</v>
      </c>
      <c r="B59" s="539" t="s">
        <v>377</v>
      </c>
      <c r="C59" s="562" t="s">
        <v>353</v>
      </c>
      <c r="D59" s="562">
        <v>229</v>
      </c>
      <c r="E59" s="564">
        <v>282.25166075685007</v>
      </c>
      <c r="F59" s="610">
        <v>45400.333333333343</v>
      </c>
    </row>
    <row r="60" spans="1:9" ht="17.25" customHeight="1">
      <c r="A60" s="609" t="s">
        <v>378</v>
      </c>
      <c r="B60" s="539" t="s">
        <v>379</v>
      </c>
      <c r="C60" s="562" t="s">
        <v>353</v>
      </c>
      <c r="D60" s="562">
        <v>156</v>
      </c>
      <c r="E60" s="564">
        <v>221.32555207205519</v>
      </c>
      <c r="F60" s="610">
        <v>45409.791666666657</v>
      </c>
    </row>
    <row r="61" spans="1:9" ht="17.25" customHeight="1">
      <c r="A61" s="609" t="s">
        <v>378</v>
      </c>
      <c r="B61" s="539" t="s">
        <v>380</v>
      </c>
      <c r="C61" s="562" t="s">
        <v>353</v>
      </c>
      <c r="D61" s="562">
        <v>191</v>
      </c>
      <c r="E61" s="564">
        <v>199.90497742677641</v>
      </c>
      <c r="F61" s="610">
        <v>45390.958333333343</v>
      </c>
    </row>
    <row r="62" spans="1:9" ht="17.25" customHeight="1">
      <c r="A62" s="609" t="s">
        <v>381</v>
      </c>
      <c r="B62" s="539" t="s">
        <v>382</v>
      </c>
      <c r="C62" s="562" t="s">
        <v>353</v>
      </c>
      <c r="D62" s="562">
        <v>231</v>
      </c>
      <c r="E62" s="564">
        <v>241.37315509393329</v>
      </c>
      <c r="F62" s="610">
        <v>45384.770833333343</v>
      </c>
    </row>
    <row r="63" spans="1:9" ht="17.25" customHeight="1">
      <c r="A63" s="609" t="s">
        <v>383</v>
      </c>
      <c r="B63" s="539" t="s">
        <v>384</v>
      </c>
      <c r="C63" s="562" t="s">
        <v>353</v>
      </c>
      <c r="D63" s="562">
        <v>103</v>
      </c>
      <c r="E63" s="564">
        <v>103</v>
      </c>
      <c r="F63" s="610">
        <v>45407.916666666657</v>
      </c>
    </row>
    <row r="64" spans="1:9" ht="17.25" customHeight="1">
      <c r="A64" s="609" t="s">
        <v>383</v>
      </c>
      <c r="B64" s="539" t="s">
        <v>385</v>
      </c>
      <c r="C64" s="562" t="s">
        <v>353</v>
      </c>
      <c r="D64" s="562">
        <v>103</v>
      </c>
      <c r="E64" s="564">
        <v>103</v>
      </c>
      <c r="F64" s="610">
        <v>45407.916666666657</v>
      </c>
    </row>
    <row r="65" spans="1:15" ht="17.25" customHeight="1">
      <c r="A65" s="609" t="s">
        <v>386</v>
      </c>
      <c r="B65" s="539" t="s">
        <v>387</v>
      </c>
      <c r="C65" s="562" t="s">
        <v>353</v>
      </c>
      <c r="D65" s="562">
        <v>119</v>
      </c>
      <c r="E65" s="564">
        <v>155.43809056984711</v>
      </c>
      <c r="F65" s="610">
        <v>45412.291666666657</v>
      </c>
    </row>
    <row r="66" spans="1:15" ht="17.25" customHeight="1">
      <c r="A66" s="609" t="s">
        <v>386</v>
      </c>
      <c r="B66" s="539" t="s">
        <v>388</v>
      </c>
      <c r="C66" s="562" t="s">
        <v>353</v>
      </c>
      <c r="D66" s="562">
        <v>129</v>
      </c>
      <c r="E66" s="564">
        <v>163.22070947033649</v>
      </c>
      <c r="F66" s="610">
        <v>45389.5</v>
      </c>
    </row>
    <row r="67" spans="1:15" ht="17.25" customHeight="1">
      <c r="A67" s="609" t="s">
        <v>386</v>
      </c>
      <c r="B67" s="539" t="s">
        <v>389</v>
      </c>
      <c r="C67" s="562" t="s">
        <v>353</v>
      </c>
      <c r="D67" s="562">
        <v>114</v>
      </c>
      <c r="E67" s="564">
        <v>159.81239000778379</v>
      </c>
      <c r="F67" s="610">
        <v>45404.375</v>
      </c>
    </row>
    <row r="68" spans="1:15" ht="17.25" customHeight="1">
      <c r="A68" s="609" t="s">
        <v>390</v>
      </c>
      <c r="B68" s="539" t="s">
        <v>391</v>
      </c>
      <c r="C68" s="562" t="s">
        <v>353</v>
      </c>
      <c r="D68" s="562">
        <v>79</v>
      </c>
      <c r="E68" s="564">
        <v>86.406018308911797</v>
      </c>
      <c r="F68" s="610">
        <v>45384.625</v>
      </c>
    </row>
    <row r="69" spans="1:15" ht="17.25" customHeight="1">
      <c r="A69" s="609" t="s">
        <v>390</v>
      </c>
      <c r="B69" s="539" t="s">
        <v>392</v>
      </c>
      <c r="C69" s="562" t="s">
        <v>353</v>
      </c>
      <c r="D69" s="562">
        <v>79</v>
      </c>
      <c r="E69" s="564">
        <v>86.406018308911797</v>
      </c>
      <c r="F69" s="610">
        <v>45384.625</v>
      </c>
    </row>
    <row r="70" spans="1:15" ht="17.25" customHeight="1">
      <c r="A70" s="609" t="s">
        <v>390</v>
      </c>
      <c r="B70" s="539" t="s">
        <v>393</v>
      </c>
      <c r="C70" s="562" t="s">
        <v>353</v>
      </c>
      <c r="D70" s="562">
        <v>79</v>
      </c>
      <c r="E70" s="564">
        <v>86.406018308911797</v>
      </c>
      <c r="F70" s="610">
        <v>45384.625</v>
      </c>
    </row>
    <row r="71" spans="1:15" ht="17.25" customHeight="1">
      <c r="A71" s="609" t="s">
        <v>394</v>
      </c>
      <c r="B71" s="539" t="s">
        <v>395</v>
      </c>
      <c r="C71" s="562" t="s">
        <v>353</v>
      </c>
      <c r="D71" s="562">
        <v>133</v>
      </c>
      <c r="E71" s="564">
        <v>134.21251804507659</v>
      </c>
      <c r="F71" s="610">
        <v>45401.333333333343</v>
      </c>
    </row>
    <row r="72" spans="1:15" ht="17.25" customHeight="1">
      <c r="A72" s="609" t="s">
        <v>394</v>
      </c>
      <c r="B72" s="539" t="s">
        <v>396</v>
      </c>
      <c r="C72" s="562" t="s">
        <v>353</v>
      </c>
      <c r="D72" s="562">
        <v>108</v>
      </c>
      <c r="E72" s="564">
        <v>152.73506473629431</v>
      </c>
      <c r="F72" s="610">
        <v>45397.25</v>
      </c>
      <c r="K72" s="704"/>
      <c r="L72" s="704"/>
      <c r="M72" s="704"/>
      <c r="N72" s="705"/>
      <c r="O72" s="706"/>
    </row>
    <row r="73" spans="1:15" ht="17.25" customHeight="1">
      <c r="A73" s="609" t="s">
        <v>394</v>
      </c>
      <c r="B73" s="539" t="s">
        <v>397</v>
      </c>
      <c r="C73" s="562" t="s">
        <v>353</v>
      </c>
      <c r="D73" s="562">
        <v>133</v>
      </c>
      <c r="E73" s="564">
        <v>134.21251804507659</v>
      </c>
      <c r="F73" s="610">
        <v>45401.333333333343</v>
      </c>
      <c r="K73" s="704"/>
      <c r="L73" s="704"/>
      <c r="M73" s="704"/>
      <c r="N73" s="705"/>
      <c r="O73" s="706"/>
    </row>
    <row r="74" spans="1:15" ht="17.25" customHeight="1">
      <c r="A74" s="609" t="s">
        <v>394</v>
      </c>
      <c r="B74" s="539" t="s">
        <v>398</v>
      </c>
      <c r="C74" s="562" t="s">
        <v>353</v>
      </c>
      <c r="D74" s="562">
        <v>103</v>
      </c>
      <c r="E74" s="564">
        <v>134.82581355215331</v>
      </c>
      <c r="F74" s="610">
        <v>45400.8125</v>
      </c>
      <c r="K74" s="704"/>
      <c r="L74" s="704"/>
      <c r="M74" s="704"/>
      <c r="N74" s="705"/>
      <c r="O74" s="706"/>
    </row>
    <row r="75" spans="1:15" ht="17.25" customHeight="1">
      <c r="A75" s="609" t="s">
        <v>399</v>
      </c>
      <c r="B75" s="539" t="s">
        <v>400</v>
      </c>
      <c r="C75" s="562" t="s">
        <v>353</v>
      </c>
      <c r="D75" s="562">
        <v>116</v>
      </c>
      <c r="E75" s="564">
        <v>162.64070831129581</v>
      </c>
      <c r="F75" s="610">
        <v>45389.291666666657</v>
      </c>
      <c r="K75" s="704"/>
      <c r="L75" s="704"/>
      <c r="M75" s="704"/>
      <c r="N75" s="705"/>
      <c r="O75" s="706"/>
    </row>
    <row r="76" spans="1:15" ht="17.25" customHeight="1">
      <c r="A76" s="609" t="s">
        <v>399</v>
      </c>
      <c r="B76" s="539" t="s">
        <v>401</v>
      </c>
      <c r="C76" s="562" t="s">
        <v>353</v>
      </c>
      <c r="D76" s="562">
        <v>114</v>
      </c>
      <c r="E76" s="564">
        <v>150.3329637837291</v>
      </c>
      <c r="F76" s="610">
        <v>45391.875</v>
      </c>
    </row>
    <row r="77" spans="1:15" ht="17.25" customHeight="1">
      <c r="A77" s="609" t="s">
        <v>399</v>
      </c>
      <c r="B77" s="539" t="s">
        <v>402</v>
      </c>
      <c r="C77" s="562" t="s">
        <v>353</v>
      </c>
      <c r="D77" s="562">
        <v>116</v>
      </c>
      <c r="E77" s="564">
        <v>162.64070831129581</v>
      </c>
      <c r="F77" s="610">
        <v>45389.291666666657</v>
      </c>
    </row>
    <row r="78" spans="1:15" ht="17.25" customHeight="1">
      <c r="A78" s="609" t="s">
        <v>403</v>
      </c>
      <c r="B78" s="539" t="s">
        <v>404</v>
      </c>
      <c r="C78" s="562" t="s">
        <v>353</v>
      </c>
      <c r="D78" s="562">
        <v>-218</v>
      </c>
      <c r="E78" s="564">
        <v>248.84533349050369</v>
      </c>
      <c r="F78" s="610">
        <v>45402.958333333343</v>
      </c>
    </row>
    <row r="79" spans="1:15" ht="17.25" customHeight="1">
      <c r="A79" s="609" t="s">
        <v>403</v>
      </c>
      <c r="B79" s="539" t="s">
        <v>405</v>
      </c>
      <c r="C79" s="562" t="s">
        <v>353</v>
      </c>
      <c r="D79" s="562">
        <v>-206</v>
      </c>
      <c r="E79" s="564">
        <v>276.21006498677781</v>
      </c>
      <c r="F79" s="610">
        <v>45405</v>
      </c>
    </row>
    <row r="80" spans="1:15" ht="17.25" customHeight="1">
      <c r="A80" s="609" t="s">
        <v>332</v>
      </c>
      <c r="B80" s="539" t="s">
        <v>589</v>
      </c>
      <c r="C80" s="562" t="s">
        <v>353</v>
      </c>
      <c r="D80" s="562">
        <v>172</v>
      </c>
      <c r="E80" s="564">
        <v>184.22811946062961</v>
      </c>
      <c r="F80" s="610">
        <v>45403.416666666657</v>
      </c>
    </row>
    <row r="81" spans="1:12" ht="17.25" customHeight="1">
      <c r="A81" s="609" t="s">
        <v>406</v>
      </c>
      <c r="B81" s="539" t="s">
        <v>369</v>
      </c>
      <c r="C81" s="562" t="s">
        <v>353</v>
      </c>
      <c r="D81" s="562">
        <v>197</v>
      </c>
      <c r="E81" s="564">
        <v>213.77090541044171</v>
      </c>
      <c r="F81" s="610">
        <v>45410.916666666657</v>
      </c>
      <c r="K81" s="72"/>
    </row>
    <row r="82" spans="1:12" ht="17.25" customHeight="1">
      <c r="A82" s="609" t="s">
        <v>406</v>
      </c>
      <c r="B82" s="539" t="s">
        <v>370</v>
      </c>
      <c r="C82" s="562" t="s">
        <v>353</v>
      </c>
      <c r="D82" s="562">
        <v>0</v>
      </c>
      <c r="E82" s="564">
        <v>0</v>
      </c>
      <c r="F82" s="610">
        <v>45383</v>
      </c>
    </row>
    <row r="83" spans="1:12" ht="17.25" customHeight="1">
      <c r="A83" s="609" t="s">
        <v>406</v>
      </c>
      <c r="B83" s="539" t="s">
        <v>407</v>
      </c>
      <c r="C83" s="562" t="s">
        <v>353</v>
      </c>
      <c r="D83" s="562">
        <v>197</v>
      </c>
      <c r="E83" s="564">
        <v>213.77090541044171</v>
      </c>
      <c r="F83" s="610">
        <v>45410.916666666657</v>
      </c>
      <c r="J83" s="68">
        <v>1.3301389495916023</v>
      </c>
      <c r="K83" s="68">
        <v>195.6698610504084</v>
      </c>
    </row>
    <row r="84" spans="1:12" ht="17.25" customHeight="1">
      <c r="A84" s="609" t="s">
        <v>408</v>
      </c>
      <c r="B84" s="539" t="s">
        <v>409</v>
      </c>
      <c r="C84" s="562" t="s">
        <v>353</v>
      </c>
      <c r="D84" s="562">
        <v>-156</v>
      </c>
      <c r="E84" s="564">
        <v>170.57842770995401</v>
      </c>
      <c r="F84" s="610">
        <v>45397.541666666657</v>
      </c>
      <c r="J84" s="68">
        <v>-1.320018058595428</v>
      </c>
      <c r="K84" s="68">
        <v>-154.67998194140458</v>
      </c>
    </row>
    <row r="85" spans="1:12" ht="17.25" customHeight="1">
      <c r="A85" s="609" t="s">
        <v>408</v>
      </c>
      <c r="B85" s="539" t="s">
        <v>410</v>
      </c>
      <c r="C85" s="562" t="s">
        <v>353</v>
      </c>
      <c r="D85" s="562">
        <v>-146</v>
      </c>
      <c r="E85" s="564">
        <v>207.18349355100659</v>
      </c>
      <c r="F85" s="610">
        <v>45412.8125</v>
      </c>
      <c r="J85" s="68">
        <v>-1.0171314550323141</v>
      </c>
      <c r="K85" s="68">
        <v>-144.98286854496769</v>
      </c>
    </row>
    <row r="86" spans="1:12" ht="17.25" customHeight="1">
      <c r="A86" s="609" t="s">
        <v>408</v>
      </c>
      <c r="B86" s="539" t="s">
        <v>411</v>
      </c>
      <c r="C86" s="562" t="s">
        <v>353</v>
      </c>
      <c r="D86" s="562">
        <v>-202</v>
      </c>
      <c r="E86" s="564">
        <v>218.3872706913111</v>
      </c>
      <c r="F86" s="610">
        <v>45397.541666666657</v>
      </c>
      <c r="J86" s="68">
        <v>-1.3350681338606121</v>
      </c>
      <c r="K86" s="68">
        <v>-200.6649318661394</v>
      </c>
    </row>
    <row r="87" spans="1:12" ht="17.25" customHeight="1">
      <c r="A87" s="609" t="s">
        <v>412</v>
      </c>
      <c r="B87" s="539" t="s">
        <v>413</v>
      </c>
      <c r="C87" s="562" t="s">
        <v>353</v>
      </c>
      <c r="D87" s="562">
        <v>226</v>
      </c>
      <c r="E87" s="564">
        <v>319.6122650963195</v>
      </c>
      <c r="F87" s="610">
        <v>45403.916666666657</v>
      </c>
      <c r="J87" s="68">
        <v>1.0206207261596574</v>
      </c>
      <c r="K87" s="68">
        <v>224.97937927384035</v>
      </c>
    </row>
    <row r="88" spans="1:12" ht="17.25" customHeight="1">
      <c r="A88" s="609" t="s">
        <v>412</v>
      </c>
      <c r="B88" s="539" t="s">
        <v>414</v>
      </c>
      <c r="C88" s="562" t="s">
        <v>353</v>
      </c>
      <c r="D88" s="562">
        <v>186</v>
      </c>
      <c r="E88" s="564">
        <v>202.87188075236051</v>
      </c>
      <c r="F88" s="610">
        <v>45411.541666666657</v>
      </c>
      <c r="J88" s="68">
        <v>1.3233370449248534</v>
      </c>
      <c r="K88" s="68">
        <v>184.67666295507516</v>
      </c>
    </row>
    <row r="89" spans="1:12" ht="17.25" customHeight="1">
      <c r="A89" s="609" t="s">
        <v>415</v>
      </c>
      <c r="B89" s="539" t="s">
        <v>590</v>
      </c>
      <c r="C89" s="562" t="s">
        <v>353</v>
      </c>
      <c r="D89" s="562">
        <v>-126</v>
      </c>
      <c r="E89" s="564">
        <v>143.65583872575451</v>
      </c>
      <c r="F89" s="610">
        <v>45405.416666666657</v>
      </c>
      <c r="J89" s="68">
        <v>-1.2659794158587683</v>
      </c>
      <c r="K89" s="68">
        <v>-124.73402058414123</v>
      </c>
    </row>
    <row r="90" spans="1:12" ht="17.25" customHeight="1">
      <c r="A90" s="609" t="s">
        <v>415</v>
      </c>
      <c r="B90" s="539" t="s">
        <v>591</v>
      </c>
      <c r="C90" s="562" t="s">
        <v>353</v>
      </c>
      <c r="D90" s="562">
        <v>-126</v>
      </c>
      <c r="E90" s="564">
        <v>143.65583872575451</v>
      </c>
      <c r="F90" s="610">
        <v>45405.416666666657</v>
      </c>
      <c r="J90" s="68">
        <v>-1.2659794158587683</v>
      </c>
      <c r="K90" s="68">
        <v>-124.73402058414123</v>
      </c>
    </row>
    <row r="91" spans="1:12" ht="17.25" customHeight="1">
      <c r="A91" s="609" t="s">
        <v>416</v>
      </c>
      <c r="B91" s="539" t="s">
        <v>417</v>
      </c>
      <c r="C91" s="562" t="s">
        <v>353</v>
      </c>
      <c r="D91" s="562">
        <v>1</v>
      </c>
      <c r="E91" s="564">
        <v>1.4142135623730949</v>
      </c>
      <c r="F91" s="610">
        <v>45383.416666666657</v>
      </c>
      <c r="J91" s="68">
        <v>1.0206207261596576</v>
      </c>
      <c r="K91" s="68">
        <v>-2.0620726159657599E-2</v>
      </c>
    </row>
    <row r="92" spans="1:12" ht="17.25" customHeight="1">
      <c r="A92" s="609" t="s">
        <v>416</v>
      </c>
      <c r="B92" s="539" t="s">
        <v>418</v>
      </c>
      <c r="C92" s="562" t="s">
        <v>353</v>
      </c>
      <c r="D92" s="562">
        <v>0</v>
      </c>
      <c r="E92" s="564">
        <v>0</v>
      </c>
      <c r="F92" s="610">
        <v>45383</v>
      </c>
      <c r="J92" s="68" t="e">
        <v>#DIV/0!</v>
      </c>
      <c r="K92" s="68" t="e">
        <v>#DIV/0!</v>
      </c>
    </row>
    <row r="93" spans="1:12" ht="17.25" customHeight="1">
      <c r="A93" s="609" t="s">
        <v>419</v>
      </c>
      <c r="B93" s="539" t="s">
        <v>420</v>
      </c>
      <c r="C93" s="562" t="s">
        <v>353</v>
      </c>
      <c r="D93" s="562">
        <v>187</v>
      </c>
      <c r="E93" s="564">
        <v>190.24720760105791</v>
      </c>
      <c r="F93" s="610">
        <v>45403.458333333343</v>
      </c>
      <c r="J93" s="68">
        <v>1.4187396190967754</v>
      </c>
      <c r="K93" s="68">
        <v>185.58126038090322</v>
      </c>
    </row>
    <row r="94" spans="1:12" ht="17.25" customHeight="1">
      <c r="A94" s="609" t="s">
        <v>419</v>
      </c>
      <c r="B94" s="539" t="s">
        <v>421</v>
      </c>
      <c r="C94" s="562" t="s">
        <v>353</v>
      </c>
      <c r="D94" s="562">
        <v>373</v>
      </c>
      <c r="E94" s="564">
        <v>380.07630812772322</v>
      </c>
      <c r="F94" s="610">
        <v>45400.541666666657</v>
      </c>
      <c r="J94" s="68">
        <v>1.4165027246013076</v>
      </c>
      <c r="K94" s="68" t="e">
        <v>#REF!</v>
      </c>
      <c r="L94" s="390" t="s">
        <v>422</v>
      </c>
    </row>
    <row r="95" spans="1:12" ht="17.25" customHeight="1">
      <c r="A95" s="609" t="s">
        <v>419</v>
      </c>
      <c r="B95" s="539" t="s">
        <v>669</v>
      </c>
      <c r="C95" s="562" t="s">
        <v>353</v>
      </c>
      <c r="D95" s="562">
        <v>380</v>
      </c>
      <c r="E95" s="564">
        <v>381.9960732782472</v>
      </c>
      <c r="F95" s="610">
        <v>45411.541666666657</v>
      </c>
      <c r="J95" s="68">
        <v>1.4358334917506543</v>
      </c>
    </row>
    <row r="96" spans="1:12" ht="17.25" customHeight="1">
      <c r="A96" s="609" t="s">
        <v>423</v>
      </c>
      <c r="B96" s="539" t="s">
        <v>424</v>
      </c>
      <c r="C96" s="562" t="s">
        <v>353</v>
      </c>
      <c r="D96" s="562">
        <v>242</v>
      </c>
      <c r="E96" s="564">
        <v>275.6592098951167</v>
      </c>
      <c r="F96" s="610">
        <v>45412.875</v>
      </c>
      <c r="J96" s="68">
        <v>1.2671331133562513</v>
      </c>
    </row>
    <row r="97" spans="1:8" ht="17.25" customHeight="1">
      <c r="A97" s="609" t="s">
        <v>423</v>
      </c>
      <c r="B97" s="539" t="s">
        <v>425</v>
      </c>
      <c r="C97" s="562" t="s">
        <v>353</v>
      </c>
      <c r="D97" s="562">
        <v>242</v>
      </c>
      <c r="E97" s="564">
        <v>275.6592098951167</v>
      </c>
      <c r="F97" s="610">
        <v>45412.875</v>
      </c>
      <c r="G97" s="392"/>
      <c r="H97" s="391"/>
    </row>
    <row r="98" spans="1:8" ht="17.25" customHeight="1">
      <c r="A98" s="609" t="s">
        <v>426</v>
      </c>
      <c r="B98" s="539" t="s">
        <v>387</v>
      </c>
      <c r="C98" s="562" t="s">
        <v>353</v>
      </c>
      <c r="D98" s="562">
        <v>139</v>
      </c>
      <c r="E98" s="564">
        <v>148.7615541731129</v>
      </c>
      <c r="F98" s="610">
        <v>45386.5</v>
      </c>
      <c r="G98" s="74"/>
    </row>
    <row r="99" spans="1:8" ht="17.25" customHeight="1">
      <c r="A99" s="609" t="s">
        <v>426</v>
      </c>
      <c r="B99" s="539" t="s">
        <v>388</v>
      </c>
      <c r="C99" s="562" t="s">
        <v>353</v>
      </c>
      <c r="D99" s="562">
        <v>139</v>
      </c>
      <c r="E99" s="564">
        <v>148.7615541731129</v>
      </c>
      <c r="F99" s="610">
        <v>45386.5</v>
      </c>
      <c r="G99" s="74"/>
    </row>
    <row r="100" spans="1:8" ht="17.25" customHeight="1">
      <c r="A100" s="609" t="s">
        <v>427</v>
      </c>
      <c r="B100" s="539" t="s">
        <v>428</v>
      </c>
      <c r="C100" s="562" t="s">
        <v>353</v>
      </c>
      <c r="D100" s="562">
        <v>135</v>
      </c>
      <c r="E100" s="564">
        <v>136.94524453225819</v>
      </c>
      <c r="F100" s="610">
        <v>45389.5</v>
      </c>
      <c r="G100" s="74"/>
    </row>
    <row r="101" spans="1:8" ht="17.25" customHeight="1">
      <c r="A101" s="609" t="s">
        <v>427</v>
      </c>
      <c r="B101" s="539" t="s">
        <v>429</v>
      </c>
      <c r="C101" s="562" t="s">
        <v>353</v>
      </c>
      <c r="D101" s="562">
        <v>135</v>
      </c>
      <c r="E101" s="564">
        <v>136.94524453225819</v>
      </c>
      <c r="F101" s="610">
        <v>45389.5</v>
      </c>
      <c r="G101" s="74"/>
    </row>
    <row r="102" spans="1:8" ht="17.25" customHeight="1">
      <c r="A102" s="609" t="s">
        <v>430</v>
      </c>
      <c r="B102" s="539" t="s">
        <v>431</v>
      </c>
      <c r="C102" s="562" t="s">
        <v>353</v>
      </c>
      <c r="D102" s="562">
        <v>172</v>
      </c>
      <c r="E102" s="564">
        <v>186.07794065928391</v>
      </c>
      <c r="F102" s="610">
        <v>45402.770833333343</v>
      </c>
      <c r="G102" s="74"/>
    </row>
    <row r="103" spans="1:8" ht="17.25" customHeight="1">
      <c r="A103" s="609" t="s">
        <v>430</v>
      </c>
      <c r="B103" s="539" t="s">
        <v>432</v>
      </c>
      <c r="C103" s="562" t="s">
        <v>353</v>
      </c>
      <c r="D103" s="562">
        <v>172</v>
      </c>
      <c r="E103" s="564">
        <v>186.07794065928391</v>
      </c>
      <c r="F103" s="610">
        <v>45402.770833333343</v>
      </c>
    </row>
    <row r="104" spans="1:8" ht="17.25" customHeight="1">
      <c r="A104" s="609" t="s">
        <v>433</v>
      </c>
      <c r="B104" s="539" t="s">
        <v>375</v>
      </c>
      <c r="C104" s="562" t="s">
        <v>353</v>
      </c>
      <c r="D104" s="562">
        <v>220</v>
      </c>
      <c r="E104" s="564">
        <v>222.46123257772351</v>
      </c>
      <c r="F104" s="610">
        <v>45384.770833333343</v>
      </c>
      <c r="H104" s="74"/>
    </row>
    <row r="105" spans="1:8" ht="17.25" customHeight="1">
      <c r="A105" s="609" t="s">
        <v>433</v>
      </c>
      <c r="B105" s="539" t="s">
        <v>376</v>
      </c>
      <c r="C105" s="562" t="s">
        <v>353</v>
      </c>
      <c r="D105" s="562">
        <v>220</v>
      </c>
      <c r="E105" s="564">
        <v>222.46123257772351</v>
      </c>
      <c r="F105" s="610">
        <v>45384.770833333343</v>
      </c>
      <c r="H105" s="74"/>
    </row>
    <row r="106" spans="1:8" ht="13.5" thickBot="1">
      <c r="A106" s="611" t="s">
        <v>433</v>
      </c>
      <c r="B106" s="543" t="s">
        <v>377</v>
      </c>
      <c r="C106" s="525" t="s">
        <v>353</v>
      </c>
      <c r="D106" s="525">
        <v>220</v>
      </c>
      <c r="E106" s="612">
        <v>222.46123257772351</v>
      </c>
      <c r="F106" s="613">
        <v>45384.770833333343</v>
      </c>
      <c r="H106" s="71"/>
    </row>
    <row r="107" spans="1:8">
      <c r="H107" s="68">
        <v>423</v>
      </c>
    </row>
    <row r="111" spans="1:8">
      <c r="E111" s="154" t="s">
        <v>592</v>
      </c>
    </row>
    <row r="112" spans="1:8">
      <c r="D112" s="804" t="s">
        <v>434</v>
      </c>
      <c r="E112" s="804"/>
      <c r="F112" s="804"/>
    </row>
    <row r="113" spans="5:15">
      <c r="E113" s="154" t="s">
        <v>593</v>
      </c>
      <c r="O113" s="68">
        <v>270</v>
      </c>
    </row>
  </sheetData>
  <mergeCells count="8">
    <mergeCell ref="D112:F112"/>
    <mergeCell ref="A36:F36"/>
    <mergeCell ref="A37:F37"/>
    <mergeCell ref="A38:F38"/>
    <mergeCell ref="A1:F1"/>
    <mergeCell ref="A2:F2"/>
    <mergeCell ref="A3:F3"/>
    <mergeCell ref="A4:F4"/>
  </mergeCells>
  <phoneticPr fontId="37" type="noConversion"/>
  <conditionalFormatting sqref="K7:K56">
    <cfRule type="cellIs" dxfId="3" priority="1" operator="lessThan">
      <formula>-75.48572212</formula>
    </cfRule>
  </conditionalFormatting>
  <printOptions horizontalCentered="1"/>
  <pageMargins left="0" right="0.7" top="0.5" bottom="0" header="0.46" footer="0.05"/>
  <pageSetup paperSize="9" scale="90" fitToHeight="0" orientation="landscape" horizontalDpi="360" verticalDpi="360" r:id="rId1"/>
  <headerFooter alignWithMargins="0">
    <oddFooter>Page &amp;P&amp;R&amp;A</oddFooter>
  </headerFooter>
  <rowBreaks count="2" manualBreakCount="2">
    <brk id="35" max="5" man="1"/>
    <brk id="62" max="5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AF71"/>
  <sheetViews>
    <sheetView zoomScale="145" zoomScaleNormal="145" workbookViewId="0">
      <selection activeCell="E20" sqref="E20:F20"/>
    </sheetView>
  </sheetViews>
  <sheetFormatPr defaultRowHeight="12.75"/>
  <cols>
    <col min="1" max="1" width="9.28515625" style="68" customWidth="1"/>
    <col min="2" max="2" width="23.7109375" style="68" customWidth="1"/>
    <col min="3" max="3" width="22.85546875" style="68" customWidth="1"/>
    <col min="4" max="4" width="12.140625" style="68" customWidth="1"/>
    <col min="5" max="5" width="9.85546875" style="68" customWidth="1"/>
    <col min="6" max="6" width="10.140625" style="68" customWidth="1"/>
    <col min="7" max="7" width="12.7109375" style="68" customWidth="1"/>
    <col min="8" max="8" width="10.28515625" style="68" customWidth="1"/>
    <col min="9" max="9" width="10.5703125" style="68" customWidth="1"/>
    <col min="10" max="10" width="9.7109375" style="68" customWidth="1"/>
    <col min="11" max="11" width="13.42578125" style="68" customWidth="1"/>
    <col min="12" max="13" width="7.28515625" style="68" customWidth="1"/>
    <col min="14" max="14" width="12" style="68" customWidth="1"/>
    <col min="15" max="15" width="32.85546875" style="68" bestFit="1" customWidth="1"/>
    <col min="16" max="16" width="9.140625" style="68"/>
    <col min="17" max="17" width="21.85546875" style="156" customWidth="1"/>
    <col min="18" max="18" width="21" style="156" customWidth="1"/>
    <col min="19" max="19" width="13.85546875" style="68" customWidth="1"/>
    <col min="20" max="20" width="9.140625" style="68"/>
    <col min="21" max="21" width="8.28515625" style="68" customWidth="1"/>
    <col min="22" max="22" width="14" style="68" customWidth="1"/>
    <col min="23" max="23" width="10.140625" style="68" customWidth="1"/>
    <col min="24" max="24" width="10.42578125" style="68" customWidth="1"/>
    <col min="25" max="25" width="9" style="68" customWidth="1"/>
    <col min="26" max="26" width="15.42578125" style="68" customWidth="1"/>
    <col min="27" max="27" width="7.140625" style="68" customWidth="1"/>
    <col min="28" max="28" width="8.28515625" style="68" customWidth="1"/>
    <col min="29" max="29" width="9.140625" style="68" customWidth="1"/>
    <col min="30" max="30" width="34.28515625" style="68" customWidth="1"/>
    <col min="31" max="16384" width="9.140625" style="68"/>
  </cols>
  <sheetData>
    <row r="1" spans="1:32" ht="19.5" customHeight="1">
      <c r="A1" s="64"/>
      <c r="B1" s="231"/>
      <c r="C1" s="64"/>
      <c r="D1" s="64"/>
      <c r="E1" s="232" t="s">
        <v>72</v>
      </c>
      <c r="F1" s="232"/>
      <c r="G1" s="232"/>
      <c r="H1" s="232"/>
      <c r="I1" s="232"/>
      <c r="J1" s="232"/>
      <c r="K1" s="64"/>
      <c r="L1" s="64"/>
      <c r="M1" s="64"/>
      <c r="N1" s="64"/>
      <c r="O1" s="64" t="s">
        <v>20</v>
      </c>
      <c r="P1" s="64" t="s">
        <v>176</v>
      </c>
      <c r="Q1" s="64"/>
      <c r="R1" s="64"/>
      <c r="S1" s="232" t="s">
        <v>72</v>
      </c>
      <c r="T1" s="232"/>
      <c r="U1" s="232"/>
      <c r="V1" s="232"/>
      <c r="W1" s="232"/>
      <c r="X1" s="232"/>
      <c r="Y1" s="232"/>
      <c r="Z1" s="232"/>
      <c r="AA1" s="232"/>
      <c r="AB1" s="232"/>
      <c r="AC1" s="232"/>
      <c r="AD1" s="232" t="s">
        <v>20</v>
      </c>
      <c r="AE1"/>
      <c r="AF1"/>
    </row>
    <row r="2" spans="1:32" ht="19.5" customHeight="1">
      <c r="A2" s="233"/>
      <c r="B2" s="234"/>
      <c r="C2" s="64"/>
      <c r="D2" s="64"/>
      <c r="E2" s="232" t="s">
        <v>129</v>
      </c>
      <c r="F2" s="232"/>
      <c r="G2" s="232"/>
      <c r="H2" s="232"/>
      <c r="I2" s="232"/>
      <c r="J2" s="232"/>
      <c r="K2" s="64"/>
      <c r="L2" s="64"/>
      <c r="M2" s="64"/>
      <c r="N2" s="64"/>
      <c r="O2" s="64"/>
      <c r="P2" s="64"/>
      <c r="Q2" s="64"/>
      <c r="R2" s="64"/>
      <c r="S2" s="232" t="s">
        <v>129</v>
      </c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/>
      <c r="AF2"/>
    </row>
    <row r="3" spans="1:32" ht="19.5" customHeight="1">
      <c r="A3" s="233"/>
      <c r="B3" s="234"/>
      <c r="C3" s="64"/>
      <c r="D3" s="64"/>
      <c r="E3" s="232"/>
      <c r="F3" s="232"/>
      <c r="G3" s="232" t="s">
        <v>73</v>
      </c>
      <c r="H3" s="232"/>
      <c r="I3" s="232"/>
      <c r="J3" s="232"/>
      <c r="K3" s="64"/>
      <c r="L3" s="64"/>
      <c r="M3" s="64"/>
      <c r="N3" s="64"/>
      <c r="O3" s="64"/>
      <c r="P3" s="64"/>
      <c r="Q3" s="64"/>
      <c r="R3" s="64"/>
      <c r="S3" s="232"/>
      <c r="T3" s="232"/>
      <c r="U3" s="232" t="s">
        <v>73</v>
      </c>
      <c r="V3" s="232"/>
      <c r="W3" s="232"/>
      <c r="X3" s="232"/>
      <c r="Y3" s="232"/>
      <c r="Z3" s="232"/>
      <c r="AA3" s="232"/>
      <c r="AB3" s="232"/>
      <c r="AC3" s="232"/>
      <c r="AD3" s="232"/>
      <c r="AE3"/>
      <c r="AF3"/>
    </row>
    <row r="4" spans="1:32" ht="19.5" customHeight="1">
      <c r="A4" s="618" t="s">
        <v>682</v>
      </c>
      <c r="B4" s="231"/>
      <c r="C4" s="64"/>
      <c r="D4" s="64"/>
      <c r="E4" s="232"/>
      <c r="F4" s="811" t="s">
        <v>53</v>
      </c>
      <c r="G4" s="811"/>
      <c r="H4" s="811"/>
      <c r="I4" s="811"/>
      <c r="J4" s="811"/>
      <c r="K4" s="811"/>
      <c r="L4" s="64"/>
      <c r="M4" s="64"/>
      <c r="N4" s="64"/>
      <c r="O4" s="64"/>
      <c r="P4" s="235" t="s">
        <v>682</v>
      </c>
      <c r="Q4" s="231"/>
      <c r="R4" s="64"/>
      <c r="S4" s="232"/>
      <c r="T4" s="811" t="s">
        <v>28</v>
      </c>
      <c r="U4" s="811"/>
      <c r="V4" s="811"/>
      <c r="W4" s="811"/>
      <c r="X4" s="811"/>
      <c r="Y4" s="811"/>
      <c r="Z4" s="232"/>
      <c r="AA4" s="232"/>
      <c r="AB4" s="232"/>
      <c r="AC4" s="232"/>
      <c r="AD4" s="232"/>
      <c r="AE4"/>
      <c r="AF4"/>
    </row>
    <row r="5" spans="1:32" ht="13.5" customHeight="1">
      <c r="A5" s="381"/>
      <c r="B5" s="382" t="s">
        <v>54</v>
      </c>
      <c r="C5" s="383"/>
      <c r="D5" s="383" t="s">
        <v>281</v>
      </c>
      <c r="E5" s="381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1"/>
      <c r="Q5" s="382" t="s">
        <v>54</v>
      </c>
      <c r="R5" s="383"/>
      <c r="S5" s="383" t="s">
        <v>281</v>
      </c>
      <c r="T5" s="381"/>
      <c r="U5" s="383"/>
      <c r="V5" s="383"/>
      <c r="W5" s="383"/>
      <c r="X5" s="383"/>
      <c r="Y5" s="383"/>
      <c r="Z5" s="383"/>
      <c r="AA5" s="383"/>
      <c r="AB5" s="383"/>
      <c r="AC5" s="383"/>
      <c r="AD5" s="383"/>
      <c r="AE5"/>
      <c r="AF5"/>
    </row>
    <row r="6" spans="1:32" ht="13.5" customHeight="1">
      <c r="A6" s="381" t="s">
        <v>32</v>
      </c>
      <c r="B6" s="384" t="s">
        <v>284</v>
      </c>
      <c r="C6" s="381" t="s">
        <v>282</v>
      </c>
      <c r="D6" s="383"/>
      <c r="E6" s="381"/>
      <c r="F6" s="383"/>
      <c r="G6" s="383"/>
      <c r="H6" s="383" t="s">
        <v>27</v>
      </c>
      <c r="I6" s="383"/>
      <c r="J6" s="383"/>
      <c r="K6" s="383"/>
      <c r="L6" s="383"/>
      <c r="M6" s="383"/>
      <c r="N6" s="383"/>
      <c r="O6" s="383" t="s">
        <v>46</v>
      </c>
      <c r="P6" s="381" t="s">
        <v>32</v>
      </c>
      <c r="Q6" s="384" t="s">
        <v>34</v>
      </c>
      <c r="R6" s="381" t="s">
        <v>282</v>
      </c>
      <c r="S6" s="383"/>
      <c r="T6" s="381"/>
      <c r="U6" s="383"/>
      <c r="V6" s="383"/>
      <c r="W6" s="383" t="s">
        <v>27</v>
      </c>
      <c r="X6" s="383"/>
      <c r="Y6" s="383"/>
      <c r="Z6" s="383"/>
      <c r="AA6" s="383"/>
      <c r="AB6" s="383"/>
      <c r="AC6" s="383"/>
      <c r="AD6" s="383" t="s">
        <v>46</v>
      </c>
      <c r="AE6"/>
      <c r="AF6"/>
    </row>
    <row r="7" spans="1:32" ht="13.5" customHeight="1">
      <c r="A7" s="381"/>
      <c r="B7" s="384" t="s">
        <v>35</v>
      </c>
      <c r="C7" s="384" t="s">
        <v>35</v>
      </c>
      <c r="D7" s="383" t="s">
        <v>36</v>
      </c>
      <c r="E7" s="385" t="s">
        <v>37</v>
      </c>
      <c r="F7" s="383" t="s">
        <v>50</v>
      </c>
      <c r="G7" s="383" t="s">
        <v>283</v>
      </c>
      <c r="H7" s="383" t="s">
        <v>39</v>
      </c>
      <c r="I7" s="383" t="s">
        <v>40</v>
      </c>
      <c r="J7" s="383" t="s">
        <v>41</v>
      </c>
      <c r="K7" s="383" t="s">
        <v>48</v>
      </c>
      <c r="L7" s="383" t="s">
        <v>43</v>
      </c>
      <c r="M7" s="383" t="s">
        <v>44</v>
      </c>
      <c r="N7" s="383" t="s">
        <v>45</v>
      </c>
      <c r="O7" s="383"/>
      <c r="P7" s="381"/>
      <c r="Q7" s="384" t="s">
        <v>35</v>
      </c>
      <c r="R7" s="384" t="s">
        <v>35</v>
      </c>
      <c r="S7" s="383" t="s">
        <v>36</v>
      </c>
      <c r="T7" s="385" t="s">
        <v>37</v>
      </c>
      <c r="U7" s="383" t="s">
        <v>50</v>
      </c>
      <c r="V7" s="383" t="s">
        <v>38</v>
      </c>
      <c r="W7" s="383" t="s">
        <v>39</v>
      </c>
      <c r="X7" s="383" t="s">
        <v>40</v>
      </c>
      <c r="Y7" s="383" t="s">
        <v>41</v>
      </c>
      <c r="Z7" s="383" t="s">
        <v>42</v>
      </c>
      <c r="AA7" s="383" t="s">
        <v>43</v>
      </c>
      <c r="AB7" s="383" t="s">
        <v>44</v>
      </c>
      <c r="AC7" s="383" t="s">
        <v>45</v>
      </c>
      <c r="AD7" s="383"/>
      <c r="AE7"/>
      <c r="AF7"/>
    </row>
    <row r="8" spans="1:32" ht="13.5" customHeight="1">
      <c r="A8" s="206">
        <v>45383</v>
      </c>
      <c r="B8" s="581">
        <v>13757</v>
      </c>
      <c r="C8" s="581">
        <v>14650</v>
      </c>
      <c r="D8" s="581">
        <v>853</v>
      </c>
      <c r="E8" s="582">
        <v>0.875</v>
      </c>
      <c r="F8" s="519">
        <v>130</v>
      </c>
      <c r="G8" s="519">
        <v>90</v>
      </c>
      <c r="H8" s="519">
        <v>130</v>
      </c>
      <c r="I8" s="519">
        <v>150</v>
      </c>
      <c r="J8" s="519">
        <v>173</v>
      </c>
      <c r="K8" s="519">
        <v>70</v>
      </c>
      <c r="L8" s="519">
        <v>40</v>
      </c>
      <c r="M8" s="519">
        <v>0</v>
      </c>
      <c r="N8" s="519">
        <v>70</v>
      </c>
      <c r="O8" s="207" t="s">
        <v>193</v>
      </c>
      <c r="P8" s="208">
        <v>45383</v>
      </c>
      <c r="Q8" s="581">
        <v>12049</v>
      </c>
      <c r="R8" s="581">
        <v>12850</v>
      </c>
      <c r="S8" s="520">
        <v>765</v>
      </c>
      <c r="T8" s="582">
        <v>0.5</v>
      </c>
      <c r="U8" s="207">
        <v>295</v>
      </c>
      <c r="V8" s="207">
        <v>85</v>
      </c>
      <c r="W8" s="207">
        <v>0</v>
      </c>
      <c r="X8" s="207">
        <v>130</v>
      </c>
      <c r="Y8" s="207">
        <v>120</v>
      </c>
      <c r="Z8" s="207">
        <v>80</v>
      </c>
      <c r="AA8" s="207">
        <v>10</v>
      </c>
      <c r="AB8" s="207">
        <v>0</v>
      </c>
      <c r="AC8" s="207">
        <v>45</v>
      </c>
      <c r="AD8" s="207" t="s">
        <v>82</v>
      </c>
      <c r="AE8"/>
      <c r="AF8"/>
    </row>
    <row r="9" spans="1:32" ht="13.5" customHeight="1">
      <c r="A9" s="206">
        <v>45384</v>
      </c>
      <c r="B9" s="581">
        <v>13707</v>
      </c>
      <c r="C9" s="581">
        <v>15000</v>
      </c>
      <c r="D9" s="581">
        <v>1235</v>
      </c>
      <c r="E9" s="582">
        <v>0.875</v>
      </c>
      <c r="F9" s="519">
        <v>200</v>
      </c>
      <c r="G9" s="519">
        <v>140</v>
      </c>
      <c r="H9" s="519">
        <v>175</v>
      </c>
      <c r="I9" s="519">
        <v>170</v>
      </c>
      <c r="J9" s="519">
        <v>200</v>
      </c>
      <c r="K9" s="519">
        <v>190</v>
      </c>
      <c r="L9" s="519">
        <v>75</v>
      </c>
      <c r="M9" s="519">
        <v>0</v>
      </c>
      <c r="N9" s="519">
        <v>85</v>
      </c>
      <c r="O9" s="207" t="s">
        <v>193</v>
      </c>
      <c r="P9" s="208">
        <v>45384</v>
      </c>
      <c r="Q9" s="581">
        <v>12147</v>
      </c>
      <c r="R9" s="581">
        <v>13200</v>
      </c>
      <c r="S9" s="520">
        <v>1006</v>
      </c>
      <c r="T9" s="582">
        <v>0.5</v>
      </c>
      <c r="U9" s="207">
        <v>350</v>
      </c>
      <c r="V9" s="207">
        <v>120</v>
      </c>
      <c r="W9" s="207">
        <v>20</v>
      </c>
      <c r="X9" s="207">
        <v>130</v>
      </c>
      <c r="Y9" s="207">
        <v>120</v>
      </c>
      <c r="Z9" s="207">
        <v>140</v>
      </c>
      <c r="AA9" s="207">
        <v>36</v>
      </c>
      <c r="AB9" s="207">
        <v>0</v>
      </c>
      <c r="AC9" s="207">
        <v>90</v>
      </c>
      <c r="AD9" s="207" t="s">
        <v>193</v>
      </c>
      <c r="AE9"/>
      <c r="AF9"/>
    </row>
    <row r="10" spans="1:32" ht="13.5" customHeight="1">
      <c r="A10" s="206">
        <v>45385</v>
      </c>
      <c r="B10" s="581">
        <v>13967</v>
      </c>
      <c r="C10" s="581">
        <v>15250</v>
      </c>
      <c r="D10" s="581">
        <v>1225</v>
      </c>
      <c r="E10" s="582">
        <v>0.875</v>
      </c>
      <c r="F10" s="519">
        <v>225</v>
      </c>
      <c r="G10" s="519">
        <v>170</v>
      </c>
      <c r="H10" s="519">
        <v>130</v>
      </c>
      <c r="I10" s="519">
        <v>140</v>
      </c>
      <c r="J10" s="519">
        <v>180</v>
      </c>
      <c r="K10" s="519">
        <v>180</v>
      </c>
      <c r="L10" s="519">
        <v>60</v>
      </c>
      <c r="M10" s="519">
        <v>30</v>
      </c>
      <c r="N10" s="519">
        <v>110</v>
      </c>
      <c r="O10" s="207" t="s">
        <v>193</v>
      </c>
      <c r="P10" s="208">
        <v>45385</v>
      </c>
      <c r="Q10" s="581">
        <v>12415</v>
      </c>
      <c r="R10" s="581">
        <v>13400</v>
      </c>
      <c r="S10" s="520">
        <v>941</v>
      </c>
      <c r="T10" s="582">
        <v>0.5</v>
      </c>
      <c r="U10" s="207">
        <v>285</v>
      </c>
      <c r="V10" s="207">
        <v>123</v>
      </c>
      <c r="W10" s="207">
        <v>0</v>
      </c>
      <c r="X10" s="207">
        <v>114</v>
      </c>
      <c r="Y10" s="207">
        <v>158</v>
      </c>
      <c r="Z10" s="207">
        <v>164</v>
      </c>
      <c r="AA10" s="207">
        <v>46</v>
      </c>
      <c r="AB10" s="207">
        <v>0</v>
      </c>
      <c r="AC10" s="207">
        <v>51</v>
      </c>
      <c r="AD10" s="207" t="s">
        <v>82</v>
      </c>
      <c r="AE10"/>
      <c r="AF10"/>
    </row>
    <row r="11" spans="1:32" ht="13.5" customHeight="1">
      <c r="A11" s="206">
        <v>45386</v>
      </c>
      <c r="B11" s="581">
        <v>14245</v>
      </c>
      <c r="C11" s="581">
        <v>15500</v>
      </c>
      <c r="D11" s="581">
        <v>1199</v>
      </c>
      <c r="E11" s="582">
        <v>0.875</v>
      </c>
      <c r="F11" s="519">
        <v>210</v>
      </c>
      <c r="G11" s="519">
        <v>143</v>
      </c>
      <c r="H11" s="519">
        <v>166</v>
      </c>
      <c r="I11" s="519">
        <v>142</v>
      </c>
      <c r="J11" s="519">
        <v>190</v>
      </c>
      <c r="K11" s="519">
        <v>192</v>
      </c>
      <c r="L11" s="519">
        <v>60</v>
      </c>
      <c r="M11" s="519">
        <v>0</v>
      </c>
      <c r="N11" s="519">
        <v>96</v>
      </c>
      <c r="O11" s="207" t="s">
        <v>193</v>
      </c>
      <c r="P11" s="208">
        <v>45386</v>
      </c>
      <c r="Q11" s="581">
        <v>12402</v>
      </c>
      <c r="R11" s="581">
        <v>13700</v>
      </c>
      <c r="S11" s="520">
        <v>1240</v>
      </c>
      <c r="T11" s="582">
        <v>0.5</v>
      </c>
      <c r="U11" s="207">
        <v>356</v>
      </c>
      <c r="V11" s="207">
        <v>153</v>
      </c>
      <c r="W11" s="207">
        <v>0</v>
      </c>
      <c r="X11" s="207">
        <v>189</v>
      </c>
      <c r="Y11" s="207">
        <v>194</v>
      </c>
      <c r="Z11" s="207">
        <v>219</v>
      </c>
      <c r="AA11" s="207">
        <v>56</v>
      </c>
      <c r="AB11" s="207">
        <v>0</v>
      </c>
      <c r="AC11" s="207">
        <v>73</v>
      </c>
      <c r="AD11" s="207" t="s">
        <v>82</v>
      </c>
      <c r="AE11"/>
      <c r="AF11"/>
    </row>
    <row r="12" spans="1:32" ht="13.5" customHeight="1">
      <c r="A12" s="206">
        <v>45387</v>
      </c>
      <c r="B12" s="581">
        <v>14438</v>
      </c>
      <c r="C12" s="581">
        <v>15300</v>
      </c>
      <c r="D12" s="581">
        <v>823</v>
      </c>
      <c r="E12" s="582">
        <v>0.875</v>
      </c>
      <c r="F12" s="519">
        <v>50</v>
      </c>
      <c r="G12" s="519">
        <v>130</v>
      </c>
      <c r="H12" s="519">
        <v>185</v>
      </c>
      <c r="I12" s="519">
        <v>163</v>
      </c>
      <c r="J12" s="519">
        <v>45</v>
      </c>
      <c r="K12" s="519">
        <v>150</v>
      </c>
      <c r="L12" s="519">
        <v>0</v>
      </c>
      <c r="M12" s="519">
        <v>0</v>
      </c>
      <c r="N12" s="519">
        <v>100</v>
      </c>
      <c r="O12" s="207" t="s">
        <v>193</v>
      </c>
      <c r="P12" s="208">
        <v>45387</v>
      </c>
      <c r="Q12" s="581">
        <v>12385</v>
      </c>
      <c r="R12" s="581">
        <v>13400</v>
      </c>
      <c r="S12" s="520">
        <v>969</v>
      </c>
      <c r="T12" s="582">
        <v>0.5</v>
      </c>
      <c r="U12" s="207">
        <v>220</v>
      </c>
      <c r="V12" s="207">
        <v>130</v>
      </c>
      <c r="W12" s="207">
        <v>0</v>
      </c>
      <c r="X12" s="207">
        <v>160</v>
      </c>
      <c r="Y12" s="207">
        <v>156</v>
      </c>
      <c r="Z12" s="207">
        <v>180</v>
      </c>
      <c r="AA12" s="207">
        <v>23</v>
      </c>
      <c r="AB12" s="207">
        <v>0</v>
      </c>
      <c r="AC12" s="207">
        <v>100</v>
      </c>
      <c r="AD12" s="207" t="s">
        <v>82</v>
      </c>
      <c r="AE12"/>
      <c r="AF12"/>
    </row>
    <row r="13" spans="1:32" ht="13.5" customHeight="1">
      <c r="A13" s="206">
        <v>45388</v>
      </c>
      <c r="B13" s="581">
        <v>14695</v>
      </c>
      <c r="C13" s="581">
        <v>15700</v>
      </c>
      <c r="D13" s="581">
        <v>960</v>
      </c>
      <c r="E13" s="582">
        <v>0.875</v>
      </c>
      <c r="F13" s="519">
        <v>50</v>
      </c>
      <c r="G13" s="519">
        <v>20</v>
      </c>
      <c r="H13" s="519">
        <v>180</v>
      </c>
      <c r="I13" s="519">
        <v>130</v>
      </c>
      <c r="J13" s="519">
        <v>250</v>
      </c>
      <c r="K13" s="519">
        <v>180</v>
      </c>
      <c r="L13" s="519">
        <v>5</v>
      </c>
      <c r="M13" s="519">
        <v>55</v>
      </c>
      <c r="N13" s="519">
        <v>90</v>
      </c>
      <c r="O13" s="207" t="s">
        <v>193</v>
      </c>
      <c r="P13" s="208">
        <v>45388</v>
      </c>
      <c r="Q13" s="581">
        <v>12670</v>
      </c>
      <c r="R13" s="581">
        <v>14000</v>
      </c>
      <c r="S13" s="520">
        <v>1270</v>
      </c>
      <c r="T13" s="582">
        <v>0.5</v>
      </c>
      <c r="U13" s="207">
        <v>355</v>
      </c>
      <c r="V13" s="207">
        <v>160</v>
      </c>
      <c r="W13" s="207">
        <v>155</v>
      </c>
      <c r="X13" s="207">
        <v>150</v>
      </c>
      <c r="Y13" s="207">
        <v>145</v>
      </c>
      <c r="Z13" s="207">
        <v>200</v>
      </c>
      <c r="AA13" s="207">
        <v>5</v>
      </c>
      <c r="AB13" s="207">
        <v>0</v>
      </c>
      <c r="AC13" s="207">
        <v>100</v>
      </c>
      <c r="AD13" s="207" t="s">
        <v>193</v>
      </c>
      <c r="AE13"/>
      <c r="AF13"/>
    </row>
    <row r="14" spans="1:32" ht="13.5" customHeight="1">
      <c r="A14" s="206">
        <v>45389</v>
      </c>
      <c r="B14" s="581">
        <v>13572</v>
      </c>
      <c r="C14" s="581">
        <v>13850</v>
      </c>
      <c r="D14" s="581">
        <v>265</v>
      </c>
      <c r="E14" s="582">
        <v>0.875</v>
      </c>
      <c r="F14" s="519">
        <v>0</v>
      </c>
      <c r="G14" s="519">
        <v>0</v>
      </c>
      <c r="H14" s="519">
        <v>0</v>
      </c>
      <c r="I14" s="519">
        <v>50</v>
      </c>
      <c r="J14" s="519">
        <v>0</v>
      </c>
      <c r="K14" s="519">
        <v>115</v>
      </c>
      <c r="L14" s="519">
        <v>0</v>
      </c>
      <c r="M14" s="519">
        <v>0</v>
      </c>
      <c r="N14" s="519">
        <v>100</v>
      </c>
      <c r="O14" s="207" t="s">
        <v>193</v>
      </c>
      <c r="P14" s="208">
        <v>45389</v>
      </c>
      <c r="Q14" s="581">
        <v>11881</v>
      </c>
      <c r="R14" s="581">
        <v>14000</v>
      </c>
      <c r="S14" s="520">
        <v>616</v>
      </c>
      <c r="T14" s="582">
        <v>0.375</v>
      </c>
      <c r="U14" s="207">
        <v>165</v>
      </c>
      <c r="V14" s="207">
        <v>0</v>
      </c>
      <c r="W14" s="207">
        <v>0</v>
      </c>
      <c r="X14" s="207">
        <v>45</v>
      </c>
      <c r="Y14" s="207">
        <v>0</v>
      </c>
      <c r="Z14" s="207">
        <v>281</v>
      </c>
      <c r="AA14" s="207">
        <v>0</v>
      </c>
      <c r="AB14" s="207">
        <v>0</v>
      </c>
      <c r="AC14" s="207">
        <v>125</v>
      </c>
      <c r="AD14" s="207" t="s">
        <v>82</v>
      </c>
      <c r="AE14"/>
      <c r="AF14"/>
    </row>
    <row r="15" spans="1:32" ht="13.5" customHeight="1">
      <c r="A15" s="206">
        <v>45390</v>
      </c>
      <c r="B15" s="581">
        <v>12700</v>
      </c>
      <c r="C15" s="581">
        <v>12800</v>
      </c>
      <c r="D15" s="581">
        <v>96</v>
      </c>
      <c r="E15" s="582">
        <v>0.875</v>
      </c>
      <c r="F15" s="519">
        <v>0</v>
      </c>
      <c r="G15" s="519">
        <v>0</v>
      </c>
      <c r="H15" s="519">
        <v>0</v>
      </c>
      <c r="I15" s="519">
        <v>0</v>
      </c>
      <c r="J15" s="519">
        <v>0</v>
      </c>
      <c r="K15" s="519">
        <v>96</v>
      </c>
      <c r="L15" s="519">
        <v>0</v>
      </c>
      <c r="M15" s="519">
        <v>0</v>
      </c>
      <c r="N15" s="519">
        <v>0</v>
      </c>
      <c r="O15" s="207" t="s">
        <v>193</v>
      </c>
      <c r="P15" s="208">
        <v>45390</v>
      </c>
      <c r="Q15" s="581">
        <v>11791</v>
      </c>
      <c r="R15" s="581">
        <v>12200</v>
      </c>
      <c r="S15" s="520">
        <v>391</v>
      </c>
      <c r="T15" s="582">
        <v>0.5</v>
      </c>
      <c r="U15" s="207">
        <v>130</v>
      </c>
      <c r="V15" s="207">
        <v>0</v>
      </c>
      <c r="W15" s="207">
        <v>0</v>
      </c>
      <c r="X15" s="207">
        <v>0</v>
      </c>
      <c r="Y15" s="207">
        <v>0</v>
      </c>
      <c r="Z15" s="207">
        <v>200</v>
      </c>
      <c r="AA15" s="207">
        <v>0</v>
      </c>
      <c r="AB15" s="207">
        <v>0</v>
      </c>
      <c r="AC15" s="207">
        <v>61</v>
      </c>
      <c r="AD15" s="207" t="s">
        <v>82</v>
      </c>
      <c r="AE15"/>
      <c r="AF15"/>
    </row>
    <row r="16" spans="1:32" ht="13.5" customHeight="1">
      <c r="A16" s="206">
        <v>45391</v>
      </c>
      <c r="B16" s="581">
        <v>12729</v>
      </c>
      <c r="C16" s="581">
        <v>12729</v>
      </c>
      <c r="D16" s="581">
        <v>0</v>
      </c>
      <c r="E16" s="582">
        <v>0.875</v>
      </c>
      <c r="F16" s="519">
        <v>0</v>
      </c>
      <c r="G16" s="519">
        <v>0</v>
      </c>
      <c r="H16" s="519">
        <v>0</v>
      </c>
      <c r="I16" s="519">
        <v>0</v>
      </c>
      <c r="J16" s="519">
        <v>0</v>
      </c>
      <c r="K16" s="519">
        <v>0</v>
      </c>
      <c r="L16" s="519">
        <v>0</v>
      </c>
      <c r="M16" s="519">
        <v>0</v>
      </c>
      <c r="N16" s="519">
        <v>0</v>
      </c>
      <c r="O16" s="207" t="s">
        <v>193</v>
      </c>
      <c r="P16" s="208">
        <v>45391</v>
      </c>
      <c r="Q16" s="581">
        <v>10541</v>
      </c>
      <c r="R16" s="581">
        <v>10541</v>
      </c>
      <c r="S16" s="520">
        <v>0</v>
      </c>
      <c r="T16" s="582">
        <v>0.5</v>
      </c>
      <c r="U16" s="207">
        <v>0</v>
      </c>
      <c r="V16" s="207">
        <v>0</v>
      </c>
      <c r="W16" s="207">
        <v>0</v>
      </c>
      <c r="X16" s="207">
        <v>0</v>
      </c>
      <c r="Y16" s="207">
        <v>0</v>
      </c>
      <c r="Z16" s="207">
        <v>0</v>
      </c>
      <c r="AA16" s="207">
        <v>0</v>
      </c>
      <c r="AB16" s="207">
        <v>0</v>
      </c>
      <c r="AC16" s="207">
        <v>0</v>
      </c>
      <c r="AD16" s="207" t="s">
        <v>82</v>
      </c>
      <c r="AE16"/>
      <c r="AF16"/>
    </row>
    <row r="17" spans="1:32" ht="13.5" customHeight="1">
      <c r="A17" s="206">
        <v>45392</v>
      </c>
      <c r="B17" s="581">
        <v>11948</v>
      </c>
      <c r="C17" s="581">
        <v>11948</v>
      </c>
      <c r="D17" s="581">
        <v>0</v>
      </c>
      <c r="E17" s="582">
        <v>0.8125</v>
      </c>
      <c r="F17" s="519">
        <v>0</v>
      </c>
      <c r="G17" s="519">
        <v>0</v>
      </c>
      <c r="H17" s="519">
        <v>0</v>
      </c>
      <c r="I17" s="519">
        <v>0</v>
      </c>
      <c r="J17" s="519">
        <v>0</v>
      </c>
      <c r="K17" s="519">
        <v>0</v>
      </c>
      <c r="L17" s="519">
        <v>0</v>
      </c>
      <c r="M17" s="519">
        <v>0</v>
      </c>
      <c r="N17" s="519">
        <v>0</v>
      </c>
      <c r="O17" s="207" t="s">
        <v>193</v>
      </c>
      <c r="P17" s="208">
        <v>45392</v>
      </c>
      <c r="Q17" s="581">
        <v>10049</v>
      </c>
      <c r="R17" s="581">
        <v>10049</v>
      </c>
      <c r="S17" s="520">
        <v>0</v>
      </c>
      <c r="T17" s="582">
        <v>0.5</v>
      </c>
      <c r="U17" s="207">
        <v>0</v>
      </c>
      <c r="V17" s="207">
        <v>0</v>
      </c>
      <c r="W17" s="207">
        <v>0</v>
      </c>
      <c r="X17" s="207">
        <v>0</v>
      </c>
      <c r="Y17" s="207">
        <v>0</v>
      </c>
      <c r="Z17" s="207">
        <v>0</v>
      </c>
      <c r="AA17" s="207">
        <v>0</v>
      </c>
      <c r="AB17" s="207">
        <v>0</v>
      </c>
      <c r="AC17" s="207">
        <v>0</v>
      </c>
      <c r="AD17" s="207" t="s">
        <v>82</v>
      </c>
      <c r="AE17"/>
      <c r="AF17"/>
    </row>
    <row r="18" spans="1:32" ht="13.5" customHeight="1">
      <c r="A18" s="206">
        <v>45393</v>
      </c>
      <c r="B18" s="581">
        <v>10929</v>
      </c>
      <c r="C18" s="581">
        <v>10929</v>
      </c>
      <c r="D18" s="581">
        <v>0</v>
      </c>
      <c r="E18" s="582">
        <v>0.875</v>
      </c>
      <c r="F18" s="519">
        <v>0</v>
      </c>
      <c r="G18" s="519">
        <v>0</v>
      </c>
      <c r="H18" s="519">
        <v>0</v>
      </c>
      <c r="I18" s="519">
        <v>0</v>
      </c>
      <c r="J18" s="519">
        <v>0</v>
      </c>
      <c r="K18" s="519">
        <v>0</v>
      </c>
      <c r="L18" s="519">
        <v>0</v>
      </c>
      <c r="M18" s="519">
        <v>0</v>
      </c>
      <c r="N18" s="519">
        <v>0</v>
      </c>
      <c r="O18" s="207" t="s">
        <v>193</v>
      </c>
      <c r="P18" s="208">
        <v>45393</v>
      </c>
      <c r="Q18" s="581">
        <v>8894</v>
      </c>
      <c r="R18" s="581">
        <v>8894</v>
      </c>
      <c r="S18" s="520">
        <v>0</v>
      </c>
      <c r="T18" s="582">
        <v>0.5</v>
      </c>
      <c r="U18" s="207">
        <v>0</v>
      </c>
      <c r="V18" s="207">
        <v>0</v>
      </c>
      <c r="W18" s="207">
        <v>0</v>
      </c>
      <c r="X18" s="207">
        <v>0</v>
      </c>
      <c r="Y18" s="207">
        <v>0</v>
      </c>
      <c r="Z18" s="207">
        <v>0</v>
      </c>
      <c r="AA18" s="207">
        <v>0</v>
      </c>
      <c r="AB18" s="207">
        <v>0</v>
      </c>
      <c r="AC18" s="207">
        <v>0</v>
      </c>
      <c r="AD18" s="207" t="s">
        <v>82</v>
      </c>
      <c r="AE18"/>
      <c r="AF18"/>
    </row>
    <row r="19" spans="1:32" ht="13.5" customHeight="1">
      <c r="A19" s="206">
        <v>45394</v>
      </c>
      <c r="B19" s="581">
        <v>11762</v>
      </c>
      <c r="C19" s="581">
        <v>11762</v>
      </c>
      <c r="D19" s="581">
        <v>0</v>
      </c>
      <c r="E19" s="582">
        <v>0.875</v>
      </c>
      <c r="F19" s="519">
        <v>0</v>
      </c>
      <c r="G19" s="519">
        <v>0</v>
      </c>
      <c r="H19" s="519">
        <v>0</v>
      </c>
      <c r="I19" s="519">
        <v>0</v>
      </c>
      <c r="J19" s="519">
        <v>0</v>
      </c>
      <c r="K19" s="519">
        <v>0</v>
      </c>
      <c r="L19" s="519">
        <v>0</v>
      </c>
      <c r="M19" s="519">
        <v>0</v>
      </c>
      <c r="N19" s="519">
        <v>0</v>
      </c>
      <c r="O19" s="207" t="s">
        <v>193</v>
      </c>
      <c r="P19" s="208">
        <v>45394</v>
      </c>
      <c r="Q19" s="581">
        <v>9637</v>
      </c>
      <c r="R19" s="581">
        <v>9637</v>
      </c>
      <c r="S19" s="520">
        <v>0</v>
      </c>
      <c r="T19" s="582">
        <v>0.5</v>
      </c>
      <c r="U19" s="207">
        <v>0</v>
      </c>
      <c r="V19" s="207">
        <v>0</v>
      </c>
      <c r="W19" s="207">
        <v>0</v>
      </c>
      <c r="X19" s="207">
        <v>0</v>
      </c>
      <c r="Y19" s="207">
        <v>0</v>
      </c>
      <c r="Z19" s="207">
        <v>0</v>
      </c>
      <c r="AA19" s="207">
        <v>0</v>
      </c>
      <c r="AB19" s="207">
        <v>0</v>
      </c>
      <c r="AC19" s="207">
        <v>0</v>
      </c>
      <c r="AD19" s="207" t="s">
        <v>82</v>
      </c>
      <c r="AE19"/>
      <c r="AF19"/>
    </row>
    <row r="20" spans="1:32" ht="13.5" customHeight="1">
      <c r="A20" s="206">
        <v>45395</v>
      </c>
      <c r="B20" s="581">
        <v>12653</v>
      </c>
      <c r="C20" s="581">
        <v>12700</v>
      </c>
      <c r="D20" s="581">
        <v>45</v>
      </c>
      <c r="E20" s="582">
        <v>0.875</v>
      </c>
      <c r="F20" s="519">
        <v>0</v>
      </c>
      <c r="G20" s="519">
        <v>0</v>
      </c>
      <c r="H20" s="519">
        <v>0</v>
      </c>
      <c r="I20" s="519">
        <v>0</v>
      </c>
      <c r="J20" s="519">
        <v>10</v>
      </c>
      <c r="K20" s="519">
        <v>35</v>
      </c>
      <c r="L20" s="519">
        <v>0</v>
      </c>
      <c r="M20" s="519">
        <v>0</v>
      </c>
      <c r="N20" s="519">
        <v>0</v>
      </c>
      <c r="O20" s="207" t="s">
        <v>193</v>
      </c>
      <c r="P20" s="208">
        <v>45395</v>
      </c>
      <c r="Q20" s="581">
        <v>10399</v>
      </c>
      <c r="R20" s="581">
        <v>10399</v>
      </c>
      <c r="S20" s="520">
        <v>0</v>
      </c>
      <c r="T20" s="582">
        <v>0.5</v>
      </c>
      <c r="U20" s="207">
        <v>0</v>
      </c>
      <c r="V20" s="207">
        <v>0</v>
      </c>
      <c r="W20" s="207">
        <v>0</v>
      </c>
      <c r="X20" s="207">
        <v>0</v>
      </c>
      <c r="Y20" s="207">
        <v>0</v>
      </c>
      <c r="Z20" s="207">
        <v>0</v>
      </c>
      <c r="AA20" s="207">
        <v>0</v>
      </c>
      <c r="AB20" s="207">
        <v>0</v>
      </c>
      <c r="AC20" s="207">
        <v>0</v>
      </c>
      <c r="AD20" s="207" t="s">
        <v>82</v>
      </c>
      <c r="AE20"/>
      <c r="AF20"/>
    </row>
    <row r="21" spans="1:32" ht="13.5" customHeight="1">
      <c r="A21" s="206">
        <v>45396</v>
      </c>
      <c r="B21" s="581">
        <v>12743</v>
      </c>
      <c r="C21" s="581">
        <v>12880</v>
      </c>
      <c r="D21" s="581">
        <v>131</v>
      </c>
      <c r="E21" s="582">
        <v>0.875</v>
      </c>
      <c r="F21" s="519">
        <v>0</v>
      </c>
      <c r="G21" s="519">
        <v>0</v>
      </c>
      <c r="H21" s="519">
        <v>0</v>
      </c>
      <c r="I21" s="519">
        <v>0</v>
      </c>
      <c r="J21" s="519">
        <v>0</v>
      </c>
      <c r="K21" s="519">
        <v>111</v>
      </c>
      <c r="L21" s="519">
        <v>0</v>
      </c>
      <c r="M21" s="519">
        <v>0</v>
      </c>
      <c r="N21" s="519">
        <v>20</v>
      </c>
      <c r="O21" s="207" t="s">
        <v>193</v>
      </c>
      <c r="P21" s="208">
        <v>45396</v>
      </c>
      <c r="Q21" s="581">
        <v>10915</v>
      </c>
      <c r="R21" s="581">
        <v>10915</v>
      </c>
      <c r="S21" s="520">
        <v>100</v>
      </c>
      <c r="T21" s="582">
        <v>0.5</v>
      </c>
      <c r="U21" s="207">
        <v>0</v>
      </c>
      <c r="V21" s="207">
        <v>0</v>
      </c>
      <c r="W21" s="207">
        <v>0</v>
      </c>
      <c r="X21" s="207">
        <v>0</v>
      </c>
      <c r="Y21" s="207">
        <v>0</v>
      </c>
      <c r="Z21" s="207">
        <v>100</v>
      </c>
      <c r="AA21" s="207">
        <v>0</v>
      </c>
      <c r="AB21" s="207">
        <v>0</v>
      </c>
      <c r="AC21" s="207">
        <v>0</v>
      </c>
      <c r="AD21" s="207" t="s">
        <v>82</v>
      </c>
      <c r="AE21"/>
      <c r="AF21"/>
    </row>
    <row r="22" spans="1:32" ht="13.5" customHeight="1">
      <c r="A22" s="206">
        <v>45397</v>
      </c>
      <c r="B22" s="581">
        <v>14093</v>
      </c>
      <c r="C22" s="581">
        <v>14350</v>
      </c>
      <c r="D22" s="581">
        <v>245</v>
      </c>
      <c r="E22" s="582">
        <v>0.875</v>
      </c>
      <c r="F22" s="519">
        <v>0</v>
      </c>
      <c r="G22" s="519">
        <v>88</v>
      </c>
      <c r="H22" s="519">
        <v>7</v>
      </c>
      <c r="I22" s="519">
        <v>0</v>
      </c>
      <c r="J22" s="519">
        <v>0</v>
      </c>
      <c r="K22" s="519">
        <v>65</v>
      </c>
      <c r="L22" s="519">
        <v>0</v>
      </c>
      <c r="M22" s="519">
        <v>0</v>
      </c>
      <c r="N22" s="519">
        <v>85</v>
      </c>
      <c r="O22" s="207" t="s">
        <v>193</v>
      </c>
      <c r="P22" s="208">
        <v>45397</v>
      </c>
      <c r="Q22" s="581">
        <v>12011</v>
      </c>
      <c r="R22" s="581">
        <v>12300</v>
      </c>
      <c r="S22" s="520">
        <v>276</v>
      </c>
      <c r="T22" s="582">
        <v>0.5</v>
      </c>
      <c r="U22" s="207">
        <v>0</v>
      </c>
      <c r="V22" s="207">
        <v>110</v>
      </c>
      <c r="W22" s="207">
        <v>0</v>
      </c>
      <c r="X22" s="207">
        <v>0</v>
      </c>
      <c r="Y22" s="207">
        <v>32</v>
      </c>
      <c r="Z22" s="207">
        <v>86</v>
      </c>
      <c r="AA22" s="207">
        <v>0</v>
      </c>
      <c r="AB22" s="207">
        <v>0</v>
      </c>
      <c r="AC22" s="207">
        <v>48</v>
      </c>
      <c r="AD22" s="207" t="s">
        <v>82</v>
      </c>
      <c r="AE22"/>
      <c r="AF22"/>
    </row>
    <row r="23" spans="1:32" ht="13.5" customHeight="1">
      <c r="A23" s="206">
        <v>45398</v>
      </c>
      <c r="B23" s="581">
        <v>12780</v>
      </c>
      <c r="C23" s="581">
        <v>12830</v>
      </c>
      <c r="D23" s="581">
        <v>48</v>
      </c>
      <c r="E23" s="582">
        <v>0.875</v>
      </c>
      <c r="F23" s="519">
        <v>0</v>
      </c>
      <c r="G23" s="519">
        <v>0</v>
      </c>
      <c r="H23" s="519">
        <v>0</v>
      </c>
      <c r="I23" s="519">
        <v>0</v>
      </c>
      <c r="J23" s="519">
        <v>0</v>
      </c>
      <c r="K23" s="519">
        <v>0</v>
      </c>
      <c r="L23" s="519">
        <v>0</v>
      </c>
      <c r="M23" s="519">
        <v>0</v>
      </c>
      <c r="N23" s="519">
        <v>48</v>
      </c>
      <c r="O23" s="207" t="s">
        <v>193</v>
      </c>
      <c r="P23" s="208">
        <v>45398</v>
      </c>
      <c r="Q23" s="581">
        <v>13091</v>
      </c>
      <c r="R23" s="581">
        <v>13500</v>
      </c>
      <c r="S23" s="520">
        <v>391</v>
      </c>
      <c r="T23" s="582">
        <v>0.5</v>
      </c>
      <c r="U23" s="207">
        <v>0</v>
      </c>
      <c r="V23" s="207">
        <v>70</v>
      </c>
      <c r="W23" s="207">
        <v>0</v>
      </c>
      <c r="X23" s="207">
        <v>0</v>
      </c>
      <c r="Y23" s="207">
        <v>120</v>
      </c>
      <c r="Z23" s="207">
        <v>111</v>
      </c>
      <c r="AA23" s="207">
        <v>0</v>
      </c>
      <c r="AB23" s="207">
        <v>0</v>
      </c>
      <c r="AC23" s="207">
        <v>90</v>
      </c>
      <c r="AD23" s="207" t="s">
        <v>82</v>
      </c>
      <c r="AE23"/>
      <c r="AF23"/>
    </row>
    <row r="24" spans="1:32" ht="13.5" customHeight="1">
      <c r="A24" s="206">
        <v>45399</v>
      </c>
      <c r="B24" s="581">
        <v>12847</v>
      </c>
      <c r="C24" s="581">
        <v>13100</v>
      </c>
      <c r="D24" s="581">
        <v>242</v>
      </c>
      <c r="E24" s="582">
        <v>0.875</v>
      </c>
      <c r="F24" s="519">
        <v>0</v>
      </c>
      <c r="G24" s="519">
        <v>99</v>
      </c>
      <c r="H24" s="519">
        <v>0</v>
      </c>
      <c r="I24" s="519">
        <v>0</v>
      </c>
      <c r="J24" s="519">
        <v>72</v>
      </c>
      <c r="K24" s="519">
        <v>0</v>
      </c>
      <c r="L24" s="519">
        <v>0</v>
      </c>
      <c r="M24" s="519">
        <v>0</v>
      </c>
      <c r="N24" s="519">
        <v>71</v>
      </c>
      <c r="O24" s="207" t="s">
        <v>193</v>
      </c>
      <c r="P24" s="208">
        <v>45399</v>
      </c>
      <c r="Q24" s="581">
        <v>13087</v>
      </c>
      <c r="R24" s="581">
        <v>13500</v>
      </c>
      <c r="S24" s="520">
        <v>394</v>
      </c>
      <c r="T24" s="582">
        <v>0.5</v>
      </c>
      <c r="U24" s="207">
        <v>14</v>
      </c>
      <c r="V24" s="207">
        <v>95</v>
      </c>
      <c r="W24" s="207">
        <v>0</v>
      </c>
      <c r="X24" s="207">
        <v>0</v>
      </c>
      <c r="Y24" s="207">
        <v>100</v>
      </c>
      <c r="Z24" s="207">
        <v>120</v>
      </c>
      <c r="AA24" s="207">
        <v>0</v>
      </c>
      <c r="AB24" s="207">
        <v>0</v>
      </c>
      <c r="AC24" s="207">
        <v>65</v>
      </c>
      <c r="AD24" s="207" t="s">
        <v>82</v>
      </c>
      <c r="AE24"/>
      <c r="AF24"/>
    </row>
    <row r="25" spans="1:32" ht="13.5" customHeight="1">
      <c r="A25" s="206">
        <v>45400</v>
      </c>
      <c r="B25" s="581">
        <v>14761</v>
      </c>
      <c r="C25" s="581">
        <v>15080</v>
      </c>
      <c r="D25" s="581">
        <v>305</v>
      </c>
      <c r="E25" s="582">
        <v>0.875</v>
      </c>
      <c r="F25" s="519">
        <v>0</v>
      </c>
      <c r="G25" s="519">
        <v>95</v>
      </c>
      <c r="H25" s="519">
        <v>0</v>
      </c>
      <c r="I25" s="519">
        <v>0</v>
      </c>
      <c r="J25" s="519">
        <v>0</v>
      </c>
      <c r="K25" s="519">
        <v>140</v>
      </c>
      <c r="L25" s="519">
        <v>0</v>
      </c>
      <c r="M25" s="519">
        <v>0</v>
      </c>
      <c r="N25" s="519">
        <v>70</v>
      </c>
      <c r="O25" s="207" t="s">
        <v>193</v>
      </c>
      <c r="P25" s="208">
        <v>45400</v>
      </c>
      <c r="Q25" s="581">
        <v>13065</v>
      </c>
      <c r="R25" s="581">
        <v>13240</v>
      </c>
      <c r="S25" s="520">
        <v>167</v>
      </c>
      <c r="T25" s="582">
        <v>0.5</v>
      </c>
      <c r="U25" s="207">
        <v>15</v>
      </c>
      <c r="V25" s="207">
        <v>0</v>
      </c>
      <c r="W25" s="207">
        <v>0</v>
      </c>
      <c r="X25" s="207">
        <v>0</v>
      </c>
      <c r="Y25" s="207">
        <v>0</v>
      </c>
      <c r="Z25" s="207">
        <v>65</v>
      </c>
      <c r="AA25" s="207">
        <v>0</v>
      </c>
      <c r="AB25" s="207">
        <v>0</v>
      </c>
      <c r="AC25" s="207">
        <v>87</v>
      </c>
      <c r="AD25" s="207" t="s">
        <v>82</v>
      </c>
      <c r="AE25"/>
      <c r="AF25"/>
    </row>
    <row r="26" spans="1:32" ht="13.5" customHeight="1">
      <c r="A26" s="206">
        <v>45401</v>
      </c>
      <c r="B26" s="581">
        <v>14308</v>
      </c>
      <c r="C26" s="581">
        <v>14520</v>
      </c>
      <c r="D26" s="581">
        <v>202</v>
      </c>
      <c r="E26" s="582">
        <v>0.875</v>
      </c>
      <c r="F26" s="519">
        <v>0</v>
      </c>
      <c r="G26" s="519">
        <v>0</v>
      </c>
      <c r="H26" s="519">
        <v>0</v>
      </c>
      <c r="I26" s="519">
        <v>0</v>
      </c>
      <c r="J26" s="519">
        <v>0</v>
      </c>
      <c r="K26" s="519">
        <v>132</v>
      </c>
      <c r="L26" s="519">
        <v>0</v>
      </c>
      <c r="M26" s="519">
        <v>0</v>
      </c>
      <c r="N26" s="519">
        <v>70</v>
      </c>
      <c r="O26" s="207" t="s">
        <v>193</v>
      </c>
      <c r="P26" s="208">
        <v>45401</v>
      </c>
      <c r="Q26" s="581">
        <v>12100</v>
      </c>
      <c r="R26" s="581">
        <v>12420</v>
      </c>
      <c r="S26" s="520">
        <v>270</v>
      </c>
      <c r="T26" s="582">
        <v>0.5</v>
      </c>
      <c r="U26" s="207">
        <v>10</v>
      </c>
      <c r="V26" s="207">
        <v>100</v>
      </c>
      <c r="W26" s="207">
        <v>0</v>
      </c>
      <c r="X26" s="207">
        <v>0</v>
      </c>
      <c r="Y26" s="207">
        <v>0</v>
      </c>
      <c r="Z26" s="207">
        <v>160</v>
      </c>
      <c r="AA26" s="207">
        <v>0</v>
      </c>
      <c r="AB26" s="207">
        <v>0</v>
      </c>
      <c r="AC26" s="207">
        <v>0</v>
      </c>
      <c r="AD26" s="207" t="s">
        <v>82</v>
      </c>
      <c r="AE26"/>
      <c r="AF26"/>
    </row>
    <row r="27" spans="1:32" ht="13.5" customHeight="1">
      <c r="A27" s="206">
        <v>45402</v>
      </c>
      <c r="B27" s="581">
        <v>15358</v>
      </c>
      <c r="C27" s="581">
        <v>15750</v>
      </c>
      <c r="D27" s="581">
        <v>374</v>
      </c>
      <c r="E27" s="582">
        <v>0.875</v>
      </c>
      <c r="F27" s="519">
        <v>40</v>
      </c>
      <c r="G27" s="519">
        <v>0</v>
      </c>
      <c r="H27" s="519">
        <v>0</v>
      </c>
      <c r="I27" s="519">
        <v>0</v>
      </c>
      <c r="J27" s="519">
        <v>84</v>
      </c>
      <c r="K27" s="519">
        <v>200</v>
      </c>
      <c r="L27" s="519">
        <v>0</v>
      </c>
      <c r="M27" s="519">
        <v>0</v>
      </c>
      <c r="N27" s="519">
        <v>50</v>
      </c>
      <c r="O27" s="207" t="s">
        <v>193</v>
      </c>
      <c r="P27" s="208">
        <v>45402</v>
      </c>
      <c r="Q27" s="581">
        <v>13325</v>
      </c>
      <c r="R27" s="581">
        <v>13800</v>
      </c>
      <c r="S27" s="520">
        <v>454</v>
      </c>
      <c r="T27" s="582">
        <v>0.5</v>
      </c>
      <c r="U27" s="207">
        <v>104</v>
      </c>
      <c r="V27" s="207">
        <v>0</v>
      </c>
      <c r="W27" s="207">
        <v>0</v>
      </c>
      <c r="X27" s="207">
        <v>0</v>
      </c>
      <c r="Y27" s="207">
        <v>100</v>
      </c>
      <c r="Z27" s="207">
        <v>250</v>
      </c>
      <c r="AA27" s="207">
        <v>0</v>
      </c>
      <c r="AB27" s="207">
        <v>0</v>
      </c>
      <c r="AC27" s="207">
        <v>0</v>
      </c>
      <c r="AD27" s="207" t="s">
        <v>82</v>
      </c>
      <c r="AE27"/>
      <c r="AF27"/>
    </row>
    <row r="28" spans="1:32" ht="13.5" customHeight="1">
      <c r="A28" s="206">
        <v>45403</v>
      </c>
      <c r="B28" s="581">
        <v>15666</v>
      </c>
      <c r="C28" s="581">
        <v>16000</v>
      </c>
      <c r="D28" s="581">
        <v>319</v>
      </c>
      <c r="E28" s="582">
        <v>0.875</v>
      </c>
      <c r="F28" s="519">
        <v>20</v>
      </c>
      <c r="G28" s="519">
        <v>0</v>
      </c>
      <c r="H28" s="519">
        <v>0</v>
      </c>
      <c r="I28" s="519">
        <v>0</v>
      </c>
      <c r="J28" s="519">
        <v>49</v>
      </c>
      <c r="K28" s="519">
        <v>150</v>
      </c>
      <c r="L28" s="519">
        <v>0</v>
      </c>
      <c r="M28" s="519">
        <v>0</v>
      </c>
      <c r="N28" s="519">
        <v>100</v>
      </c>
      <c r="O28" s="207" t="s">
        <v>193</v>
      </c>
      <c r="P28" s="208">
        <v>45403</v>
      </c>
      <c r="Q28" s="581">
        <v>14295</v>
      </c>
      <c r="R28" s="581">
        <v>14700</v>
      </c>
      <c r="S28" s="520">
        <v>387</v>
      </c>
      <c r="T28" s="582">
        <v>0.5</v>
      </c>
      <c r="U28" s="207">
        <v>100</v>
      </c>
      <c r="V28" s="207">
        <v>0</v>
      </c>
      <c r="W28" s="207">
        <v>0</v>
      </c>
      <c r="X28" s="207">
        <v>0</v>
      </c>
      <c r="Y28" s="207">
        <v>90</v>
      </c>
      <c r="Z28" s="207">
        <v>197</v>
      </c>
      <c r="AA28" s="207">
        <v>0</v>
      </c>
      <c r="AB28" s="207">
        <v>0</v>
      </c>
      <c r="AC28" s="207">
        <v>0</v>
      </c>
      <c r="AD28" s="207" t="s">
        <v>82</v>
      </c>
      <c r="AE28"/>
      <c r="AF28"/>
    </row>
    <row r="29" spans="1:32" ht="13.5" customHeight="1">
      <c r="A29" s="206">
        <v>45404</v>
      </c>
      <c r="B29" s="581">
        <v>16233</v>
      </c>
      <c r="C29" s="581">
        <v>16700</v>
      </c>
      <c r="D29" s="581">
        <v>446</v>
      </c>
      <c r="E29" s="582">
        <v>0.875</v>
      </c>
      <c r="F29" s="519">
        <v>90</v>
      </c>
      <c r="G29" s="519">
        <v>100</v>
      </c>
      <c r="H29" s="519">
        <v>0</v>
      </c>
      <c r="I29" s="519">
        <v>0</v>
      </c>
      <c r="J29" s="519">
        <v>36</v>
      </c>
      <c r="K29" s="519">
        <v>170</v>
      </c>
      <c r="L29" s="519">
        <v>0</v>
      </c>
      <c r="M29" s="519">
        <v>0</v>
      </c>
      <c r="N29" s="519">
        <v>50</v>
      </c>
      <c r="O29" s="207" t="s">
        <v>193</v>
      </c>
      <c r="P29" s="208">
        <v>45404</v>
      </c>
      <c r="Q29" s="581">
        <v>14062</v>
      </c>
      <c r="R29" s="581">
        <v>14800</v>
      </c>
      <c r="S29" s="520">
        <v>705</v>
      </c>
      <c r="T29" s="582">
        <v>0.5</v>
      </c>
      <c r="U29" s="207">
        <v>220</v>
      </c>
      <c r="V29" s="207">
        <v>125</v>
      </c>
      <c r="W29" s="207">
        <v>0</v>
      </c>
      <c r="X29" s="207">
        <v>0</v>
      </c>
      <c r="Y29" s="207">
        <v>110</v>
      </c>
      <c r="Z29" s="207">
        <v>250</v>
      </c>
      <c r="AA29" s="207">
        <v>0</v>
      </c>
      <c r="AB29" s="207">
        <v>0</v>
      </c>
      <c r="AC29" s="207">
        <v>0</v>
      </c>
      <c r="AD29" s="207" t="s">
        <v>82</v>
      </c>
      <c r="AE29"/>
      <c r="AF29"/>
    </row>
    <row r="30" spans="1:32" ht="13.5" customHeight="1">
      <c r="A30" s="206">
        <v>45405</v>
      </c>
      <c r="B30" s="581">
        <v>15947</v>
      </c>
      <c r="C30" s="581">
        <v>16720</v>
      </c>
      <c r="D30" s="581">
        <v>738</v>
      </c>
      <c r="E30" s="582">
        <v>0.875</v>
      </c>
      <c r="F30" s="519">
        <v>124</v>
      </c>
      <c r="G30" s="519">
        <v>128</v>
      </c>
      <c r="H30" s="519">
        <v>0</v>
      </c>
      <c r="I30" s="519">
        <v>0</v>
      </c>
      <c r="J30" s="519">
        <v>90</v>
      </c>
      <c r="K30" s="519">
        <v>300</v>
      </c>
      <c r="L30" s="519">
        <v>0</v>
      </c>
      <c r="M30" s="519">
        <v>0</v>
      </c>
      <c r="N30" s="519">
        <v>96</v>
      </c>
      <c r="O30" s="207" t="s">
        <v>193</v>
      </c>
      <c r="P30" s="208">
        <v>45405</v>
      </c>
      <c r="Q30" s="581">
        <v>13971</v>
      </c>
      <c r="R30" s="581">
        <v>14875</v>
      </c>
      <c r="S30" s="520">
        <v>863</v>
      </c>
      <c r="T30" s="582">
        <v>0.5</v>
      </c>
      <c r="U30" s="207">
        <v>318</v>
      </c>
      <c r="V30" s="207">
        <v>170</v>
      </c>
      <c r="W30" s="207">
        <v>0</v>
      </c>
      <c r="X30" s="207">
        <v>35</v>
      </c>
      <c r="Y30" s="207">
        <v>90</v>
      </c>
      <c r="Z30" s="207">
        <v>250</v>
      </c>
      <c r="AA30" s="207">
        <v>0</v>
      </c>
      <c r="AB30" s="207">
        <v>0</v>
      </c>
      <c r="AC30" s="207">
        <v>0</v>
      </c>
      <c r="AD30" s="207" t="s">
        <v>82</v>
      </c>
      <c r="AE30"/>
      <c r="AF30"/>
    </row>
    <row r="31" spans="1:32" ht="13.5" customHeight="1">
      <c r="A31" s="206">
        <v>45406</v>
      </c>
      <c r="B31" s="581">
        <v>15936</v>
      </c>
      <c r="C31" s="581">
        <v>16774</v>
      </c>
      <c r="D31" s="581">
        <v>800</v>
      </c>
      <c r="E31" s="582">
        <v>0.875</v>
      </c>
      <c r="F31" s="519">
        <v>120</v>
      </c>
      <c r="G31" s="519">
        <v>105</v>
      </c>
      <c r="H31" s="519">
        <v>0</v>
      </c>
      <c r="I31" s="519">
        <v>0</v>
      </c>
      <c r="J31" s="519">
        <v>90</v>
      </c>
      <c r="K31" s="519">
        <v>350</v>
      </c>
      <c r="L31" s="519">
        <v>0</v>
      </c>
      <c r="M31" s="519">
        <v>0</v>
      </c>
      <c r="N31" s="519">
        <v>135</v>
      </c>
      <c r="O31" s="207" t="s">
        <v>193</v>
      </c>
      <c r="P31" s="208">
        <v>45406</v>
      </c>
      <c r="Q31" s="581">
        <v>14140</v>
      </c>
      <c r="R31" s="581">
        <v>15000</v>
      </c>
      <c r="S31" s="520">
        <v>821</v>
      </c>
      <c r="T31" s="582">
        <v>0.5</v>
      </c>
      <c r="U31" s="207">
        <v>200</v>
      </c>
      <c r="V31" s="207">
        <v>150</v>
      </c>
      <c r="W31" s="207">
        <v>0</v>
      </c>
      <c r="X31" s="207">
        <v>0</v>
      </c>
      <c r="Y31" s="207">
        <v>100</v>
      </c>
      <c r="Z31" s="207">
        <v>271</v>
      </c>
      <c r="AA31" s="207">
        <v>0</v>
      </c>
      <c r="AB31" s="207">
        <v>0</v>
      </c>
      <c r="AC31" s="207">
        <v>100</v>
      </c>
      <c r="AD31" s="207" t="s">
        <v>82</v>
      </c>
      <c r="AE31"/>
      <c r="AF31"/>
    </row>
    <row r="32" spans="1:32" ht="13.5" customHeight="1">
      <c r="A32" s="206">
        <v>45407</v>
      </c>
      <c r="B32" s="581">
        <v>15784</v>
      </c>
      <c r="C32" s="581">
        <v>16750</v>
      </c>
      <c r="D32" s="581">
        <v>923</v>
      </c>
      <c r="E32" s="582">
        <v>0.8125</v>
      </c>
      <c r="F32" s="519">
        <v>160</v>
      </c>
      <c r="G32" s="519">
        <v>170</v>
      </c>
      <c r="H32" s="519">
        <v>0</v>
      </c>
      <c r="I32" s="519">
        <v>120</v>
      </c>
      <c r="J32" s="519">
        <v>80</v>
      </c>
      <c r="K32" s="519">
        <v>200</v>
      </c>
      <c r="L32" s="519">
        <v>0</v>
      </c>
      <c r="M32" s="519">
        <v>0</v>
      </c>
      <c r="N32" s="519">
        <v>193</v>
      </c>
      <c r="O32" s="207" t="s">
        <v>193</v>
      </c>
      <c r="P32" s="208">
        <v>45407</v>
      </c>
      <c r="Q32" s="581">
        <v>14197</v>
      </c>
      <c r="R32" s="581">
        <v>15150</v>
      </c>
      <c r="S32" s="520">
        <v>910</v>
      </c>
      <c r="T32" s="582">
        <v>0.5</v>
      </c>
      <c r="U32" s="207">
        <v>240</v>
      </c>
      <c r="V32" s="207">
        <v>130</v>
      </c>
      <c r="W32" s="207">
        <v>0</v>
      </c>
      <c r="X32" s="207">
        <v>0</v>
      </c>
      <c r="Y32" s="207">
        <v>110</v>
      </c>
      <c r="Z32" s="207">
        <v>310</v>
      </c>
      <c r="AA32" s="207">
        <v>0</v>
      </c>
      <c r="AB32" s="207">
        <v>0</v>
      </c>
      <c r="AC32" s="207">
        <v>120</v>
      </c>
      <c r="AD32" s="207" t="s">
        <v>82</v>
      </c>
      <c r="AE32"/>
      <c r="AF32"/>
    </row>
    <row r="33" spans="1:32" ht="13.5" customHeight="1">
      <c r="A33" s="206">
        <v>45408</v>
      </c>
      <c r="B33" s="581">
        <v>15550</v>
      </c>
      <c r="C33" s="581">
        <v>15870</v>
      </c>
      <c r="D33" s="581">
        <v>306</v>
      </c>
      <c r="E33" s="582">
        <v>0.875</v>
      </c>
      <c r="F33" s="519">
        <v>0</v>
      </c>
      <c r="G33" s="519">
        <v>0</v>
      </c>
      <c r="H33" s="519">
        <v>0</v>
      </c>
      <c r="I33" s="519">
        <v>0</v>
      </c>
      <c r="J33" s="519">
        <v>45</v>
      </c>
      <c r="K33" s="519">
        <v>145</v>
      </c>
      <c r="L33" s="519">
        <v>0</v>
      </c>
      <c r="M33" s="519">
        <v>0</v>
      </c>
      <c r="N33" s="519">
        <v>116</v>
      </c>
      <c r="O33" s="207" t="s">
        <v>193</v>
      </c>
      <c r="P33" s="208">
        <v>45408</v>
      </c>
      <c r="Q33" s="581">
        <v>13837</v>
      </c>
      <c r="R33" s="581">
        <v>14180</v>
      </c>
      <c r="S33" s="520">
        <v>328</v>
      </c>
      <c r="T33" s="582">
        <v>0.5</v>
      </c>
      <c r="U33" s="207">
        <v>55</v>
      </c>
      <c r="V33" s="207">
        <v>0</v>
      </c>
      <c r="W33" s="207">
        <v>0</v>
      </c>
      <c r="X33" s="207">
        <v>0</v>
      </c>
      <c r="Y33" s="207">
        <v>75</v>
      </c>
      <c r="Z33" s="207">
        <v>180</v>
      </c>
      <c r="AA33" s="207">
        <v>0</v>
      </c>
      <c r="AB33" s="207">
        <v>0</v>
      </c>
      <c r="AC33" s="207">
        <v>18</v>
      </c>
      <c r="AD33" s="207" t="s">
        <v>82</v>
      </c>
      <c r="AE33"/>
      <c r="AF33"/>
    </row>
    <row r="34" spans="1:32" ht="13.5" customHeight="1">
      <c r="A34" s="206">
        <v>45409</v>
      </c>
      <c r="B34" s="581">
        <v>15810</v>
      </c>
      <c r="C34" s="581">
        <v>16750</v>
      </c>
      <c r="D34" s="581">
        <v>898</v>
      </c>
      <c r="E34" s="582">
        <v>0.83333333333333337</v>
      </c>
      <c r="F34" s="519">
        <v>100</v>
      </c>
      <c r="G34" s="519">
        <v>130</v>
      </c>
      <c r="H34" s="519">
        <v>0</v>
      </c>
      <c r="I34" s="519">
        <v>110</v>
      </c>
      <c r="J34" s="519">
        <v>200</v>
      </c>
      <c r="K34" s="519">
        <v>238</v>
      </c>
      <c r="L34" s="519">
        <v>0</v>
      </c>
      <c r="M34" s="519">
        <v>0</v>
      </c>
      <c r="N34" s="519">
        <v>120</v>
      </c>
      <c r="O34" s="207" t="s">
        <v>193</v>
      </c>
      <c r="P34" s="208">
        <v>45409</v>
      </c>
      <c r="Q34" s="581">
        <v>13673</v>
      </c>
      <c r="R34" s="581">
        <v>14400</v>
      </c>
      <c r="S34" s="520">
        <v>694</v>
      </c>
      <c r="T34" s="582">
        <v>0.5</v>
      </c>
      <c r="U34" s="207">
        <v>140</v>
      </c>
      <c r="V34" s="207">
        <v>140</v>
      </c>
      <c r="W34" s="207">
        <v>0</v>
      </c>
      <c r="X34" s="207">
        <v>0</v>
      </c>
      <c r="Y34" s="207">
        <v>104</v>
      </c>
      <c r="Z34" s="207">
        <v>210</v>
      </c>
      <c r="AA34" s="207">
        <v>0</v>
      </c>
      <c r="AB34" s="207">
        <v>0</v>
      </c>
      <c r="AC34" s="207">
        <v>100</v>
      </c>
      <c r="AD34" s="207" t="s">
        <v>82</v>
      </c>
      <c r="AE34"/>
      <c r="AF34"/>
    </row>
    <row r="35" spans="1:32" ht="13.5" customHeight="1">
      <c r="A35" s="206">
        <v>45410</v>
      </c>
      <c r="B35" s="581">
        <v>15816</v>
      </c>
      <c r="C35" s="581">
        <v>17150</v>
      </c>
      <c r="D35" s="581">
        <v>1274</v>
      </c>
      <c r="E35" s="582">
        <v>0.875</v>
      </c>
      <c r="F35" s="519">
        <v>190</v>
      </c>
      <c r="G35" s="519">
        <v>214</v>
      </c>
      <c r="H35" s="519">
        <v>0</v>
      </c>
      <c r="I35" s="519">
        <v>190</v>
      </c>
      <c r="J35" s="519">
        <v>240</v>
      </c>
      <c r="K35" s="519">
        <v>260</v>
      </c>
      <c r="L35" s="519">
        <v>0</v>
      </c>
      <c r="M35" s="519">
        <v>0</v>
      </c>
      <c r="N35" s="519">
        <v>180</v>
      </c>
      <c r="O35" s="207" t="s">
        <v>193</v>
      </c>
      <c r="P35" s="208">
        <v>45410</v>
      </c>
      <c r="Q35" s="581">
        <v>13453</v>
      </c>
      <c r="R35" s="581">
        <v>15150</v>
      </c>
      <c r="S35" s="520">
        <v>1621</v>
      </c>
      <c r="T35" s="582">
        <v>0.45833333333333331</v>
      </c>
      <c r="U35" s="207">
        <v>470</v>
      </c>
      <c r="V35" s="207">
        <v>170</v>
      </c>
      <c r="W35" s="207">
        <v>0</v>
      </c>
      <c r="X35" s="207">
        <v>265</v>
      </c>
      <c r="Y35" s="207">
        <v>258</v>
      </c>
      <c r="Z35" s="207">
        <v>258</v>
      </c>
      <c r="AA35" s="207">
        <v>25</v>
      </c>
      <c r="AB35" s="207">
        <v>0</v>
      </c>
      <c r="AC35" s="207">
        <v>175</v>
      </c>
      <c r="AD35" s="207" t="s">
        <v>82</v>
      </c>
      <c r="AE35" s="192"/>
      <c r="AF35" s="192"/>
    </row>
    <row r="36" spans="1:32" ht="13.5" customHeight="1">
      <c r="A36" s="206">
        <v>45411</v>
      </c>
      <c r="B36" s="581">
        <v>15595</v>
      </c>
      <c r="C36" s="581">
        <v>17200</v>
      </c>
      <c r="D36" s="581">
        <v>1533</v>
      </c>
      <c r="E36" s="582">
        <v>0.875</v>
      </c>
      <c r="F36" s="519">
        <v>360</v>
      </c>
      <c r="G36" s="519">
        <v>165</v>
      </c>
      <c r="H36" s="519">
        <v>132</v>
      </c>
      <c r="I36" s="519">
        <v>182</v>
      </c>
      <c r="J36" s="519">
        <v>245</v>
      </c>
      <c r="K36" s="519">
        <v>275</v>
      </c>
      <c r="L36" s="519">
        <v>44</v>
      </c>
      <c r="M36" s="519">
        <v>0</v>
      </c>
      <c r="N36" s="519">
        <v>130</v>
      </c>
      <c r="O36" s="207"/>
      <c r="P36" s="208">
        <v>45411</v>
      </c>
      <c r="Q36" s="581">
        <v>13036</v>
      </c>
      <c r="R36" s="581">
        <v>15800</v>
      </c>
      <c r="S36" s="520">
        <v>2640</v>
      </c>
      <c r="T36" s="582">
        <v>0.5</v>
      </c>
      <c r="U36" s="207">
        <v>775</v>
      </c>
      <c r="V36" s="207">
        <v>223</v>
      </c>
      <c r="W36" s="207">
        <v>172</v>
      </c>
      <c r="X36" s="207">
        <v>305</v>
      </c>
      <c r="Y36" s="207">
        <v>327</v>
      </c>
      <c r="Z36" s="207">
        <v>506</v>
      </c>
      <c r="AA36" s="207">
        <v>60</v>
      </c>
      <c r="AB36" s="207">
        <v>0</v>
      </c>
      <c r="AC36" s="207">
        <v>272</v>
      </c>
      <c r="AD36" s="207"/>
      <c r="AE36"/>
      <c r="AF36"/>
    </row>
    <row r="37" spans="1:32" ht="13.5" customHeight="1">
      <c r="A37" s="206">
        <v>45412</v>
      </c>
      <c r="B37" s="581">
        <v>16477</v>
      </c>
      <c r="C37" s="581">
        <v>17000</v>
      </c>
      <c r="D37" s="581">
        <v>499</v>
      </c>
      <c r="E37" s="582">
        <v>0.875</v>
      </c>
      <c r="F37" s="519">
        <v>140</v>
      </c>
      <c r="G37" s="519">
        <v>20</v>
      </c>
      <c r="H37" s="519">
        <v>15</v>
      </c>
      <c r="I37" s="519">
        <v>0</v>
      </c>
      <c r="J37" s="519">
        <v>20</v>
      </c>
      <c r="K37" s="519">
        <v>220</v>
      </c>
      <c r="L37" s="519">
        <v>0</v>
      </c>
      <c r="M37" s="519">
        <v>0</v>
      </c>
      <c r="N37" s="519">
        <v>84</v>
      </c>
      <c r="O37" s="207"/>
      <c r="P37" s="208">
        <v>45412</v>
      </c>
      <c r="Q37" s="581">
        <v>14301</v>
      </c>
      <c r="R37" s="581">
        <v>16100</v>
      </c>
      <c r="S37" s="520">
        <v>1718</v>
      </c>
      <c r="T37" s="582">
        <v>0.5</v>
      </c>
      <c r="U37" s="207">
        <v>493</v>
      </c>
      <c r="V37" s="207">
        <v>260</v>
      </c>
      <c r="W37" s="207">
        <v>0</v>
      </c>
      <c r="X37" s="207">
        <v>160</v>
      </c>
      <c r="Y37" s="207">
        <v>300</v>
      </c>
      <c r="Z37" s="207">
        <v>300</v>
      </c>
      <c r="AA37" s="207">
        <v>55</v>
      </c>
      <c r="AB37" s="207">
        <v>0</v>
      </c>
      <c r="AC37" s="207">
        <v>150</v>
      </c>
      <c r="AD37" s="207"/>
      <c r="AE37"/>
      <c r="AF37"/>
    </row>
    <row r="38" spans="1:32" ht="15">
      <c r="A38" s="206"/>
      <c r="B38" s="518"/>
      <c r="C38" s="518"/>
      <c r="D38" s="518"/>
      <c r="E38" s="386"/>
      <c r="F38" s="519"/>
      <c r="G38" s="519"/>
      <c r="H38" s="519"/>
      <c r="I38" s="519"/>
      <c r="J38" s="519"/>
      <c r="K38" s="519"/>
      <c r="L38" s="519"/>
      <c r="M38" s="519"/>
      <c r="N38" s="519"/>
      <c r="O38" s="207"/>
      <c r="P38" s="208"/>
      <c r="Q38" s="518"/>
      <c r="R38" s="518"/>
      <c r="S38" s="520"/>
      <c r="T38" s="386"/>
      <c r="U38" s="207"/>
      <c r="V38" s="207"/>
      <c r="W38" s="207"/>
      <c r="X38" s="207"/>
      <c r="Y38" s="207"/>
      <c r="Z38" s="207"/>
      <c r="AA38" s="207"/>
      <c r="AB38" s="207"/>
      <c r="AC38" s="207"/>
      <c r="AD38" s="207"/>
      <c r="AE38"/>
    </row>
    <row r="39" spans="1:32">
      <c r="A39" s="198"/>
      <c r="B39" s="199"/>
      <c r="C39" s="200"/>
      <c r="D39" s="201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200"/>
      <c r="R39" s="201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/>
    </row>
    <row r="40" spans="1:32">
      <c r="A40"/>
      <c r="B40" t="s">
        <v>175</v>
      </c>
      <c r="C40" t="s">
        <v>193</v>
      </c>
      <c r="D40" s="16">
        <v>1537</v>
      </c>
      <c r="E40" s="22" t="s">
        <v>193</v>
      </c>
      <c r="F40" s="30"/>
      <c r="G40"/>
      <c r="H40" s="22"/>
      <c r="I40"/>
      <c r="J40"/>
      <c r="K40"/>
      <c r="L40"/>
      <c r="M40"/>
      <c r="N40"/>
      <c r="O40"/>
      <c r="P40"/>
      <c r="Q40"/>
      <c r="R40" s="16"/>
      <c r="S40" s="16"/>
      <c r="T40"/>
      <c r="U40"/>
      <c r="V40"/>
      <c r="W40"/>
      <c r="X40"/>
      <c r="Y40"/>
      <c r="Z40"/>
      <c r="AA40"/>
      <c r="AB40"/>
      <c r="AC40"/>
      <c r="AD40"/>
      <c r="AE40"/>
    </row>
    <row r="41" spans="1:32">
      <c r="A41"/>
      <c r="B41" t="s">
        <v>189</v>
      </c>
      <c r="C41" t="s">
        <v>193</v>
      </c>
      <c r="D41" s="16">
        <v>54</v>
      </c>
      <c r="E41" s="22" t="s">
        <v>193</v>
      </c>
      <c r="F41"/>
      <c r="G41"/>
      <c r="H41" s="22"/>
      <c r="I41"/>
      <c r="J41"/>
      <c r="K41"/>
      <c r="L41"/>
      <c r="M41"/>
      <c r="N41"/>
      <c r="O41"/>
      <c r="P41"/>
      <c r="Q41"/>
      <c r="R41" s="16"/>
      <c r="S41" s="16"/>
      <c r="T41"/>
      <c r="U41"/>
      <c r="V41"/>
      <c r="W41"/>
      <c r="X41"/>
      <c r="Y41"/>
      <c r="Z41"/>
      <c r="AA41"/>
      <c r="AB41"/>
      <c r="AC41"/>
      <c r="AD41"/>
      <c r="AE41"/>
    </row>
    <row r="42" spans="1:32">
      <c r="A42"/>
      <c r="B42" t="s">
        <v>190</v>
      </c>
      <c r="C42" t="s">
        <v>193</v>
      </c>
      <c r="D42">
        <v>31</v>
      </c>
      <c r="E42" t="s">
        <v>193</v>
      </c>
      <c r="F42"/>
      <c r="G42"/>
      <c r="H42" s="2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2">
      <c r="A43"/>
      <c r="B43" t="s">
        <v>191</v>
      </c>
      <c r="C43"/>
      <c r="D43">
        <v>21566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2">
      <c r="A44"/>
      <c r="B44"/>
      <c r="C44" s="30" t="s">
        <v>193</v>
      </c>
      <c r="D44" t="s">
        <v>193</v>
      </c>
      <c r="E44" s="22" t="s">
        <v>193</v>
      </c>
      <c r="F44"/>
      <c r="G44"/>
      <c r="H44"/>
      <c r="I44"/>
      <c r="J44"/>
      <c r="K44"/>
      <c r="L44"/>
      <c r="M44"/>
      <c r="N44"/>
      <c r="O44"/>
      <c r="P44"/>
      <c r="Q44" s="30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6.5">
      <c r="P61" s="154"/>
      <c r="Q61" s="499"/>
      <c r="R61" s="500"/>
    </row>
    <row r="62" spans="1:30" ht="16.5">
      <c r="P62" s="154"/>
      <c r="Q62" s="499"/>
      <c r="R62" s="500"/>
    </row>
    <row r="63" spans="1:30" ht="16.5">
      <c r="P63" s="154"/>
      <c r="Q63" s="499"/>
      <c r="R63" s="500"/>
    </row>
    <row r="64" spans="1:30" ht="16.5">
      <c r="P64" s="154"/>
      <c r="Q64" s="499"/>
      <c r="R64" s="500"/>
    </row>
    <row r="65" spans="16:18" ht="16.5">
      <c r="P65" s="154"/>
      <c r="Q65" s="499"/>
      <c r="R65" s="500"/>
    </row>
    <row r="66" spans="16:18" ht="16.5">
      <c r="P66" s="154"/>
      <c r="Q66" s="499"/>
      <c r="R66" s="500"/>
    </row>
    <row r="67" spans="16:18" ht="16.5">
      <c r="P67" s="154"/>
      <c r="Q67" s="499"/>
      <c r="R67" s="500"/>
    </row>
    <row r="68" spans="16:18" ht="16.5">
      <c r="P68" s="154"/>
      <c r="Q68" s="499"/>
      <c r="R68" s="500"/>
    </row>
    <row r="69" spans="16:18" ht="16.5">
      <c r="P69" s="154"/>
      <c r="Q69" s="499"/>
      <c r="R69" s="500"/>
    </row>
    <row r="70" spans="16:18" ht="16.5">
      <c r="P70" s="154"/>
      <c r="Q70" s="499"/>
      <c r="R70" s="500"/>
    </row>
    <row r="71" spans="16:18" ht="16.5">
      <c r="P71" s="154"/>
      <c r="Q71" s="499"/>
      <c r="R71" s="500"/>
    </row>
  </sheetData>
  <mergeCells count="2">
    <mergeCell ref="F4:K4"/>
    <mergeCell ref="T4:Y4"/>
  </mergeCells>
  <conditionalFormatting sqref="B8:N38">
    <cfRule type="expression" dxfId="2" priority="2">
      <formula>$F8&lt;&gt;""</formula>
    </cfRule>
  </conditionalFormatting>
  <conditionalFormatting sqref="Q8:R38">
    <cfRule type="expression" dxfId="1" priority="3">
      <formula>$F8&lt;&gt;""</formula>
    </cfRule>
  </conditionalFormatting>
  <conditionalFormatting sqref="T8:T38">
    <cfRule type="expression" dxfId="0" priority="1">
      <formula>$F8&lt;&gt;""</formula>
    </cfRule>
  </conditionalFormatting>
  <printOptions horizontalCentered="1"/>
  <pageMargins left="0.25" right="0.25" top="0.75" bottom="0.75" header="0.3" footer="0.3"/>
  <pageSetup paperSize="9" scale="72" fitToWidth="0" fitToHeight="0" pageOrder="overThenDown" orientation="landscape" horizontalDpi="1200" verticalDpi="1200" r:id="rId1"/>
  <headerFooter alignWithMargins="0"/>
  <colBreaks count="1" manualBreakCount="1">
    <brk id="15" max="36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65"/>
  <sheetViews>
    <sheetView zoomScale="145" zoomScaleNormal="145" workbookViewId="0">
      <selection activeCell="E20" sqref="E20:F20"/>
    </sheetView>
  </sheetViews>
  <sheetFormatPr defaultRowHeight="12.75"/>
  <cols>
    <col min="1" max="1" width="7.140625" customWidth="1"/>
    <col min="2" max="2" width="53.85546875" customWidth="1"/>
    <col min="3" max="3" width="12.85546875" customWidth="1"/>
    <col min="4" max="4" width="12.140625" customWidth="1"/>
    <col min="5" max="5" width="16" customWidth="1"/>
    <col min="6" max="6" width="12.5703125" customWidth="1"/>
    <col min="8" max="8" width="11.28515625" bestFit="1" customWidth="1"/>
  </cols>
  <sheetData>
    <row r="1" spans="1:12" ht="15">
      <c r="A1" s="19" t="s">
        <v>172</v>
      </c>
      <c r="F1" s="20" t="s">
        <v>0</v>
      </c>
    </row>
    <row r="2" spans="1:12" ht="23.25">
      <c r="B2" s="812" t="s">
        <v>75</v>
      </c>
      <c r="C2" s="812"/>
      <c r="D2" s="812"/>
      <c r="E2" s="812"/>
      <c r="F2" s="812"/>
    </row>
    <row r="3" spans="1:12" ht="18">
      <c r="A3" s="8"/>
      <c r="B3" s="813" t="s">
        <v>128</v>
      </c>
      <c r="C3" s="813"/>
      <c r="D3" s="813"/>
      <c r="E3" s="813"/>
      <c r="F3" s="813"/>
    </row>
    <row r="4" spans="1:12" ht="15.75">
      <c r="A4" s="8"/>
      <c r="B4" s="774" t="s">
        <v>125</v>
      </c>
      <c r="C4" s="774"/>
      <c r="D4" s="774"/>
      <c r="E4" s="774"/>
      <c r="F4" s="9"/>
    </row>
    <row r="5" spans="1:12" ht="18.75" thickBot="1">
      <c r="A5" s="73"/>
      <c r="B5" s="527" t="s">
        <v>681</v>
      </c>
      <c r="C5" s="3"/>
      <c r="D5" s="3"/>
      <c r="E5" s="11"/>
      <c r="F5" s="6"/>
    </row>
    <row r="6" spans="1:12" ht="20.25" customHeight="1" thickBot="1">
      <c r="A6" s="51" t="s">
        <v>66</v>
      </c>
      <c r="B6" s="245" t="s">
        <v>56</v>
      </c>
      <c r="C6" s="52" t="s">
        <v>47</v>
      </c>
      <c r="D6" s="53" t="s">
        <v>57</v>
      </c>
      <c r="E6" s="54" t="s">
        <v>58</v>
      </c>
      <c r="F6" s="55" t="s">
        <v>37</v>
      </c>
    </row>
    <row r="7" spans="1:12" ht="18" customHeight="1">
      <c r="A7" s="236">
        <v>1</v>
      </c>
      <c r="B7" s="246" t="s">
        <v>79</v>
      </c>
      <c r="C7" s="56" t="s">
        <v>36</v>
      </c>
      <c r="D7" s="57">
        <v>16477</v>
      </c>
      <c r="E7" s="67">
        <v>45412</v>
      </c>
      <c r="F7" s="58">
        <v>0.875</v>
      </c>
    </row>
    <row r="8" spans="1:12" ht="18" customHeight="1">
      <c r="A8" s="237">
        <v>2</v>
      </c>
      <c r="B8" s="251" t="s">
        <v>229</v>
      </c>
      <c r="C8" s="252" t="s">
        <v>36</v>
      </c>
      <c r="D8" s="253">
        <v>14301</v>
      </c>
      <c r="E8" s="254">
        <v>45412</v>
      </c>
      <c r="F8" s="255">
        <v>0.5</v>
      </c>
    </row>
    <row r="9" spans="1:12" ht="18" customHeight="1">
      <c r="A9" s="237">
        <v>3</v>
      </c>
      <c r="B9" s="247" t="s">
        <v>203</v>
      </c>
      <c r="C9" s="252" t="s">
        <v>36</v>
      </c>
      <c r="D9" s="253">
        <v>17200</v>
      </c>
      <c r="E9" s="256">
        <v>45411</v>
      </c>
      <c r="F9" s="257">
        <v>0.875</v>
      </c>
    </row>
    <row r="10" spans="1:12" ht="18" customHeight="1">
      <c r="A10" s="237">
        <v>4</v>
      </c>
      <c r="B10" s="251" t="s">
        <v>80</v>
      </c>
      <c r="C10" s="252" t="s">
        <v>36</v>
      </c>
      <c r="D10" s="253">
        <v>8472</v>
      </c>
      <c r="E10" s="258">
        <v>45393</v>
      </c>
      <c r="F10" s="259">
        <v>0.25</v>
      </c>
    </row>
    <row r="11" spans="1:12" ht="18" customHeight="1">
      <c r="A11" s="237">
        <v>5</v>
      </c>
      <c r="B11" s="247" t="s">
        <v>83</v>
      </c>
      <c r="C11" s="252" t="s">
        <v>36</v>
      </c>
      <c r="D11" s="253">
        <v>14226.866666666667</v>
      </c>
      <c r="E11" s="260" t="s">
        <v>82</v>
      </c>
      <c r="F11" s="261" t="s">
        <v>82</v>
      </c>
    </row>
    <row r="12" spans="1:12" ht="18" customHeight="1">
      <c r="A12" s="237">
        <v>6</v>
      </c>
      <c r="B12" s="251" t="s">
        <v>84</v>
      </c>
      <c r="C12" s="252" t="s">
        <v>36</v>
      </c>
      <c r="D12" s="253">
        <v>12460.633333333333</v>
      </c>
      <c r="E12" s="260" t="s">
        <v>82</v>
      </c>
      <c r="F12" s="261" t="s">
        <v>82</v>
      </c>
    </row>
    <row r="13" spans="1:12" ht="18" customHeight="1">
      <c r="A13" s="237">
        <v>7</v>
      </c>
      <c r="B13" s="247" t="s">
        <v>699</v>
      </c>
      <c r="C13" s="252" t="s">
        <v>36</v>
      </c>
      <c r="D13" s="262">
        <v>1533</v>
      </c>
      <c r="E13" s="258">
        <v>45411</v>
      </c>
      <c r="F13" s="259">
        <v>0.875</v>
      </c>
      <c r="L13" s="158"/>
    </row>
    <row r="14" spans="1:12" ht="18" customHeight="1">
      <c r="A14" s="237">
        <v>8</v>
      </c>
      <c r="B14" s="251" t="s">
        <v>1</v>
      </c>
      <c r="C14" s="252" t="s">
        <v>36</v>
      </c>
      <c r="D14" s="262">
        <v>0</v>
      </c>
      <c r="E14" s="258">
        <v>45394</v>
      </c>
      <c r="F14" s="259">
        <v>0.875</v>
      </c>
    </row>
    <row r="15" spans="1:12" ht="18" customHeight="1">
      <c r="A15" s="237">
        <v>9</v>
      </c>
      <c r="B15" s="247" t="s">
        <v>85</v>
      </c>
      <c r="C15" s="252" t="s">
        <v>59</v>
      </c>
      <c r="D15" s="263">
        <v>26</v>
      </c>
      <c r="E15" s="260" t="s">
        <v>82</v>
      </c>
      <c r="F15" s="261" t="s">
        <v>82</v>
      </c>
    </row>
    <row r="16" spans="1:12" ht="18" customHeight="1">
      <c r="A16" s="237">
        <v>10</v>
      </c>
      <c r="B16" s="251" t="s">
        <v>649</v>
      </c>
      <c r="C16" s="252" t="s">
        <v>244</v>
      </c>
      <c r="D16" s="264">
        <v>532.79999999999995</v>
      </c>
      <c r="E16" s="260" t="s">
        <v>82</v>
      </c>
      <c r="F16" s="261" t="s">
        <v>82</v>
      </c>
    </row>
    <row r="17" spans="1:8" ht="18" customHeight="1">
      <c r="A17" s="237">
        <v>11</v>
      </c>
      <c r="B17" s="265" t="s">
        <v>2</v>
      </c>
      <c r="C17" s="252" t="s">
        <v>242</v>
      </c>
      <c r="D17" s="253">
        <v>9235.7434328300005</v>
      </c>
      <c r="E17" s="260" t="s">
        <v>82</v>
      </c>
      <c r="F17" s="261" t="s">
        <v>82</v>
      </c>
    </row>
    <row r="18" spans="1:8" ht="18" customHeight="1">
      <c r="A18" s="238">
        <v>12</v>
      </c>
      <c r="B18" s="248" t="s">
        <v>62</v>
      </c>
      <c r="C18" s="252" t="s">
        <v>242</v>
      </c>
      <c r="D18" s="253">
        <v>2294.25899605</v>
      </c>
      <c r="E18" s="266" t="s">
        <v>140</v>
      </c>
      <c r="F18" s="267">
        <v>0.24841086294089451</v>
      </c>
      <c r="G18" s="15"/>
    </row>
    <row r="19" spans="1:8" ht="18" customHeight="1">
      <c r="A19" s="237">
        <v>13</v>
      </c>
      <c r="B19" s="268" t="s">
        <v>61</v>
      </c>
      <c r="C19" s="252" t="s">
        <v>242</v>
      </c>
      <c r="D19" s="253">
        <v>2636.5970736300001</v>
      </c>
      <c r="E19" s="266" t="s">
        <v>202</v>
      </c>
      <c r="F19" s="267">
        <v>0.28547751383584058</v>
      </c>
      <c r="G19" s="15"/>
    </row>
    <row r="20" spans="1:8" ht="18" customHeight="1">
      <c r="A20" s="238">
        <v>14</v>
      </c>
      <c r="B20" s="268" t="s">
        <v>239</v>
      </c>
      <c r="C20" s="252" t="s">
        <v>242</v>
      </c>
      <c r="D20" s="253">
        <v>2587.4548443499998</v>
      </c>
      <c r="E20" s="266" t="s">
        <v>202</v>
      </c>
      <c r="F20" s="267">
        <v>0.28015663960006265</v>
      </c>
      <c r="G20" s="15"/>
    </row>
    <row r="21" spans="1:8" ht="18" customHeight="1">
      <c r="A21" s="239"/>
      <c r="B21" s="248" t="s">
        <v>95</v>
      </c>
      <c r="C21" s="252" t="s">
        <v>242</v>
      </c>
      <c r="D21" s="253">
        <v>104.2241848</v>
      </c>
      <c r="E21" s="266" t="s">
        <v>141</v>
      </c>
      <c r="F21" s="267">
        <v>1.1284872252894948E-2</v>
      </c>
      <c r="G21" s="15"/>
    </row>
    <row r="22" spans="1:8" ht="18" customHeight="1">
      <c r="A22" s="239"/>
      <c r="B22" s="268" t="s">
        <v>96</v>
      </c>
      <c r="C22" s="252" t="s">
        <v>242</v>
      </c>
      <c r="D22" s="253">
        <v>150.16034500000001</v>
      </c>
      <c r="E22" s="266" t="s">
        <v>141</v>
      </c>
      <c r="F22" s="267">
        <v>1.6258609400758128E-2</v>
      </c>
      <c r="G22" s="15"/>
    </row>
    <row r="23" spans="1:8" ht="18" customHeight="1">
      <c r="A23" s="239"/>
      <c r="B23" s="265" t="s">
        <v>234</v>
      </c>
      <c r="C23" s="252" t="s">
        <v>242</v>
      </c>
      <c r="D23" s="253">
        <v>600.57963199999995</v>
      </c>
      <c r="E23" s="266" t="s">
        <v>141</v>
      </c>
      <c r="F23" s="267">
        <v>6.5027751839136075E-2</v>
      </c>
      <c r="G23" s="15"/>
      <c r="H23" s="16"/>
    </row>
    <row r="24" spans="1:8" ht="18" customHeight="1">
      <c r="A24" s="239"/>
      <c r="B24" s="265" t="s">
        <v>200</v>
      </c>
      <c r="C24" s="252" t="s">
        <v>242</v>
      </c>
      <c r="D24" s="253">
        <v>862.46835699999997</v>
      </c>
      <c r="E24" s="266" t="s">
        <v>141</v>
      </c>
      <c r="F24" s="267">
        <v>9.3383750130413043E-2</v>
      </c>
      <c r="G24" s="15"/>
      <c r="H24" s="16"/>
    </row>
    <row r="25" spans="1:8" ht="18" customHeight="1">
      <c r="A25" s="814">
        <v>15</v>
      </c>
      <c r="B25" s="248" t="s">
        <v>77</v>
      </c>
      <c r="C25" s="252"/>
      <c r="D25" s="253"/>
      <c r="E25" s="269"/>
      <c r="F25" s="270"/>
      <c r="G25" s="15"/>
    </row>
    <row r="26" spans="1:8" ht="18" customHeight="1">
      <c r="A26" s="815"/>
      <c r="B26" s="268" t="s">
        <v>70</v>
      </c>
      <c r="C26" s="252" t="s">
        <v>242</v>
      </c>
      <c r="D26" s="253">
        <v>4724.5177421400003</v>
      </c>
      <c r="E26" s="266" t="s">
        <v>140</v>
      </c>
      <c r="F26" s="271">
        <v>0.511547128351586</v>
      </c>
    </row>
    <row r="27" spans="1:8" ht="18" customHeight="1">
      <c r="A27" s="815"/>
      <c r="B27" s="248" t="s">
        <v>71</v>
      </c>
      <c r="C27" s="252" t="s">
        <v>242</v>
      </c>
      <c r="D27" s="253">
        <v>1014.37</v>
      </c>
      <c r="E27" s="266" t="s">
        <v>142</v>
      </c>
      <c r="F27" s="271">
        <v>0.10983090527054727</v>
      </c>
    </row>
    <row r="28" spans="1:8" ht="18" customHeight="1">
      <c r="A28" s="815"/>
      <c r="B28" s="268" t="s">
        <v>29</v>
      </c>
      <c r="C28" s="252" t="s">
        <v>242</v>
      </c>
      <c r="D28" s="253">
        <v>22.876819999999999</v>
      </c>
      <c r="E28" s="266" t="s">
        <v>142</v>
      </c>
      <c r="F28" s="271">
        <v>2.4769875393706054E-3</v>
      </c>
    </row>
    <row r="29" spans="1:8" ht="18" customHeight="1">
      <c r="A29" s="815"/>
      <c r="B29" s="272" t="s">
        <v>215</v>
      </c>
      <c r="C29" s="252" t="s">
        <v>242</v>
      </c>
      <c r="D29" s="253">
        <v>95.977783990000006</v>
      </c>
      <c r="E29" s="266" t="s">
        <v>142</v>
      </c>
      <c r="F29" s="271">
        <v>1.0391993948443605E-2</v>
      </c>
    </row>
    <row r="30" spans="1:8" ht="18" customHeight="1">
      <c r="A30" s="815"/>
      <c r="B30" s="265" t="s">
        <v>216</v>
      </c>
      <c r="C30" s="252" t="s">
        <v>242</v>
      </c>
      <c r="D30" s="695">
        <v>2693.0479295199998</v>
      </c>
      <c r="E30" s="266" t="s">
        <v>142</v>
      </c>
      <c r="F30" s="271">
        <v>0.29158974736649801</v>
      </c>
      <c r="G30" s="17"/>
    </row>
    <row r="31" spans="1:8" ht="18" customHeight="1">
      <c r="A31" s="815"/>
      <c r="B31" s="265" t="s">
        <v>235</v>
      </c>
      <c r="C31" s="252" t="s">
        <v>242</v>
      </c>
      <c r="D31" s="253">
        <v>600.57963199999995</v>
      </c>
      <c r="E31" s="266" t="s">
        <v>142</v>
      </c>
      <c r="F31" s="271">
        <v>6.5027755818500288E-2</v>
      </c>
      <c r="G31" s="17"/>
      <c r="H31" s="17"/>
    </row>
    <row r="32" spans="1:8" ht="18" customHeight="1">
      <c r="A32" s="815"/>
      <c r="B32" s="248" t="s">
        <v>217</v>
      </c>
      <c r="C32" s="252" t="s">
        <v>242</v>
      </c>
      <c r="D32" s="253">
        <v>76.133759999999995</v>
      </c>
      <c r="E32" s="266" t="s">
        <v>142</v>
      </c>
      <c r="F32" s="271">
        <v>8.2433823776832723E-3</v>
      </c>
      <c r="G32" s="17"/>
      <c r="H32" s="17"/>
    </row>
    <row r="33" spans="1:8" ht="18" customHeight="1">
      <c r="A33" s="816"/>
      <c r="B33" s="248" t="s">
        <v>650</v>
      </c>
      <c r="C33" s="252" t="s">
        <v>242</v>
      </c>
      <c r="D33" s="696">
        <v>8.2392000000000003</v>
      </c>
      <c r="E33" s="266" t="s">
        <v>142</v>
      </c>
      <c r="F33" s="271">
        <v>8.9209932737077506E-4</v>
      </c>
      <c r="G33" s="17"/>
      <c r="H33" s="17"/>
    </row>
    <row r="34" spans="1:8" ht="18" customHeight="1">
      <c r="A34" s="236">
        <v>16</v>
      </c>
      <c r="B34" s="268" t="s">
        <v>3</v>
      </c>
      <c r="C34" s="252" t="s">
        <v>242</v>
      </c>
      <c r="D34" s="253">
        <v>350.02030600000001</v>
      </c>
      <c r="E34" s="254">
        <v>45406</v>
      </c>
      <c r="F34" s="255"/>
      <c r="G34" s="17"/>
      <c r="H34" s="16"/>
    </row>
    <row r="35" spans="1:8" ht="18" customHeight="1">
      <c r="A35" s="237">
        <v>17</v>
      </c>
      <c r="B35" s="247" t="s">
        <v>94</v>
      </c>
      <c r="C35" s="252" t="s">
        <v>33</v>
      </c>
      <c r="D35" s="253">
        <v>73.865675476204927</v>
      </c>
      <c r="E35" s="260" t="s">
        <v>82</v>
      </c>
      <c r="F35" s="261" t="s">
        <v>82</v>
      </c>
    </row>
    <row r="36" spans="1:8" ht="18" customHeight="1">
      <c r="A36" s="238">
        <v>18</v>
      </c>
      <c r="B36" s="273" t="s">
        <v>139</v>
      </c>
      <c r="C36" s="252" t="s">
        <v>63</v>
      </c>
      <c r="D36" s="253">
        <v>50702.547032523988</v>
      </c>
      <c r="E36" s="260" t="s">
        <v>82</v>
      </c>
      <c r="F36" s="261" t="s">
        <v>82</v>
      </c>
    </row>
    <row r="37" spans="1:8" ht="18" customHeight="1">
      <c r="A37" s="240"/>
      <c r="B37" s="247" t="s">
        <v>194</v>
      </c>
      <c r="C37" s="252" t="s">
        <v>63</v>
      </c>
      <c r="D37" s="253">
        <v>13795.262744533997</v>
      </c>
      <c r="E37" s="260" t="s">
        <v>82</v>
      </c>
      <c r="F37" s="261" t="s">
        <v>82</v>
      </c>
    </row>
    <row r="38" spans="1:8" ht="18" customHeight="1">
      <c r="A38" s="241"/>
      <c r="B38" s="251" t="s">
        <v>195</v>
      </c>
      <c r="C38" s="252" t="s">
        <v>63</v>
      </c>
      <c r="D38" s="253">
        <v>16877.89826518</v>
      </c>
      <c r="E38" s="260" t="s">
        <v>82</v>
      </c>
      <c r="F38" s="261" t="s">
        <v>82</v>
      </c>
    </row>
    <row r="39" spans="1:8" ht="18" customHeight="1">
      <c r="A39" s="241"/>
      <c r="B39" s="274" t="s">
        <v>196</v>
      </c>
      <c r="C39" s="252" t="s">
        <v>63</v>
      </c>
      <c r="D39" s="253">
        <v>16846.524318609998</v>
      </c>
      <c r="E39" s="260" t="s">
        <v>82</v>
      </c>
      <c r="F39" s="261" t="s">
        <v>82</v>
      </c>
    </row>
    <row r="40" spans="1:8" ht="18" customHeight="1">
      <c r="A40" s="241"/>
      <c r="B40" s="274" t="s">
        <v>236</v>
      </c>
      <c r="C40" s="252" t="s">
        <v>63</v>
      </c>
      <c r="D40" s="253">
        <v>2521.2737298000002</v>
      </c>
      <c r="E40" s="260" t="s">
        <v>82</v>
      </c>
      <c r="F40" s="261" t="s">
        <v>82</v>
      </c>
    </row>
    <row r="41" spans="1:8" ht="18" customHeight="1">
      <c r="A41" s="242"/>
      <c r="B41" s="249" t="s">
        <v>218</v>
      </c>
      <c r="C41" s="59" t="s">
        <v>63</v>
      </c>
      <c r="D41" s="253">
        <v>661.58797440000001</v>
      </c>
      <c r="E41" s="260" t="s">
        <v>82</v>
      </c>
      <c r="F41" s="261" t="s">
        <v>82</v>
      </c>
    </row>
    <row r="42" spans="1:8" ht="18" customHeight="1">
      <c r="A42" s="239">
        <v>19</v>
      </c>
      <c r="B42" s="273" t="s">
        <v>230</v>
      </c>
      <c r="C42" s="252" t="s">
        <v>63</v>
      </c>
      <c r="D42" s="253">
        <v>1991.8154639960001</v>
      </c>
      <c r="E42" s="254">
        <v>45405</v>
      </c>
      <c r="F42" s="275"/>
    </row>
    <row r="43" spans="1:8" ht="18" customHeight="1">
      <c r="A43" s="240"/>
      <c r="B43" s="247" t="s">
        <v>194</v>
      </c>
      <c r="C43" s="252" t="s">
        <v>63</v>
      </c>
      <c r="D43" s="253">
        <v>516.01431119199992</v>
      </c>
      <c r="E43" s="254">
        <v>45393</v>
      </c>
      <c r="F43" s="275"/>
    </row>
    <row r="44" spans="1:8" ht="18" customHeight="1">
      <c r="A44" s="241"/>
      <c r="B44" s="251" t="s">
        <v>195</v>
      </c>
      <c r="C44" s="252" t="s">
        <v>63</v>
      </c>
      <c r="D44" s="253">
        <v>848.32022208000001</v>
      </c>
      <c r="E44" s="254">
        <v>45404</v>
      </c>
      <c r="F44" s="275"/>
    </row>
    <row r="45" spans="1:8" ht="18" customHeight="1">
      <c r="A45" s="241"/>
      <c r="B45" s="274" t="s">
        <v>196</v>
      </c>
      <c r="C45" s="252" t="s">
        <v>63</v>
      </c>
      <c r="D45" s="253">
        <v>729.63779351999995</v>
      </c>
      <c r="E45" s="254">
        <v>45398</v>
      </c>
      <c r="F45" s="275"/>
    </row>
    <row r="46" spans="1:8" ht="18" customHeight="1">
      <c r="A46" s="242"/>
      <c r="B46" s="247" t="s">
        <v>236</v>
      </c>
      <c r="C46" s="252" t="s">
        <v>63</v>
      </c>
      <c r="D46" s="253">
        <v>101.83243560000001</v>
      </c>
      <c r="E46" s="254">
        <v>45399</v>
      </c>
      <c r="F46" s="275"/>
    </row>
    <row r="47" spans="1:8" ht="18" customHeight="1">
      <c r="A47" s="239">
        <v>20</v>
      </c>
      <c r="B47" s="251" t="s">
        <v>219</v>
      </c>
      <c r="C47" s="276"/>
      <c r="D47" s="277"/>
      <c r="E47" s="278"/>
      <c r="F47" s="275"/>
    </row>
    <row r="48" spans="1:8" ht="18" customHeight="1">
      <c r="A48" s="240"/>
      <c r="B48" s="247" t="s">
        <v>220</v>
      </c>
      <c r="C48" s="252" t="s">
        <v>243</v>
      </c>
      <c r="D48" s="253">
        <v>5.4898176201271758</v>
      </c>
      <c r="E48" s="278"/>
      <c r="F48" s="279"/>
    </row>
    <row r="49" spans="1:7" ht="18" customHeight="1">
      <c r="A49" s="242"/>
      <c r="B49" s="251" t="s">
        <v>651</v>
      </c>
      <c r="C49" s="252" t="s">
        <v>243</v>
      </c>
      <c r="D49" s="253">
        <v>5.5664175370176165</v>
      </c>
      <c r="E49" s="278"/>
      <c r="F49" s="279"/>
    </row>
    <row r="50" spans="1:7" ht="18" customHeight="1">
      <c r="A50" s="236">
        <v>21</v>
      </c>
      <c r="B50" s="250" t="s">
        <v>78</v>
      </c>
      <c r="C50" s="276"/>
      <c r="D50" s="276"/>
      <c r="E50" s="278"/>
      <c r="F50" s="279"/>
    </row>
    <row r="51" spans="1:7" ht="18" customHeight="1">
      <c r="A51" s="243" t="s">
        <v>64</v>
      </c>
      <c r="B51" s="585" t="s">
        <v>197</v>
      </c>
      <c r="C51" s="508" t="s">
        <v>87</v>
      </c>
      <c r="D51" s="586">
        <v>82.2</v>
      </c>
      <c r="E51" s="547" t="s">
        <v>688</v>
      </c>
      <c r="F51" s="587" t="s">
        <v>86</v>
      </c>
      <c r="G51" s="64"/>
    </row>
    <row r="52" spans="1:7" ht="18" customHeight="1">
      <c r="A52" s="243" t="s">
        <v>65</v>
      </c>
      <c r="B52" s="588" t="s">
        <v>174</v>
      </c>
      <c r="C52" s="508" t="s">
        <v>87</v>
      </c>
      <c r="D52" s="589">
        <v>74.11</v>
      </c>
      <c r="E52" s="547" t="s">
        <v>688</v>
      </c>
      <c r="F52" s="590">
        <v>0.25</v>
      </c>
      <c r="G52" s="64"/>
    </row>
    <row r="53" spans="1:7" ht="18" customHeight="1">
      <c r="A53" s="237">
        <v>22</v>
      </c>
      <c r="B53" s="514" t="s">
        <v>689</v>
      </c>
      <c r="C53" s="508" t="s">
        <v>36</v>
      </c>
      <c r="D53" s="548">
        <v>15648</v>
      </c>
      <c r="E53" s="547">
        <v>45035</v>
      </c>
      <c r="F53" s="549">
        <v>0.875</v>
      </c>
    </row>
    <row r="54" spans="1:7" ht="18" customHeight="1">
      <c r="A54" s="237">
        <v>23</v>
      </c>
      <c r="B54" s="514" t="s">
        <v>690</v>
      </c>
      <c r="C54" s="508" t="s">
        <v>36</v>
      </c>
      <c r="D54" s="548">
        <v>16221</v>
      </c>
      <c r="E54" s="547">
        <v>45046</v>
      </c>
      <c r="F54" s="549">
        <v>0.8125</v>
      </c>
    </row>
    <row r="55" spans="1:7" ht="18" customHeight="1">
      <c r="A55" s="237">
        <v>24</v>
      </c>
      <c r="B55" s="515" t="s">
        <v>691</v>
      </c>
      <c r="C55" s="508" t="s">
        <v>36</v>
      </c>
      <c r="D55" s="516">
        <v>16477</v>
      </c>
      <c r="E55" s="256">
        <v>45412</v>
      </c>
      <c r="F55" s="517">
        <v>0.875</v>
      </c>
    </row>
    <row r="56" spans="1:7" ht="18" customHeight="1">
      <c r="A56" s="237">
        <v>25</v>
      </c>
      <c r="B56" s="514" t="s">
        <v>692</v>
      </c>
      <c r="C56" s="508" t="s">
        <v>36</v>
      </c>
      <c r="D56" s="516">
        <v>17200</v>
      </c>
      <c r="E56" s="547" t="s">
        <v>693</v>
      </c>
      <c r="F56" s="517">
        <v>0.875</v>
      </c>
    </row>
    <row r="57" spans="1:7" ht="18" customHeight="1" thickBot="1">
      <c r="A57" s="244">
        <v>26</v>
      </c>
      <c r="B57" s="509" t="s">
        <v>680</v>
      </c>
      <c r="C57" s="510" t="s">
        <v>36</v>
      </c>
      <c r="D57" s="511">
        <v>4395</v>
      </c>
      <c r="E57" s="512">
        <v>44838</v>
      </c>
      <c r="F57" s="513">
        <v>0.875</v>
      </c>
    </row>
    <row r="58" spans="1:7" ht="15" customHeight="1">
      <c r="A58" s="4"/>
      <c r="B58" s="5"/>
      <c r="C58" s="3"/>
      <c r="D58" s="3"/>
      <c r="E58" s="10"/>
      <c r="F58" s="6"/>
    </row>
    <row r="59" spans="1:7" ht="15" customHeight="1">
      <c r="A59" s="4"/>
      <c r="B59" s="5"/>
      <c r="C59" s="3"/>
      <c r="D59" s="3"/>
      <c r="E59" s="10"/>
      <c r="F59" s="6"/>
    </row>
    <row r="60" spans="1:7" ht="15" customHeight="1">
      <c r="A60" s="12"/>
      <c r="B60" s="13"/>
      <c r="C60" s="3"/>
      <c r="D60" s="3"/>
      <c r="E60" s="10"/>
      <c r="F60" s="6"/>
    </row>
    <row r="61" spans="1:7" ht="15" customHeight="1">
      <c r="A61" s="12"/>
      <c r="B61" s="13"/>
      <c r="C61" s="3"/>
      <c r="D61" s="18"/>
      <c r="E61" s="2" t="s">
        <v>182</v>
      </c>
      <c r="F61" s="60"/>
    </row>
    <row r="62" spans="1:7" ht="15" customHeight="1">
      <c r="A62" s="12"/>
      <c r="B62" s="13"/>
      <c r="C62" s="3"/>
      <c r="D62" s="18"/>
      <c r="E62" s="2" t="s">
        <v>113</v>
      </c>
      <c r="F62" s="60"/>
    </row>
    <row r="63" spans="1:7" ht="15" customHeight="1">
      <c r="A63" s="12"/>
      <c r="B63" s="13"/>
      <c r="D63" s="18"/>
      <c r="E63" s="18" t="s">
        <v>115</v>
      </c>
      <c r="F63" s="60"/>
    </row>
    <row r="64" spans="1:7" ht="15" customHeight="1">
      <c r="A64" s="14"/>
      <c r="B64" s="13"/>
    </row>
    <row r="65" spans="1:2" ht="15" customHeight="1">
      <c r="A65" s="12"/>
      <c r="B65" s="13"/>
    </row>
  </sheetData>
  <mergeCells count="4">
    <mergeCell ref="B4:E4"/>
    <mergeCell ref="B2:F2"/>
    <mergeCell ref="B3:F3"/>
    <mergeCell ref="A25:A33"/>
  </mergeCells>
  <phoneticPr fontId="39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7586-5D9F-4DB0-9AC7-6F85238D547A}">
  <sheetPr>
    <pageSetUpPr fitToPage="1"/>
  </sheetPr>
  <dimension ref="A1:II75"/>
  <sheetViews>
    <sheetView workbookViewId="0">
      <pane ySplit="1" topLeftCell="A2" activePane="bottomLeft" state="frozen"/>
      <selection activeCell="E20" sqref="E20:F20"/>
      <selection pane="bottomLeft" activeCell="E20" sqref="E20:F20"/>
    </sheetView>
  </sheetViews>
  <sheetFormatPr defaultRowHeight="15"/>
  <cols>
    <col min="1" max="1" width="6.7109375" style="216" customWidth="1"/>
    <col min="2" max="2" width="36.42578125" style="227" customWidth="1"/>
    <col min="3" max="3" width="9.42578125" style="216" customWidth="1"/>
    <col min="4" max="4" width="10.7109375" style="216" customWidth="1"/>
    <col min="5" max="5" width="5.140625" style="216" customWidth="1"/>
    <col min="6" max="33" width="6" style="216" customWidth="1"/>
    <col min="34" max="16384" width="9.140625" style="216"/>
  </cols>
  <sheetData>
    <row r="1" spans="1:34" ht="29.25" customHeight="1">
      <c r="A1" s="817" t="s">
        <v>289</v>
      </c>
      <c r="B1" s="817"/>
      <c r="C1" s="817"/>
      <c r="D1" s="817"/>
      <c r="E1" s="817"/>
      <c r="F1" s="817"/>
      <c r="G1" s="817"/>
      <c r="H1" s="817"/>
      <c r="I1" s="817"/>
      <c r="J1" s="817"/>
      <c r="K1" s="817"/>
      <c r="L1" s="817"/>
      <c r="M1" s="817"/>
      <c r="N1" s="817"/>
      <c r="O1" s="817"/>
      <c r="P1" s="817"/>
      <c r="Q1" s="817"/>
      <c r="R1" s="817"/>
      <c r="S1" s="817"/>
      <c r="T1" s="817"/>
      <c r="U1" s="817"/>
      <c r="V1" s="817"/>
      <c r="W1" s="817"/>
      <c r="X1" s="817"/>
      <c r="Y1" s="817"/>
      <c r="Z1" s="817"/>
      <c r="AA1" s="817"/>
      <c r="AB1" s="817"/>
      <c r="AC1" s="817"/>
      <c r="AD1" s="817"/>
      <c r="AE1" s="817"/>
      <c r="AF1" s="817"/>
      <c r="AG1" s="817"/>
    </row>
    <row r="2" spans="1:34" ht="23.25">
      <c r="A2" s="819" t="s">
        <v>290</v>
      </c>
      <c r="B2" s="819"/>
      <c r="C2" s="819"/>
      <c r="D2" s="819"/>
      <c r="E2" s="819"/>
      <c r="F2" s="819"/>
      <c r="G2" s="819"/>
      <c r="H2" s="819"/>
      <c r="I2" s="819"/>
      <c r="J2" s="819"/>
      <c r="K2" s="819"/>
      <c r="L2" s="819"/>
      <c r="M2" s="819"/>
      <c r="N2" s="819"/>
      <c r="O2" s="819"/>
      <c r="P2" s="819"/>
      <c r="Q2" s="819"/>
      <c r="R2" s="819"/>
      <c r="S2" s="819"/>
      <c r="T2" s="819"/>
      <c r="U2" s="819"/>
      <c r="V2" s="819"/>
      <c r="W2" s="819"/>
      <c r="X2" s="819"/>
      <c r="Y2" s="819"/>
      <c r="Z2" s="819"/>
      <c r="AA2" s="819"/>
      <c r="AB2" s="819"/>
      <c r="AC2" s="819"/>
      <c r="AD2" s="819"/>
      <c r="AE2" s="819"/>
      <c r="AF2" s="819"/>
      <c r="AG2" s="819"/>
    </row>
    <row r="3" spans="1:34" ht="18.75">
      <c r="A3" s="820" t="s">
        <v>291</v>
      </c>
      <c r="B3" s="820"/>
      <c r="C3" s="820"/>
      <c r="D3" s="820"/>
      <c r="E3" s="820"/>
      <c r="F3" s="820"/>
      <c r="G3" s="820"/>
      <c r="H3" s="820"/>
      <c r="I3" s="820"/>
      <c r="J3" s="820"/>
      <c r="K3" s="820"/>
      <c r="L3" s="820"/>
      <c r="M3" s="820"/>
      <c r="N3" s="820"/>
      <c r="O3" s="820"/>
      <c r="P3" s="820"/>
      <c r="Q3" s="820"/>
      <c r="R3" s="820"/>
      <c r="S3" s="820"/>
      <c r="T3" s="820"/>
      <c r="U3" s="820"/>
      <c r="V3" s="820"/>
      <c r="W3" s="820"/>
      <c r="X3" s="820"/>
      <c r="Y3" s="820"/>
      <c r="Z3" s="820"/>
      <c r="AA3" s="820"/>
      <c r="AB3" s="820"/>
      <c r="AC3" s="820"/>
      <c r="AD3" s="820"/>
      <c r="AE3" s="820"/>
      <c r="AF3" s="820"/>
      <c r="AG3" s="820"/>
    </row>
    <row r="4" spans="1:34" ht="19.5" customHeight="1" thickBot="1">
      <c r="A4" s="393"/>
      <c r="B4" s="394" t="s">
        <v>681</v>
      </c>
    </row>
    <row r="5" spans="1:34" ht="39.75" customHeight="1" thickBot="1">
      <c r="A5" s="821" t="s">
        <v>292</v>
      </c>
      <c r="B5" s="823" t="s">
        <v>293</v>
      </c>
      <c r="C5" s="821" t="s">
        <v>294</v>
      </c>
      <c r="D5" s="411" t="s">
        <v>295</v>
      </c>
      <c r="E5" s="825" t="s">
        <v>296</v>
      </c>
      <c r="F5" s="826"/>
      <c r="G5" s="826"/>
      <c r="H5" s="826"/>
      <c r="I5" s="826"/>
      <c r="J5" s="826"/>
      <c r="K5" s="826"/>
      <c r="L5" s="826"/>
      <c r="M5" s="826"/>
      <c r="N5" s="826"/>
      <c r="O5" s="826"/>
      <c r="P5" s="826"/>
      <c r="Q5" s="826"/>
      <c r="R5" s="826"/>
      <c r="S5" s="826"/>
      <c r="T5" s="826"/>
      <c r="U5" s="826"/>
      <c r="V5" s="826"/>
      <c r="W5" s="826"/>
      <c r="X5" s="826"/>
      <c r="Y5" s="826"/>
      <c r="Z5" s="826"/>
      <c r="AA5" s="826"/>
      <c r="AB5" s="826"/>
      <c r="AC5" s="826"/>
      <c r="AD5" s="826"/>
      <c r="AE5" s="826"/>
      <c r="AF5" s="826"/>
      <c r="AG5" s="826"/>
      <c r="AH5" s="827"/>
    </row>
    <row r="6" spans="1:34" ht="19.5" customHeight="1" thickBot="1">
      <c r="A6" s="822"/>
      <c r="B6" s="824"/>
      <c r="C6" s="822"/>
      <c r="D6" s="412" t="s">
        <v>35</v>
      </c>
      <c r="E6" s="422">
        <v>1</v>
      </c>
      <c r="F6" s="423">
        <v>2</v>
      </c>
      <c r="G6" s="424">
        <v>3</v>
      </c>
      <c r="H6" s="423">
        <v>4</v>
      </c>
      <c r="I6" s="424">
        <v>5</v>
      </c>
      <c r="J6" s="423">
        <v>6</v>
      </c>
      <c r="K6" s="424">
        <v>7</v>
      </c>
      <c r="L6" s="423">
        <v>8</v>
      </c>
      <c r="M6" s="424">
        <v>9</v>
      </c>
      <c r="N6" s="423">
        <v>10</v>
      </c>
      <c r="O6" s="424">
        <v>11</v>
      </c>
      <c r="P6" s="424">
        <v>12</v>
      </c>
      <c r="Q6" s="424">
        <v>13</v>
      </c>
      <c r="R6" s="423">
        <v>14</v>
      </c>
      <c r="S6" s="424">
        <v>15</v>
      </c>
      <c r="T6" s="423">
        <v>16</v>
      </c>
      <c r="U6" s="424">
        <v>17</v>
      </c>
      <c r="V6" s="423">
        <v>18</v>
      </c>
      <c r="W6" s="424">
        <v>19</v>
      </c>
      <c r="X6" s="423">
        <v>20</v>
      </c>
      <c r="Y6" s="424">
        <v>21</v>
      </c>
      <c r="Z6" s="423">
        <v>22</v>
      </c>
      <c r="AA6" s="424">
        <v>23</v>
      </c>
      <c r="AB6" s="423">
        <v>24</v>
      </c>
      <c r="AC6" s="424">
        <v>25</v>
      </c>
      <c r="AD6" s="423">
        <v>26</v>
      </c>
      <c r="AE6" s="424">
        <v>27</v>
      </c>
      <c r="AF6" s="423">
        <v>28</v>
      </c>
      <c r="AG6" s="528">
        <v>29</v>
      </c>
      <c r="AH6" s="528">
        <v>30</v>
      </c>
    </row>
    <row r="7" spans="1:34" ht="17.25" customHeight="1" thickBot="1">
      <c r="A7" s="229">
        <v>1</v>
      </c>
      <c r="B7" s="230" t="s">
        <v>274</v>
      </c>
      <c r="C7" s="228" t="s">
        <v>171</v>
      </c>
      <c r="D7" s="413">
        <v>341</v>
      </c>
      <c r="E7" s="552" t="s">
        <v>686</v>
      </c>
      <c r="F7" s="552" t="s">
        <v>686</v>
      </c>
      <c r="G7" s="552" t="s">
        <v>686</v>
      </c>
      <c r="H7" s="552" t="s">
        <v>686</v>
      </c>
      <c r="I7" s="552" t="s">
        <v>686</v>
      </c>
      <c r="J7" s="552" t="s">
        <v>686</v>
      </c>
      <c r="K7" s="552" t="s">
        <v>686</v>
      </c>
      <c r="L7" s="552" t="s">
        <v>686</v>
      </c>
      <c r="M7" s="552" t="s">
        <v>686</v>
      </c>
      <c r="N7" s="552" t="s">
        <v>686</v>
      </c>
      <c r="O7" s="552" t="s">
        <v>686</v>
      </c>
      <c r="P7" s="552" t="s">
        <v>686</v>
      </c>
      <c r="Q7" s="552" t="s">
        <v>686</v>
      </c>
      <c r="R7" s="550"/>
      <c r="S7" s="550"/>
      <c r="T7" s="550"/>
      <c r="U7" s="550"/>
      <c r="V7" s="550"/>
      <c r="W7" s="550"/>
      <c r="X7" s="550" t="s">
        <v>686</v>
      </c>
      <c r="Y7" s="550" t="s">
        <v>686</v>
      </c>
      <c r="Z7" s="550" t="s">
        <v>686</v>
      </c>
      <c r="AA7" s="550" t="s">
        <v>686</v>
      </c>
      <c r="AB7" s="550" t="s">
        <v>686</v>
      </c>
      <c r="AC7" s="550" t="s">
        <v>686</v>
      </c>
      <c r="AD7" s="550" t="s">
        <v>686</v>
      </c>
      <c r="AE7" s="550" t="s">
        <v>686</v>
      </c>
      <c r="AF7" s="550" t="s">
        <v>686</v>
      </c>
      <c r="AG7" s="550" t="s">
        <v>686</v>
      </c>
      <c r="AH7" s="551" t="s">
        <v>686</v>
      </c>
    </row>
    <row r="8" spans="1:34" ht="17.25" customHeight="1" thickBot="1">
      <c r="A8" s="229">
        <v>2</v>
      </c>
      <c r="B8" s="452" t="s">
        <v>297</v>
      </c>
      <c r="C8" s="410" t="s">
        <v>298</v>
      </c>
      <c r="D8" s="414">
        <v>400</v>
      </c>
      <c r="E8" s="552" t="s">
        <v>686</v>
      </c>
      <c r="F8" s="552" t="s">
        <v>686</v>
      </c>
      <c r="G8" s="552" t="s">
        <v>686</v>
      </c>
      <c r="H8" s="552" t="s">
        <v>686</v>
      </c>
      <c r="I8" s="552" t="s">
        <v>686</v>
      </c>
      <c r="J8" s="552" t="s">
        <v>686</v>
      </c>
      <c r="K8" s="552" t="s">
        <v>686</v>
      </c>
      <c r="L8" s="552" t="s">
        <v>686</v>
      </c>
      <c r="M8" s="552" t="s">
        <v>686</v>
      </c>
      <c r="N8" s="552" t="s">
        <v>686</v>
      </c>
      <c r="O8" s="552" t="s">
        <v>686</v>
      </c>
      <c r="P8" s="552" t="s">
        <v>686</v>
      </c>
      <c r="Q8" s="552"/>
      <c r="R8" s="409"/>
      <c r="S8" s="409"/>
      <c r="T8" s="409"/>
      <c r="U8" s="409"/>
      <c r="V8" s="409"/>
      <c r="W8" s="409"/>
      <c r="X8" s="409"/>
      <c r="Y8" s="409"/>
      <c r="Z8" s="409"/>
      <c r="AA8" s="409"/>
      <c r="AB8" s="409"/>
      <c r="AC8" s="409"/>
      <c r="AD8" s="550" t="s">
        <v>686</v>
      </c>
      <c r="AE8" s="550" t="s">
        <v>686</v>
      </c>
      <c r="AF8" s="550" t="s">
        <v>686</v>
      </c>
      <c r="AG8" s="550" t="s">
        <v>686</v>
      </c>
      <c r="AH8" s="551" t="s">
        <v>686</v>
      </c>
    </row>
    <row r="9" spans="1:34" ht="17.25" customHeight="1">
      <c r="A9" s="229">
        <v>3</v>
      </c>
      <c r="B9" s="452" t="s">
        <v>231</v>
      </c>
      <c r="C9" s="410" t="s">
        <v>186</v>
      </c>
      <c r="D9" s="414">
        <v>400</v>
      </c>
      <c r="E9" s="553"/>
      <c r="F9" s="553"/>
      <c r="G9" s="553"/>
      <c r="H9" s="553"/>
      <c r="I9" s="553"/>
      <c r="J9" s="553"/>
      <c r="K9" s="553"/>
      <c r="L9" s="409"/>
      <c r="M9" s="409"/>
      <c r="N9" s="409"/>
      <c r="O9" s="409"/>
      <c r="P9" s="409"/>
      <c r="Q9" s="409"/>
      <c r="R9" s="409"/>
      <c r="S9" s="409"/>
      <c r="T9" s="409"/>
      <c r="U9" s="409"/>
      <c r="V9" s="409"/>
      <c r="W9" s="409"/>
      <c r="X9" s="409"/>
      <c r="Y9" s="409"/>
      <c r="Z9" s="409"/>
      <c r="AA9" s="409"/>
      <c r="AB9" s="409"/>
      <c r="AC9" s="409"/>
      <c r="AD9" s="550" t="s">
        <v>686</v>
      </c>
      <c r="AE9" s="550" t="s">
        <v>686</v>
      </c>
      <c r="AF9" s="550" t="s">
        <v>686</v>
      </c>
      <c r="AG9" s="550" t="s">
        <v>686</v>
      </c>
      <c r="AH9" s="551" t="s">
        <v>686</v>
      </c>
    </row>
    <row r="10" spans="1:34" ht="17.25" customHeight="1">
      <c r="A10" s="229">
        <v>4</v>
      </c>
      <c r="B10" s="452" t="s">
        <v>299</v>
      </c>
      <c r="C10" s="410" t="s">
        <v>298</v>
      </c>
      <c r="D10" s="407">
        <v>70</v>
      </c>
      <c r="E10" s="554"/>
      <c r="F10" s="554"/>
      <c r="G10" s="554"/>
      <c r="H10" s="554"/>
      <c r="I10" s="554"/>
      <c r="J10" s="554"/>
      <c r="K10" s="554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8"/>
      <c r="AC10" s="408"/>
      <c r="AD10" s="408"/>
      <c r="AE10" s="408"/>
      <c r="AF10" s="408"/>
      <c r="AG10" s="408"/>
      <c r="AH10" s="379"/>
    </row>
    <row r="11" spans="1:34" ht="17.25" customHeight="1">
      <c r="A11" s="229">
        <v>5</v>
      </c>
      <c r="B11" s="452" t="s">
        <v>278</v>
      </c>
      <c r="C11" s="410" t="s">
        <v>171</v>
      </c>
      <c r="D11" s="414">
        <v>414</v>
      </c>
      <c r="E11" s="553"/>
      <c r="F11" s="553"/>
      <c r="G11" s="553"/>
      <c r="H11" s="553"/>
      <c r="I11" s="553"/>
      <c r="J11" s="553"/>
      <c r="K11" s="553"/>
      <c r="L11" s="409"/>
      <c r="M11" s="409"/>
      <c r="N11" s="409"/>
      <c r="O11" s="409"/>
      <c r="P11" s="409"/>
      <c r="Q11" s="409"/>
      <c r="R11" s="409"/>
      <c r="S11" s="409"/>
      <c r="T11" s="409"/>
      <c r="U11" s="409"/>
      <c r="V11" s="409"/>
      <c r="W11" s="409"/>
      <c r="X11" s="409"/>
      <c r="Y11" s="409"/>
      <c r="Z11" s="409"/>
      <c r="AA11" s="409"/>
      <c r="AB11" s="409"/>
      <c r="AC11" s="409"/>
      <c r="AD11" s="409"/>
      <c r="AE11" s="409"/>
      <c r="AF11" s="409"/>
      <c r="AG11" s="409"/>
      <c r="AH11" s="529"/>
    </row>
    <row r="12" spans="1:34" ht="17.25" customHeight="1">
      <c r="A12" s="229">
        <v>6</v>
      </c>
      <c r="B12" s="452" t="s">
        <v>300</v>
      </c>
      <c r="C12" s="410" t="s">
        <v>188</v>
      </c>
      <c r="D12" s="407">
        <v>220</v>
      </c>
      <c r="E12" s="554"/>
      <c r="F12" s="554"/>
      <c r="G12" s="554"/>
      <c r="H12" s="554"/>
      <c r="I12" s="554"/>
      <c r="J12" s="554"/>
      <c r="K12" s="554"/>
      <c r="L12" s="408"/>
      <c r="M12" s="408"/>
      <c r="N12" s="408"/>
      <c r="O12" s="408"/>
      <c r="P12" s="408"/>
      <c r="Q12" s="408"/>
      <c r="R12" s="408"/>
      <c r="S12" s="408"/>
      <c r="T12" s="408"/>
      <c r="U12" s="408"/>
      <c r="V12" s="408"/>
      <c r="W12" s="408"/>
      <c r="X12" s="408"/>
      <c r="Y12" s="408"/>
      <c r="Z12" s="408"/>
      <c r="AA12" s="408"/>
      <c r="AB12" s="408"/>
      <c r="AC12" s="408"/>
      <c r="AD12" s="408"/>
      <c r="AE12" s="408"/>
      <c r="AF12" s="408"/>
      <c r="AG12" s="408"/>
      <c r="AH12" s="379"/>
    </row>
    <row r="13" spans="1:34" ht="17.25" customHeight="1">
      <c r="A13" s="229">
        <v>7</v>
      </c>
      <c r="B13" s="452" t="s">
        <v>301</v>
      </c>
      <c r="C13" s="410" t="s">
        <v>188</v>
      </c>
      <c r="D13" s="407">
        <v>220</v>
      </c>
      <c r="E13" s="554"/>
      <c r="F13" s="554"/>
      <c r="G13" s="554"/>
      <c r="H13" s="554"/>
      <c r="I13" s="554"/>
      <c r="J13" s="554"/>
      <c r="K13" s="554"/>
      <c r="L13" s="408"/>
      <c r="M13" s="408"/>
      <c r="N13" s="408"/>
      <c r="O13" s="408"/>
      <c r="P13" s="408"/>
      <c r="Q13" s="408"/>
      <c r="R13" s="408"/>
      <c r="S13" s="408"/>
      <c r="T13" s="408"/>
      <c r="U13" s="408"/>
      <c r="V13" s="408"/>
      <c r="W13" s="408"/>
      <c r="X13" s="408"/>
      <c r="Y13" s="408"/>
      <c r="Z13" s="408"/>
      <c r="AA13" s="408"/>
      <c r="AB13" s="408"/>
      <c r="AC13" s="408"/>
      <c r="AD13" s="409" t="s">
        <v>686</v>
      </c>
      <c r="AE13" s="409" t="s">
        <v>686</v>
      </c>
      <c r="AF13" s="409" t="s">
        <v>686</v>
      </c>
      <c r="AG13" s="409" t="s">
        <v>686</v>
      </c>
      <c r="AH13" s="529" t="s">
        <v>686</v>
      </c>
    </row>
    <row r="14" spans="1:34" ht="17.25" customHeight="1">
      <c r="A14" s="229">
        <v>8</v>
      </c>
      <c r="B14" s="452" t="s">
        <v>302</v>
      </c>
      <c r="C14" s="410" t="s">
        <v>188</v>
      </c>
      <c r="D14" s="407">
        <v>210</v>
      </c>
      <c r="E14" s="554"/>
      <c r="F14" s="554"/>
      <c r="G14" s="554"/>
      <c r="H14" s="554"/>
      <c r="I14" s="554"/>
      <c r="J14" s="554"/>
      <c r="K14" s="554"/>
      <c r="L14" s="408"/>
      <c r="M14" s="408"/>
      <c r="N14" s="408"/>
      <c r="O14" s="408"/>
      <c r="P14" s="408"/>
      <c r="Q14" s="408"/>
      <c r="R14" s="408"/>
      <c r="S14" s="408"/>
      <c r="T14" s="408"/>
      <c r="U14" s="408"/>
      <c r="V14" s="408"/>
      <c r="W14" s="408"/>
      <c r="X14" s="408"/>
      <c r="Y14" s="408"/>
      <c r="Z14" s="408"/>
      <c r="AA14" s="408"/>
      <c r="AB14" s="408"/>
      <c r="AC14" s="408"/>
      <c r="AD14" s="409" t="s">
        <v>686</v>
      </c>
      <c r="AE14" s="409" t="s">
        <v>686</v>
      </c>
      <c r="AF14" s="409" t="s">
        <v>686</v>
      </c>
      <c r="AG14" s="409" t="s">
        <v>686</v>
      </c>
      <c r="AH14" s="529" t="s">
        <v>686</v>
      </c>
    </row>
    <row r="15" spans="1:34" ht="17.25" customHeight="1">
      <c r="A15" s="229">
        <v>9</v>
      </c>
      <c r="B15" s="452" t="s">
        <v>192</v>
      </c>
      <c r="C15" s="410" t="s">
        <v>171</v>
      </c>
      <c r="D15" s="407">
        <v>335</v>
      </c>
      <c r="E15" s="553"/>
      <c r="F15" s="553"/>
      <c r="G15" s="553"/>
      <c r="H15" s="553"/>
      <c r="I15" s="553"/>
      <c r="J15" s="553"/>
      <c r="K15" s="553"/>
      <c r="L15" s="409"/>
      <c r="M15" s="409"/>
      <c r="N15" s="409"/>
      <c r="O15" s="409"/>
      <c r="P15" s="409"/>
      <c r="Q15" s="409"/>
      <c r="R15" s="409"/>
      <c r="S15" s="409"/>
      <c r="T15" s="409"/>
      <c r="U15" s="409"/>
      <c r="V15" s="409"/>
      <c r="W15" s="409"/>
      <c r="X15" s="409" t="s">
        <v>686</v>
      </c>
      <c r="Y15" s="409" t="s">
        <v>686</v>
      </c>
      <c r="Z15" s="409" t="s">
        <v>686</v>
      </c>
      <c r="AA15" s="409" t="s">
        <v>686</v>
      </c>
      <c r="AB15" s="409" t="s">
        <v>686</v>
      </c>
      <c r="AC15" s="409" t="s">
        <v>686</v>
      </c>
      <c r="AD15" s="409" t="s">
        <v>686</v>
      </c>
      <c r="AE15" s="409" t="s">
        <v>686</v>
      </c>
      <c r="AF15" s="409" t="s">
        <v>686</v>
      </c>
      <c r="AG15" s="409" t="s">
        <v>686</v>
      </c>
      <c r="AH15" s="529" t="s">
        <v>686</v>
      </c>
    </row>
    <row r="16" spans="1:34" ht="17.25" customHeight="1">
      <c r="A16" s="229">
        <v>10</v>
      </c>
      <c r="B16" s="452" t="s">
        <v>264</v>
      </c>
      <c r="C16" s="410" t="s">
        <v>198</v>
      </c>
      <c r="D16" s="407">
        <v>221</v>
      </c>
      <c r="E16" s="553" t="s">
        <v>686</v>
      </c>
      <c r="F16" s="553" t="s">
        <v>686</v>
      </c>
      <c r="G16" s="553" t="s">
        <v>686</v>
      </c>
      <c r="H16" s="553" t="s">
        <v>686</v>
      </c>
      <c r="I16" s="553" t="s">
        <v>686</v>
      </c>
      <c r="J16" s="553" t="s">
        <v>686</v>
      </c>
      <c r="K16" s="553" t="s">
        <v>686</v>
      </c>
      <c r="L16" s="553" t="s">
        <v>686</v>
      </c>
      <c r="M16" s="553" t="s">
        <v>686</v>
      </c>
      <c r="N16" s="553" t="s">
        <v>686</v>
      </c>
      <c r="O16" s="553" t="s">
        <v>686</v>
      </c>
      <c r="P16" s="553" t="s">
        <v>686</v>
      </c>
      <c r="Q16" s="553" t="s">
        <v>686</v>
      </c>
      <c r="R16" s="553" t="s">
        <v>686</v>
      </c>
      <c r="S16" s="553" t="s">
        <v>686</v>
      </c>
      <c r="T16" s="553" t="s">
        <v>686</v>
      </c>
      <c r="U16" s="553" t="s">
        <v>686</v>
      </c>
      <c r="V16" s="553" t="s">
        <v>686</v>
      </c>
      <c r="W16" s="553" t="s">
        <v>686</v>
      </c>
      <c r="X16" s="553" t="s">
        <v>686</v>
      </c>
      <c r="Y16" s="553" t="s">
        <v>686</v>
      </c>
      <c r="Z16" s="553" t="s">
        <v>686</v>
      </c>
      <c r="AA16" s="553" t="s">
        <v>686</v>
      </c>
      <c r="AB16" s="553" t="s">
        <v>686</v>
      </c>
      <c r="AC16" s="553" t="s">
        <v>686</v>
      </c>
      <c r="AD16" s="553" t="s">
        <v>686</v>
      </c>
      <c r="AE16" s="553" t="s">
        <v>686</v>
      </c>
      <c r="AF16" s="553" t="s">
        <v>686</v>
      </c>
      <c r="AG16" s="553" t="s">
        <v>686</v>
      </c>
      <c r="AH16" s="583" t="s">
        <v>686</v>
      </c>
    </row>
    <row r="17" spans="1:243" ht="17.25" customHeight="1">
      <c r="A17" s="229">
        <v>11</v>
      </c>
      <c r="B17" s="452" t="s">
        <v>266</v>
      </c>
      <c r="C17" s="410" t="s">
        <v>198</v>
      </c>
      <c r="D17" s="407">
        <v>361</v>
      </c>
      <c r="E17" s="553"/>
      <c r="F17" s="553"/>
      <c r="G17" s="553"/>
      <c r="H17" s="553"/>
      <c r="I17" s="553"/>
      <c r="J17" s="553"/>
      <c r="K17" s="553"/>
      <c r="L17" s="553" t="s">
        <v>686</v>
      </c>
      <c r="M17" s="553" t="s">
        <v>686</v>
      </c>
      <c r="N17" s="553" t="s">
        <v>686</v>
      </c>
      <c r="O17" s="553" t="s">
        <v>686</v>
      </c>
      <c r="P17" s="553" t="s">
        <v>686</v>
      </c>
      <c r="Q17" s="553" t="s">
        <v>686</v>
      </c>
      <c r="R17" s="553" t="s">
        <v>686</v>
      </c>
      <c r="S17" s="553" t="s">
        <v>686</v>
      </c>
      <c r="T17" s="553" t="s">
        <v>686</v>
      </c>
      <c r="U17" s="553" t="s">
        <v>686</v>
      </c>
      <c r="V17" s="553" t="s">
        <v>686</v>
      </c>
      <c r="W17" s="553" t="s">
        <v>686</v>
      </c>
      <c r="X17" s="553" t="s">
        <v>686</v>
      </c>
      <c r="Y17" s="553" t="s">
        <v>686</v>
      </c>
      <c r="Z17" s="553" t="s">
        <v>686</v>
      </c>
      <c r="AA17" s="553" t="s">
        <v>686</v>
      </c>
      <c r="AB17" s="553" t="s">
        <v>686</v>
      </c>
      <c r="AC17" s="553" t="s">
        <v>686</v>
      </c>
      <c r="AD17" s="553" t="s">
        <v>686</v>
      </c>
      <c r="AE17" s="553" t="s">
        <v>686</v>
      </c>
      <c r="AF17" s="553" t="s">
        <v>686</v>
      </c>
      <c r="AG17" s="553" t="s">
        <v>686</v>
      </c>
      <c r="AH17" s="583" t="s">
        <v>686</v>
      </c>
    </row>
    <row r="18" spans="1:243" ht="17.25" customHeight="1">
      <c r="A18" s="229">
        <v>12</v>
      </c>
      <c r="B18" s="452" t="s">
        <v>265</v>
      </c>
      <c r="C18" s="530" t="s">
        <v>198</v>
      </c>
      <c r="D18" s="415">
        <v>360</v>
      </c>
      <c r="E18" s="553" t="s">
        <v>686</v>
      </c>
      <c r="F18" s="553" t="s">
        <v>686</v>
      </c>
      <c r="G18" s="553" t="s">
        <v>686</v>
      </c>
      <c r="H18" s="553" t="s">
        <v>686</v>
      </c>
      <c r="I18" s="553" t="s">
        <v>686</v>
      </c>
      <c r="J18" s="553" t="s">
        <v>686</v>
      </c>
      <c r="K18" s="553" t="s">
        <v>686</v>
      </c>
      <c r="L18" s="553" t="s">
        <v>686</v>
      </c>
      <c r="M18" s="553" t="s">
        <v>686</v>
      </c>
      <c r="N18" s="553" t="s">
        <v>686</v>
      </c>
      <c r="O18" s="553" t="s">
        <v>686</v>
      </c>
      <c r="P18" s="553" t="s">
        <v>686</v>
      </c>
      <c r="Q18" s="553" t="s">
        <v>686</v>
      </c>
      <c r="R18" s="553" t="s">
        <v>686</v>
      </c>
      <c r="S18" s="553" t="s">
        <v>686</v>
      </c>
      <c r="T18" s="553" t="s">
        <v>686</v>
      </c>
      <c r="U18" s="553" t="s">
        <v>686</v>
      </c>
      <c r="V18" s="553" t="s">
        <v>686</v>
      </c>
      <c r="W18" s="553" t="s">
        <v>686</v>
      </c>
      <c r="X18" s="553" t="s">
        <v>686</v>
      </c>
      <c r="Y18" s="553" t="s">
        <v>686</v>
      </c>
      <c r="Z18" s="553" t="s">
        <v>686</v>
      </c>
      <c r="AA18" s="553" t="s">
        <v>686</v>
      </c>
      <c r="AB18" s="553" t="s">
        <v>686</v>
      </c>
      <c r="AC18" s="553" t="s">
        <v>686</v>
      </c>
      <c r="AD18" s="553" t="s">
        <v>686</v>
      </c>
      <c r="AE18" s="553" t="s">
        <v>686</v>
      </c>
      <c r="AF18" s="553" t="s">
        <v>686</v>
      </c>
      <c r="AG18" s="553" t="s">
        <v>686</v>
      </c>
      <c r="AH18" s="583" t="s">
        <v>686</v>
      </c>
    </row>
    <row r="19" spans="1:243" ht="17.25" customHeight="1">
      <c r="A19" s="229">
        <v>13</v>
      </c>
      <c r="B19" s="531" t="s">
        <v>260</v>
      </c>
      <c r="C19" s="532" t="s">
        <v>198</v>
      </c>
      <c r="D19" s="416">
        <v>400</v>
      </c>
      <c r="E19" s="553" t="s">
        <v>686</v>
      </c>
      <c r="F19" s="553" t="s">
        <v>686</v>
      </c>
      <c r="G19" s="553" t="s">
        <v>686</v>
      </c>
      <c r="H19" s="553" t="s">
        <v>686</v>
      </c>
      <c r="I19" s="553" t="s">
        <v>686</v>
      </c>
      <c r="J19" s="553"/>
      <c r="K19" s="409"/>
      <c r="L19" s="553" t="s">
        <v>686</v>
      </c>
      <c r="M19" s="553" t="s">
        <v>686</v>
      </c>
      <c r="N19" s="553" t="s">
        <v>686</v>
      </c>
      <c r="O19" s="553" t="s">
        <v>686</v>
      </c>
      <c r="P19" s="553" t="s">
        <v>686</v>
      </c>
      <c r="Q19" s="553" t="s">
        <v>686</v>
      </c>
      <c r="R19" s="553" t="s">
        <v>686</v>
      </c>
      <c r="S19" s="553" t="s">
        <v>686</v>
      </c>
      <c r="T19" s="553" t="s">
        <v>686</v>
      </c>
      <c r="U19" s="553" t="s">
        <v>686</v>
      </c>
      <c r="V19" s="553" t="s">
        <v>686</v>
      </c>
      <c r="W19" s="553" t="s">
        <v>686</v>
      </c>
      <c r="X19" s="553" t="s">
        <v>686</v>
      </c>
      <c r="Y19" s="553" t="s">
        <v>686</v>
      </c>
      <c r="Z19" s="553" t="s">
        <v>686</v>
      </c>
      <c r="AA19" s="553" t="s">
        <v>686</v>
      </c>
      <c r="AB19" s="553" t="s">
        <v>686</v>
      </c>
      <c r="AC19" s="553" t="s">
        <v>686</v>
      </c>
      <c r="AD19" s="553" t="s">
        <v>686</v>
      </c>
      <c r="AE19" s="553" t="s">
        <v>686</v>
      </c>
      <c r="AF19" s="553" t="s">
        <v>686</v>
      </c>
      <c r="AG19" s="553" t="s">
        <v>686</v>
      </c>
      <c r="AH19" s="583" t="s">
        <v>686</v>
      </c>
    </row>
    <row r="20" spans="1:243" ht="17.25" customHeight="1">
      <c r="A20" s="229">
        <v>14</v>
      </c>
      <c r="B20" s="533" t="s">
        <v>267</v>
      </c>
      <c r="C20" s="532" t="s">
        <v>303</v>
      </c>
      <c r="D20" s="414">
        <v>55</v>
      </c>
      <c r="E20" s="553"/>
      <c r="F20" s="409"/>
      <c r="G20" s="409"/>
      <c r="H20" s="409"/>
      <c r="I20" s="409"/>
      <c r="J20" s="409"/>
      <c r="K20" s="409"/>
      <c r="L20" s="409"/>
      <c r="M20" s="409"/>
      <c r="N20" s="409"/>
      <c r="O20" s="409"/>
      <c r="P20" s="409"/>
      <c r="Q20" s="409"/>
      <c r="R20" s="409"/>
      <c r="S20" s="409"/>
      <c r="T20" s="409"/>
      <c r="U20" s="409"/>
      <c r="V20" s="409"/>
      <c r="W20" s="409"/>
      <c r="X20" s="409"/>
      <c r="Y20" s="409"/>
      <c r="Z20" s="409"/>
      <c r="AA20" s="409"/>
      <c r="AB20" s="409"/>
      <c r="AC20" s="409"/>
      <c r="AD20" s="409"/>
      <c r="AE20" s="409"/>
      <c r="AF20" s="409"/>
      <c r="AG20" s="409"/>
      <c r="AH20" s="379"/>
    </row>
    <row r="21" spans="1:243" ht="17.25" customHeight="1">
      <c r="A21" s="229">
        <v>15</v>
      </c>
      <c r="B21" s="452" t="s">
        <v>277</v>
      </c>
      <c r="C21" s="410" t="s">
        <v>188</v>
      </c>
      <c r="D21" s="407">
        <v>410</v>
      </c>
      <c r="E21" s="554"/>
      <c r="F21" s="408"/>
      <c r="G21" s="408"/>
      <c r="H21" s="408"/>
      <c r="I21" s="408"/>
      <c r="J21" s="408"/>
      <c r="K21" s="408"/>
      <c r="L21" s="408"/>
      <c r="M21" s="408"/>
      <c r="N21" s="408"/>
      <c r="O21" s="408"/>
      <c r="P21" s="408"/>
      <c r="Q21" s="408"/>
      <c r="R21" s="408"/>
      <c r="S21" s="408"/>
      <c r="T21" s="408"/>
      <c r="U21" s="408"/>
      <c r="V21" s="408"/>
      <c r="W21" s="408"/>
      <c r="X21" s="408"/>
      <c r="Y21" s="408"/>
      <c r="Z21" s="408"/>
      <c r="AA21" s="408"/>
      <c r="AB21" s="408"/>
      <c r="AC21" s="408"/>
      <c r="AD21" s="408"/>
      <c r="AE21" s="408"/>
      <c r="AF21" s="408"/>
      <c r="AG21" s="408"/>
      <c r="AH21" s="379"/>
    </row>
    <row r="22" spans="1:243" ht="17.25" customHeight="1">
      <c r="A22" s="229">
        <v>16</v>
      </c>
      <c r="B22" s="452" t="s">
        <v>221</v>
      </c>
      <c r="C22" s="410" t="s">
        <v>187</v>
      </c>
      <c r="D22" s="407">
        <v>412</v>
      </c>
      <c r="E22" s="554"/>
      <c r="F22" s="408"/>
      <c r="G22" s="408"/>
      <c r="H22" s="408"/>
      <c r="I22" s="408"/>
      <c r="J22" s="408"/>
      <c r="K22" s="408"/>
      <c r="L22" s="408"/>
      <c r="M22" s="408"/>
      <c r="N22" s="408"/>
      <c r="O22" s="408"/>
      <c r="P22" s="408"/>
      <c r="Q22" s="408"/>
      <c r="R22" s="408"/>
      <c r="S22" s="408"/>
      <c r="T22" s="408"/>
      <c r="U22" s="408"/>
      <c r="V22" s="408"/>
      <c r="W22" s="408"/>
      <c r="X22" s="408"/>
      <c r="Y22" s="408"/>
      <c r="Z22" s="408"/>
      <c r="AA22" s="408"/>
      <c r="AB22" s="408"/>
      <c r="AC22" s="408"/>
      <c r="AD22" s="408"/>
      <c r="AE22" s="408"/>
      <c r="AF22" s="408"/>
      <c r="AG22" s="408"/>
      <c r="AH22" s="379"/>
    </row>
    <row r="23" spans="1:243" ht="17.25" customHeight="1">
      <c r="A23" s="229">
        <v>17</v>
      </c>
      <c r="B23" s="452" t="s">
        <v>271</v>
      </c>
      <c r="C23" s="410" t="s">
        <v>298</v>
      </c>
      <c r="D23" s="407">
        <v>97</v>
      </c>
      <c r="E23" s="554"/>
      <c r="F23" s="408"/>
      <c r="G23" s="408"/>
      <c r="H23" s="408"/>
      <c r="I23" s="408"/>
      <c r="J23" s="408"/>
      <c r="K23" s="408"/>
      <c r="L23" s="408"/>
      <c r="M23" s="408"/>
      <c r="N23" s="408"/>
      <c r="O23" s="408"/>
      <c r="P23" s="408"/>
      <c r="Q23" s="408"/>
      <c r="R23" s="408"/>
      <c r="S23" s="408"/>
      <c r="T23" s="408"/>
      <c r="U23" s="408"/>
      <c r="V23" s="408"/>
      <c r="W23" s="408"/>
      <c r="X23" s="408"/>
      <c r="Y23" s="408"/>
      <c r="Z23" s="408"/>
      <c r="AA23" s="408"/>
      <c r="AB23" s="408"/>
      <c r="AC23" s="408"/>
      <c r="AD23" s="408"/>
      <c r="AE23" s="408"/>
      <c r="AF23" s="408"/>
      <c r="AG23" s="408"/>
      <c r="AH23" s="379"/>
    </row>
    <row r="24" spans="1:243" ht="17.25" customHeight="1">
      <c r="A24" s="229">
        <v>18</v>
      </c>
      <c r="B24" s="452" t="s">
        <v>272</v>
      </c>
      <c r="C24" s="410" t="s">
        <v>298</v>
      </c>
      <c r="D24" s="407">
        <v>104</v>
      </c>
      <c r="E24" s="554"/>
      <c r="F24" s="408"/>
      <c r="G24" s="408"/>
      <c r="H24" s="408"/>
      <c r="I24" s="408"/>
      <c r="J24" s="408"/>
      <c r="K24" s="408"/>
      <c r="L24" s="408"/>
      <c r="M24" s="408"/>
      <c r="N24" s="408"/>
      <c r="O24" s="408"/>
      <c r="P24" s="408"/>
      <c r="Q24" s="408"/>
      <c r="R24" s="408"/>
      <c r="S24" s="408"/>
      <c r="T24" s="408"/>
      <c r="U24" s="408"/>
      <c r="V24" s="408"/>
      <c r="W24" s="408"/>
      <c r="X24" s="408"/>
      <c r="Y24" s="408"/>
      <c r="Z24" s="408"/>
      <c r="AA24" s="408"/>
      <c r="AB24" s="408"/>
      <c r="AC24" s="408"/>
      <c r="AD24" s="408"/>
      <c r="AE24" s="408"/>
      <c r="AF24" s="408"/>
      <c r="AG24" s="408"/>
      <c r="AH24" s="379"/>
    </row>
    <row r="25" spans="1:243" ht="17.25" customHeight="1">
      <c r="A25" s="229">
        <v>19</v>
      </c>
      <c r="B25" s="452" t="s">
        <v>304</v>
      </c>
      <c r="C25" s="410" t="s">
        <v>187</v>
      </c>
      <c r="D25" s="407">
        <v>210</v>
      </c>
      <c r="E25" s="554"/>
      <c r="F25" s="408"/>
      <c r="G25" s="408"/>
      <c r="H25" s="408"/>
      <c r="I25" s="408"/>
      <c r="J25" s="408"/>
      <c r="K25" s="408"/>
      <c r="L25" s="408"/>
      <c r="M25" s="408"/>
      <c r="N25" s="408"/>
      <c r="O25" s="408"/>
      <c r="P25" s="408"/>
      <c r="Q25" s="408"/>
      <c r="R25" s="408"/>
      <c r="S25" s="408"/>
      <c r="T25" s="408"/>
      <c r="U25" s="408"/>
      <c r="V25" s="408"/>
      <c r="W25" s="408"/>
      <c r="X25" s="408"/>
      <c r="Y25" s="408"/>
      <c r="Z25" s="408"/>
      <c r="AA25" s="408"/>
      <c r="AB25" s="408"/>
      <c r="AC25" s="408"/>
      <c r="AD25" s="408"/>
      <c r="AE25" s="408"/>
      <c r="AF25" s="408"/>
      <c r="AG25" s="408"/>
      <c r="AH25" s="379"/>
    </row>
    <row r="26" spans="1:243" ht="17.25" customHeight="1">
      <c r="A26" s="229">
        <v>20</v>
      </c>
      <c r="B26" s="452" t="s">
        <v>305</v>
      </c>
      <c r="C26" s="410" t="s">
        <v>298</v>
      </c>
      <c r="D26" s="407">
        <v>225</v>
      </c>
      <c r="E26" s="555"/>
      <c r="F26" s="410"/>
      <c r="G26" s="410"/>
      <c r="H26" s="410"/>
      <c r="I26" s="410"/>
      <c r="J26" s="410"/>
      <c r="K26" s="410"/>
      <c r="L26" s="410"/>
      <c r="M26" s="410"/>
      <c r="N26" s="410"/>
      <c r="O26" s="410"/>
      <c r="P26" s="410"/>
      <c r="Q26" s="410"/>
      <c r="R26" s="410"/>
      <c r="S26" s="410"/>
      <c r="T26" s="410"/>
      <c r="U26" s="410"/>
      <c r="V26" s="410"/>
      <c r="W26" s="410"/>
      <c r="X26" s="410"/>
      <c r="Y26" s="410"/>
      <c r="Z26" s="410"/>
      <c r="AA26" s="410"/>
      <c r="AB26" s="410"/>
      <c r="AC26" s="410"/>
      <c r="AD26" s="410"/>
      <c r="AE26" s="410"/>
      <c r="AF26" s="410"/>
      <c r="AG26" s="410"/>
      <c r="AH26" s="380"/>
      <c r="AI26" s="217"/>
      <c r="AJ26" s="217"/>
      <c r="AK26" s="217"/>
      <c r="AL26" s="217"/>
      <c r="AM26" s="217"/>
      <c r="AN26" s="217"/>
      <c r="AO26" s="217"/>
      <c r="AP26" s="217"/>
      <c r="AQ26" s="217"/>
      <c r="AR26" s="217"/>
      <c r="AS26" s="217"/>
      <c r="AT26" s="217"/>
      <c r="AU26" s="217"/>
      <c r="AV26" s="217"/>
      <c r="AW26" s="217"/>
      <c r="AX26" s="217"/>
      <c r="AY26" s="217"/>
      <c r="AZ26" s="217"/>
      <c r="BA26" s="217"/>
      <c r="BB26" s="217"/>
      <c r="BC26" s="217"/>
      <c r="BD26" s="217"/>
      <c r="BE26" s="217"/>
      <c r="BF26" s="217"/>
      <c r="BG26" s="217"/>
      <c r="BH26" s="217"/>
      <c r="BI26" s="217"/>
      <c r="BJ26" s="217"/>
      <c r="BK26" s="217"/>
      <c r="BL26" s="217"/>
      <c r="BM26" s="217"/>
      <c r="BN26" s="217"/>
      <c r="BO26" s="217"/>
      <c r="BP26" s="217"/>
      <c r="BQ26" s="217"/>
      <c r="BR26" s="217"/>
      <c r="BS26" s="217"/>
      <c r="BT26" s="217"/>
      <c r="BU26" s="217"/>
      <c r="BV26" s="217"/>
      <c r="BW26" s="217"/>
      <c r="BX26" s="217"/>
      <c r="BY26" s="217"/>
      <c r="BZ26" s="217"/>
      <c r="CA26" s="217"/>
      <c r="CB26" s="217"/>
      <c r="CC26" s="217"/>
      <c r="CD26" s="217"/>
      <c r="CE26" s="217"/>
      <c r="CF26" s="217"/>
      <c r="CG26" s="217"/>
      <c r="CH26" s="217"/>
      <c r="CI26" s="217"/>
      <c r="CJ26" s="217"/>
      <c r="CK26" s="217"/>
      <c r="CL26" s="217"/>
      <c r="CM26" s="217"/>
      <c r="CN26" s="217"/>
      <c r="CO26" s="217"/>
      <c r="CP26" s="217"/>
      <c r="CQ26" s="217"/>
      <c r="CR26" s="217"/>
      <c r="CS26" s="217"/>
      <c r="CT26" s="217"/>
      <c r="CU26" s="217"/>
      <c r="CV26" s="217"/>
      <c r="CW26" s="217"/>
      <c r="CX26" s="217"/>
      <c r="CY26" s="217"/>
      <c r="CZ26" s="217"/>
      <c r="DA26" s="217"/>
      <c r="DB26" s="217"/>
      <c r="DC26" s="217"/>
      <c r="DD26" s="217"/>
      <c r="DE26" s="217"/>
      <c r="DF26" s="217"/>
      <c r="DG26" s="217"/>
      <c r="DH26" s="217"/>
      <c r="DI26" s="217"/>
      <c r="DJ26" s="217"/>
      <c r="DK26" s="217"/>
      <c r="DL26" s="217"/>
      <c r="DM26" s="217"/>
      <c r="DN26" s="217"/>
      <c r="DO26" s="217"/>
      <c r="DP26" s="217"/>
      <c r="DQ26" s="217"/>
      <c r="DR26" s="217"/>
      <c r="DS26" s="217"/>
      <c r="DT26" s="217"/>
      <c r="DU26" s="217"/>
      <c r="DV26" s="217"/>
      <c r="DW26" s="217"/>
      <c r="DX26" s="217"/>
      <c r="DY26" s="217"/>
      <c r="DZ26" s="217"/>
      <c r="EA26" s="217"/>
      <c r="EB26" s="217"/>
      <c r="EC26" s="217"/>
      <c r="ED26" s="217"/>
      <c r="EE26" s="217"/>
      <c r="EF26" s="217"/>
      <c r="EG26" s="217"/>
      <c r="EH26" s="217"/>
      <c r="EI26" s="217"/>
      <c r="EJ26" s="217"/>
      <c r="EK26" s="217"/>
      <c r="EL26" s="217"/>
      <c r="EM26" s="217"/>
      <c r="EN26" s="217"/>
      <c r="EO26" s="217"/>
      <c r="EP26" s="217"/>
      <c r="EQ26" s="217"/>
      <c r="ER26" s="217"/>
      <c r="ES26" s="217"/>
      <c r="ET26" s="217"/>
      <c r="EU26" s="217"/>
      <c r="EV26" s="217"/>
      <c r="EW26" s="217"/>
      <c r="EX26" s="217"/>
      <c r="EY26" s="217"/>
      <c r="EZ26" s="217"/>
      <c r="FA26" s="217"/>
      <c r="FB26" s="217"/>
      <c r="FC26" s="217"/>
      <c r="FD26" s="217"/>
      <c r="FE26" s="217"/>
      <c r="FF26" s="217"/>
      <c r="FG26" s="217"/>
      <c r="FH26" s="217"/>
      <c r="FI26" s="217"/>
      <c r="FJ26" s="217"/>
      <c r="FK26" s="217"/>
      <c r="FL26" s="217"/>
      <c r="FM26" s="217"/>
      <c r="FN26" s="217"/>
      <c r="FO26" s="217"/>
      <c r="FP26" s="217"/>
      <c r="FQ26" s="217"/>
      <c r="FR26" s="217"/>
      <c r="FS26" s="217"/>
      <c r="FT26" s="217"/>
      <c r="FU26" s="217"/>
      <c r="FV26" s="217"/>
      <c r="FW26" s="217"/>
      <c r="FX26" s="217"/>
      <c r="FY26" s="217"/>
      <c r="FZ26" s="217"/>
      <c r="GA26" s="217"/>
      <c r="GB26" s="217"/>
      <c r="GC26" s="217"/>
      <c r="GD26" s="217"/>
      <c r="GE26" s="217"/>
      <c r="GF26" s="217"/>
      <c r="GG26" s="217"/>
      <c r="GH26" s="217"/>
      <c r="GI26" s="217"/>
      <c r="GJ26" s="217"/>
      <c r="GK26" s="217"/>
      <c r="GL26" s="217"/>
      <c r="GM26" s="217"/>
      <c r="GN26" s="217"/>
      <c r="GO26" s="217"/>
      <c r="GP26" s="217"/>
      <c r="GQ26" s="217"/>
      <c r="GR26" s="217"/>
      <c r="GS26" s="217"/>
      <c r="GT26" s="217"/>
      <c r="GU26" s="217"/>
      <c r="GV26" s="217"/>
      <c r="GW26" s="217"/>
      <c r="GX26" s="217"/>
      <c r="GY26" s="217"/>
      <c r="GZ26" s="217"/>
      <c r="HA26" s="217"/>
      <c r="HB26" s="217"/>
      <c r="HC26" s="217"/>
      <c r="HD26" s="217"/>
      <c r="HE26" s="217"/>
      <c r="HF26" s="217"/>
      <c r="HG26" s="217"/>
      <c r="HH26" s="217"/>
      <c r="HI26" s="217"/>
      <c r="HJ26" s="217"/>
      <c r="HK26" s="217"/>
      <c r="HL26" s="217"/>
      <c r="HM26" s="217"/>
      <c r="HN26" s="217"/>
      <c r="HO26" s="217"/>
      <c r="HP26" s="217"/>
      <c r="HQ26" s="217"/>
      <c r="HR26" s="217"/>
      <c r="HS26" s="217"/>
      <c r="HT26" s="217"/>
      <c r="HU26" s="217"/>
      <c r="HV26" s="217"/>
      <c r="HW26" s="217"/>
      <c r="HX26" s="217"/>
      <c r="HY26" s="217"/>
      <c r="HZ26" s="217"/>
      <c r="IA26" s="217"/>
      <c r="IB26" s="217"/>
      <c r="IC26" s="217"/>
      <c r="ID26" s="217"/>
      <c r="IE26" s="217"/>
      <c r="IF26" s="217"/>
      <c r="IG26" s="217"/>
      <c r="IH26" s="217"/>
      <c r="II26" s="217"/>
    </row>
    <row r="27" spans="1:243" ht="17.25" customHeight="1">
      <c r="A27" s="229">
        <v>21</v>
      </c>
      <c r="B27" s="452" t="s">
        <v>306</v>
      </c>
      <c r="C27" s="410" t="s">
        <v>298</v>
      </c>
      <c r="D27" s="407">
        <v>150</v>
      </c>
      <c r="E27" s="554"/>
      <c r="F27" s="408"/>
      <c r="G27" s="408"/>
      <c r="H27" s="408"/>
      <c r="I27" s="408"/>
      <c r="J27" s="408"/>
      <c r="K27" s="408"/>
      <c r="L27" s="408"/>
      <c r="M27" s="408"/>
      <c r="N27" s="408"/>
      <c r="O27" s="408"/>
      <c r="P27" s="408"/>
      <c r="Q27" s="408"/>
      <c r="R27" s="408"/>
      <c r="S27" s="408"/>
      <c r="T27" s="408"/>
      <c r="U27" s="408"/>
      <c r="V27" s="408"/>
      <c r="W27" s="408"/>
      <c r="X27" s="408"/>
      <c r="Y27" s="408"/>
      <c r="Z27" s="408"/>
      <c r="AA27" s="408"/>
      <c r="AB27" s="408"/>
      <c r="AC27" s="408"/>
      <c r="AD27" s="408"/>
      <c r="AE27" s="408"/>
      <c r="AF27" s="408"/>
      <c r="AG27" s="408"/>
      <c r="AH27" s="379"/>
    </row>
    <row r="28" spans="1:243" ht="17.25" customHeight="1">
      <c r="A28" s="229">
        <v>22</v>
      </c>
      <c r="B28" s="452" t="s">
        <v>307</v>
      </c>
      <c r="C28" s="530" t="s">
        <v>298</v>
      </c>
      <c r="D28" s="415">
        <v>330</v>
      </c>
      <c r="E28" s="554"/>
      <c r="F28" s="408"/>
      <c r="G28" s="408"/>
      <c r="H28" s="408"/>
      <c r="I28" s="408"/>
      <c r="J28" s="408"/>
      <c r="K28" s="408"/>
      <c r="L28" s="408"/>
      <c r="M28" s="408"/>
      <c r="N28" s="408"/>
      <c r="O28" s="408"/>
      <c r="P28" s="408"/>
      <c r="Q28" s="408"/>
      <c r="R28" s="408"/>
      <c r="S28" s="408"/>
      <c r="T28" s="408"/>
      <c r="U28" s="408"/>
      <c r="V28" s="408"/>
      <c r="W28" s="408"/>
      <c r="X28" s="408"/>
      <c r="Y28" s="408"/>
      <c r="Z28" s="408"/>
      <c r="AA28" s="408"/>
      <c r="AB28" s="408"/>
      <c r="AC28" s="408"/>
      <c r="AD28" s="408"/>
      <c r="AE28" s="408"/>
      <c r="AF28" s="408"/>
      <c r="AG28" s="408"/>
      <c r="AH28" s="379"/>
    </row>
    <row r="29" spans="1:243" ht="17.25" customHeight="1">
      <c r="A29" s="229">
        <v>23</v>
      </c>
      <c r="B29" s="452" t="s">
        <v>268</v>
      </c>
      <c r="C29" s="410" t="s">
        <v>298</v>
      </c>
      <c r="D29" s="417">
        <v>163</v>
      </c>
      <c r="E29" s="553"/>
      <c r="F29" s="409"/>
      <c r="G29" s="409"/>
      <c r="H29" s="409"/>
      <c r="I29" s="409"/>
      <c r="J29" s="409"/>
      <c r="K29" s="409"/>
      <c r="L29" s="409"/>
      <c r="M29" s="409"/>
      <c r="N29" s="409"/>
      <c r="O29" s="409"/>
      <c r="P29" s="409"/>
      <c r="Q29" s="408"/>
      <c r="R29" s="408"/>
      <c r="S29" s="408"/>
      <c r="T29" s="408"/>
      <c r="U29" s="409"/>
      <c r="V29" s="409"/>
      <c r="W29" s="409"/>
      <c r="X29" s="409"/>
      <c r="Y29" s="409"/>
      <c r="Z29" s="409"/>
      <c r="AA29" s="409"/>
      <c r="AB29" s="409"/>
      <c r="AC29" s="409"/>
      <c r="AD29" s="409"/>
      <c r="AE29" s="409"/>
      <c r="AF29" s="409"/>
      <c r="AG29" s="409"/>
      <c r="AH29" s="379"/>
    </row>
    <row r="30" spans="1:243" ht="17.25" customHeight="1">
      <c r="A30" s="229">
        <v>24</v>
      </c>
      <c r="B30" s="452" t="s">
        <v>276</v>
      </c>
      <c r="C30" s="410" t="s">
        <v>298</v>
      </c>
      <c r="D30" s="407">
        <v>194</v>
      </c>
      <c r="E30" s="554"/>
      <c r="F30" s="408"/>
      <c r="G30" s="408"/>
      <c r="H30" s="408"/>
      <c r="I30" s="408"/>
      <c r="J30" s="408"/>
      <c r="K30" s="408"/>
      <c r="L30" s="408"/>
      <c r="M30" s="408"/>
      <c r="N30" s="408"/>
      <c r="O30" s="408"/>
      <c r="P30" s="408"/>
      <c r="Q30" s="408"/>
      <c r="R30" s="408"/>
      <c r="S30" s="408"/>
      <c r="T30" s="408"/>
      <c r="U30" s="408"/>
      <c r="V30" s="408"/>
      <c r="W30" s="408"/>
      <c r="X30" s="408"/>
      <c r="Y30" s="408"/>
      <c r="Z30" s="408"/>
      <c r="AA30" s="408"/>
      <c r="AB30" s="408"/>
      <c r="AC30" s="408"/>
      <c r="AD30" s="408"/>
      <c r="AE30" s="408"/>
      <c r="AF30" s="408"/>
      <c r="AG30" s="408"/>
      <c r="AH30" s="379"/>
    </row>
    <row r="31" spans="1:243" ht="17.25" customHeight="1">
      <c r="A31" s="229">
        <v>25</v>
      </c>
      <c r="B31" s="452" t="s">
        <v>263</v>
      </c>
      <c r="C31" s="410" t="s">
        <v>298</v>
      </c>
      <c r="D31" s="407">
        <v>365</v>
      </c>
      <c r="E31" s="554"/>
      <c r="F31" s="408"/>
      <c r="G31" s="408"/>
      <c r="H31" s="408"/>
      <c r="I31" s="408"/>
      <c r="J31" s="408"/>
      <c r="K31" s="408"/>
      <c r="L31" s="408"/>
      <c r="M31" s="408"/>
      <c r="N31" s="408"/>
      <c r="O31" s="408"/>
      <c r="P31" s="408"/>
      <c r="Q31" s="408"/>
      <c r="R31" s="408"/>
      <c r="S31" s="408"/>
      <c r="T31" s="408"/>
      <c r="U31" s="408"/>
      <c r="V31" s="408"/>
      <c r="W31" s="408"/>
      <c r="X31" s="408"/>
      <c r="Y31" s="408"/>
      <c r="Z31" s="408"/>
      <c r="AA31" s="408"/>
      <c r="AB31" s="408"/>
      <c r="AC31" s="408"/>
      <c r="AD31" s="408"/>
      <c r="AE31" s="408"/>
      <c r="AF31" s="408"/>
      <c r="AG31" s="408"/>
      <c r="AH31" s="379"/>
    </row>
    <row r="32" spans="1:243" ht="17.25" customHeight="1">
      <c r="A32" s="229">
        <v>26</v>
      </c>
      <c r="B32" s="452" t="s">
        <v>302</v>
      </c>
      <c r="C32" s="410" t="s">
        <v>188</v>
      </c>
      <c r="D32" s="407">
        <v>210</v>
      </c>
      <c r="E32" s="554"/>
      <c r="F32" s="408"/>
      <c r="G32" s="408"/>
      <c r="H32" s="408"/>
      <c r="I32" s="408"/>
      <c r="J32" s="408"/>
      <c r="K32" s="408"/>
      <c r="L32" s="408"/>
      <c r="M32" s="408"/>
      <c r="N32" s="408"/>
      <c r="O32" s="408"/>
      <c r="P32" s="408"/>
      <c r="Q32" s="408"/>
      <c r="R32" s="408"/>
      <c r="S32" s="408"/>
      <c r="T32" s="408"/>
      <c r="U32" s="408"/>
      <c r="V32" s="408"/>
      <c r="W32" s="408"/>
      <c r="X32" s="408"/>
      <c r="Y32" s="408"/>
      <c r="Z32" s="408"/>
      <c r="AA32" s="408"/>
      <c r="AB32" s="408"/>
      <c r="AC32" s="408"/>
      <c r="AD32" s="408"/>
      <c r="AE32" s="408"/>
      <c r="AF32" s="408"/>
      <c r="AG32" s="408"/>
      <c r="AH32" s="379"/>
    </row>
    <row r="33" spans="1:34" ht="17.25" customHeight="1">
      <c r="A33" s="229">
        <v>27</v>
      </c>
      <c r="B33" s="534" t="s">
        <v>308</v>
      </c>
      <c r="C33" s="535" t="s">
        <v>187</v>
      </c>
      <c r="D33" s="418">
        <v>335</v>
      </c>
      <c r="E33" s="554"/>
      <c r="F33" s="408"/>
      <c r="G33" s="408"/>
      <c r="H33" s="408"/>
      <c r="I33" s="408"/>
      <c r="J33" s="408"/>
      <c r="K33" s="408"/>
      <c r="L33" s="408"/>
      <c r="M33" s="408"/>
      <c r="N33" s="408"/>
      <c r="O33" s="408"/>
      <c r="P33" s="408"/>
      <c r="Q33" s="408"/>
      <c r="R33" s="408"/>
      <c r="S33" s="408"/>
      <c r="T33" s="408"/>
      <c r="U33" s="408"/>
      <c r="V33" s="408"/>
      <c r="W33" s="408"/>
      <c r="X33" s="408"/>
      <c r="Y33" s="408"/>
      <c r="Z33" s="408"/>
      <c r="AA33" s="408"/>
      <c r="AB33" s="408"/>
      <c r="AC33" s="408"/>
      <c r="AD33" s="408"/>
      <c r="AE33" s="408"/>
      <c r="AF33" s="408"/>
      <c r="AG33" s="408"/>
      <c r="AH33" s="379"/>
    </row>
    <row r="34" spans="1:34" ht="17.25" customHeight="1">
      <c r="A34" s="229">
        <v>28</v>
      </c>
      <c r="B34" s="452" t="s">
        <v>297</v>
      </c>
      <c r="C34" s="410" t="s">
        <v>298</v>
      </c>
      <c r="D34" s="414">
        <v>400</v>
      </c>
      <c r="E34" s="553"/>
      <c r="F34" s="409"/>
      <c r="G34" s="409"/>
      <c r="H34" s="409"/>
      <c r="I34" s="409"/>
      <c r="J34" s="409"/>
      <c r="K34" s="409"/>
      <c r="L34" s="409"/>
      <c r="M34" s="409"/>
      <c r="N34" s="409"/>
      <c r="O34" s="409"/>
      <c r="P34" s="409"/>
      <c r="Q34" s="409"/>
      <c r="R34" s="409"/>
      <c r="S34" s="409"/>
      <c r="T34" s="409"/>
      <c r="U34" s="409"/>
      <c r="V34" s="409"/>
      <c r="W34" s="409"/>
      <c r="X34" s="409"/>
      <c r="Y34" s="409"/>
      <c r="Z34" s="409"/>
      <c r="AA34" s="409"/>
      <c r="AB34" s="409"/>
      <c r="AC34" s="409"/>
      <c r="AD34" s="409"/>
      <c r="AE34" s="409"/>
      <c r="AF34" s="409"/>
      <c r="AG34" s="409"/>
      <c r="AH34" s="379"/>
    </row>
    <row r="35" spans="1:34" ht="17.25" customHeight="1">
      <c r="A35" s="229">
        <v>29</v>
      </c>
      <c r="B35" s="452" t="s">
        <v>273</v>
      </c>
      <c r="C35" s="410" t="s">
        <v>298</v>
      </c>
      <c r="D35" s="407">
        <v>231</v>
      </c>
      <c r="E35" s="554"/>
      <c r="F35" s="408"/>
      <c r="G35" s="408"/>
      <c r="H35" s="408"/>
      <c r="I35" s="408"/>
      <c r="J35" s="408"/>
      <c r="K35" s="408"/>
      <c r="L35" s="408"/>
      <c r="M35" s="408"/>
      <c r="N35" s="408"/>
      <c r="O35" s="408"/>
      <c r="P35" s="408"/>
      <c r="Q35" s="408"/>
      <c r="R35" s="408"/>
      <c r="S35" s="408"/>
      <c r="T35" s="408"/>
      <c r="U35" s="408"/>
      <c r="V35" s="408"/>
      <c r="W35" s="408"/>
      <c r="X35" s="408"/>
      <c r="Y35" s="408"/>
      <c r="Z35" s="408"/>
      <c r="AA35" s="408"/>
      <c r="AB35" s="408"/>
      <c r="AC35" s="408"/>
      <c r="AD35" s="408"/>
      <c r="AE35" s="408"/>
      <c r="AF35" s="408"/>
      <c r="AG35" s="408"/>
      <c r="AH35" s="379"/>
    </row>
    <row r="36" spans="1:34" ht="17.25" customHeight="1">
      <c r="A36" s="229">
        <v>30</v>
      </c>
      <c r="B36" s="452" t="s">
        <v>309</v>
      </c>
      <c r="C36" s="410" t="s">
        <v>171</v>
      </c>
      <c r="D36" s="407">
        <v>210</v>
      </c>
      <c r="E36" s="554"/>
      <c r="F36" s="408"/>
      <c r="G36" s="408"/>
      <c r="H36" s="408"/>
      <c r="I36" s="408"/>
      <c r="J36" s="408"/>
      <c r="K36" s="408"/>
      <c r="L36" s="408"/>
      <c r="M36" s="408"/>
      <c r="N36" s="408"/>
      <c r="O36" s="408"/>
      <c r="P36" s="408"/>
      <c r="Q36" s="408"/>
      <c r="R36" s="408"/>
      <c r="S36" s="408"/>
      <c r="T36" s="408"/>
      <c r="U36" s="408"/>
      <c r="V36" s="408"/>
      <c r="W36" s="408"/>
      <c r="X36" s="408"/>
      <c r="Y36" s="408"/>
      <c r="Z36" s="408"/>
      <c r="AA36" s="408"/>
      <c r="AB36" s="408"/>
      <c r="AC36" s="408"/>
      <c r="AD36" s="408"/>
      <c r="AE36" s="408"/>
      <c r="AF36" s="408"/>
      <c r="AG36" s="408"/>
      <c r="AH36" s="379"/>
    </row>
    <row r="37" spans="1:34" ht="17.25" customHeight="1">
      <c r="A37" s="229">
        <v>31</v>
      </c>
      <c r="B37" s="452" t="s">
        <v>279</v>
      </c>
      <c r="C37" s="410" t="s">
        <v>188</v>
      </c>
      <c r="D37" s="407">
        <v>230</v>
      </c>
      <c r="E37" s="554"/>
      <c r="F37" s="408"/>
      <c r="G37" s="408"/>
      <c r="H37" s="408"/>
      <c r="I37" s="408"/>
      <c r="J37" s="408"/>
      <c r="K37" s="408"/>
      <c r="L37" s="408"/>
      <c r="M37" s="408"/>
      <c r="N37" s="408"/>
      <c r="O37" s="408"/>
      <c r="P37" s="408"/>
      <c r="Q37" s="408"/>
      <c r="R37" s="408"/>
      <c r="S37" s="408"/>
      <c r="T37" s="408"/>
      <c r="U37" s="408"/>
      <c r="V37" s="408"/>
      <c r="W37" s="408"/>
      <c r="X37" s="408"/>
      <c r="Y37" s="408"/>
      <c r="Z37" s="408"/>
      <c r="AA37" s="408"/>
      <c r="AB37" s="408"/>
      <c r="AC37" s="408"/>
      <c r="AD37" s="408"/>
      <c r="AE37" s="408"/>
      <c r="AF37" s="408"/>
      <c r="AG37" s="408"/>
      <c r="AH37" s="379"/>
    </row>
    <row r="38" spans="1:34" ht="17.25" customHeight="1">
      <c r="A38" s="818">
        <v>32</v>
      </c>
      <c r="B38" s="452" t="s">
        <v>310</v>
      </c>
      <c r="C38" s="410" t="s">
        <v>298</v>
      </c>
      <c r="D38" s="407">
        <v>71</v>
      </c>
      <c r="E38" s="554"/>
      <c r="F38" s="408"/>
      <c r="G38" s="408"/>
      <c r="H38" s="408"/>
      <c r="I38" s="408"/>
      <c r="J38" s="408"/>
      <c r="K38" s="408"/>
      <c r="L38" s="408"/>
      <c r="M38" s="408"/>
      <c r="N38" s="408"/>
      <c r="O38" s="408"/>
      <c r="P38" s="408"/>
      <c r="Q38" s="408"/>
      <c r="R38" s="408"/>
      <c r="S38" s="408"/>
      <c r="T38" s="408"/>
      <c r="U38" s="408"/>
      <c r="V38" s="408"/>
      <c r="W38" s="408"/>
      <c r="X38" s="408"/>
      <c r="Y38" s="408"/>
      <c r="Z38" s="408"/>
      <c r="AA38" s="408"/>
      <c r="AB38" s="408"/>
      <c r="AC38" s="408"/>
      <c r="AD38" s="408"/>
      <c r="AE38" s="408"/>
      <c r="AF38" s="408"/>
      <c r="AG38" s="408"/>
      <c r="AH38" s="379"/>
    </row>
    <row r="39" spans="1:34" ht="17.25" customHeight="1">
      <c r="A39" s="818"/>
      <c r="B39" s="452" t="s">
        <v>311</v>
      </c>
      <c r="C39" s="410" t="s">
        <v>298</v>
      </c>
      <c r="D39" s="407">
        <v>100</v>
      </c>
      <c r="E39" s="554"/>
      <c r="F39" s="408"/>
      <c r="G39" s="408"/>
      <c r="H39" s="408"/>
      <c r="I39" s="408"/>
      <c r="J39" s="408"/>
      <c r="K39" s="408"/>
      <c r="L39" s="408"/>
      <c r="M39" s="408"/>
      <c r="N39" s="408"/>
      <c r="O39" s="408"/>
      <c r="P39" s="408"/>
      <c r="Q39" s="408"/>
      <c r="R39" s="408"/>
      <c r="S39" s="408"/>
      <c r="T39" s="408"/>
      <c r="U39" s="408"/>
      <c r="V39" s="408"/>
      <c r="W39" s="408"/>
      <c r="X39" s="408"/>
      <c r="Y39" s="408"/>
      <c r="Z39" s="408"/>
      <c r="AA39" s="408"/>
      <c r="AB39" s="408"/>
      <c r="AC39" s="408"/>
      <c r="AD39" s="408"/>
      <c r="AE39" s="408"/>
      <c r="AF39" s="408"/>
      <c r="AG39" s="408"/>
      <c r="AH39" s="379"/>
    </row>
    <row r="40" spans="1:34" ht="17.25" customHeight="1">
      <c r="A40" s="818">
        <v>33</v>
      </c>
      <c r="B40" s="452" t="s">
        <v>312</v>
      </c>
      <c r="C40" s="530" t="s">
        <v>298</v>
      </c>
      <c r="D40" s="415">
        <v>40</v>
      </c>
      <c r="E40" s="554"/>
      <c r="F40" s="408"/>
      <c r="G40" s="408"/>
      <c r="H40" s="408"/>
      <c r="I40" s="408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8"/>
      <c r="AC40" s="408"/>
      <c r="AD40" s="408"/>
      <c r="AE40" s="408"/>
      <c r="AF40" s="408"/>
      <c r="AG40" s="408"/>
      <c r="AH40" s="379"/>
    </row>
    <row r="41" spans="1:34" ht="17.25" customHeight="1">
      <c r="A41" s="818"/>
      <c r="B41" s="452" t="s">
        <v>313</v>
      </c>
      <c r="C41" s="530" t="s">
        <v>298</v>
      </c>
      <c r="D41" s="415">
        <v>40</v>
      </c>
      <c r="E41" s="554"/>
      <c r="F41" s="408"/>
      <c r="G41" s="408"/>
      <c r="H41" s="408"/>
      <c r="I41" s="408"/>
      <c r="J41" s="408"/>
      <c r="K41" s="408"/>
      <c r="L41" s="408"/>
      <c r="M41" s="408"/>
      <c r="N41" s="408"/>
      <c r="O41" s="408"/>
      <c r="P41" s="408"/>
      <c r="Q41" s="408"/>
      <c r="R41" s="408"/>
      <c r="S41" s="408"/>
      <c r="T41" s="408"/>
      <c r="U41" s="408"/>
      <c r="V41" s="408"/>
      <c r="W41" s="408"/>
      <c r="X41" s="408"/>
      <c r="Y41" s="408"/>
      <c r="Z41" s="408"/>
      <c r="AA41" s="408"/>
      <c r="AB41" s="408"/>
      <c r="AC41" s="408"/>
      <c r="AD41" s="408"/>
      <c r="AE41" s="408"/>
      <c r="AF41" s="408"/>
      <c r="AG41" s="408"/>
      <c r="AH41" s="379"/>
    </row>
    <row r="42" spans="1:34" ht="17.25" customHeight="1">
      <c r="A42" s="818"/>
      <c r="B42" s="452" t="s">
        <v>314</v>
      </c>
      <c r="C42" s="410" t="s">
        <v>298</v>
      </c>
      <c r="D42" s="407">
        <v>50</v>
      </c>
      <c r="E42" s="554"/>
      <c r="F42" s="408"/>
      <c r="G42" s="408"/>
      <c r="H42" s="408"/>
      <c r="I42" s="408"/>
      <c r="J42" s="408"/>
      <c r="K42" s="408"/>
      <c r="L42" s="408"/>
      <c r="M42" s="408"/>
      <c r="N42" s="408"/>
      <c r="O42" s="408"/>
      <c r="P42" s="408"/>
      <c r="Q42" s="408"/>
      <c r="R42" s="408"/>
      <c r="S42" s="408"/>
      <c r="T42" s="408"/>
      <c r="U42" s="408"/>
      <c r="V42" s="408"/>
      <c r="W42" s="408"/>
      <c r="X42" s="408"/>
      <c r="Y42" s="408"/>
      <c r="Z42" s="408"/>
      <c r="AA42" s="408"/>
      <c r="AB42" s="408"/>
      <c r="AC42" s="408"/>
      <c r="AD42" s="408"/>
      <c r="AE42" s="408"/>
      <c r="AF42" s="408"/>
      <c r="AG42" s="408"/>
      <c r="AH42" s="379"/>
    </row>
    <row r="43" spans="1:34" ht="17.25" customHeight="1">
      <c r="A43" s="818"/>
      <c r="B43" s="452" t="s">
        <v>315</v>
      </c>
      <c r="C43" s="530" t="s">
        <v>298</v>
      </c>
      <c r="D43" s="415">
        <v>50</v>
      </c>
      <c r="E43" s="554"/>
      <c r="F43" s="408"/>
      <c r="G43" s="408"/>
      <c r="H43" s="408"/>
      <c r="I43" s="408"/>
      <c r="J43" s="408"/>
      <c r="K43" s="408"/>
      <c r="L43" s="408"/>
      <c r="M43" s="408"/>
      <c r="N43" s="408"/>
      <c r="O43" s="408"/>
      <c r="P43" s="408"/>
      <c r="Q43" s="408"/>
      <c r="R43" s="408"/>
      <c r="S43" s="408"/>
      <c r="T43" s="408"/>
      <c r="U43" s="408"/>
      <c r="V43" s="408"/>
      <c r="W43" s="408"/>
      <c r="X43" s="408"/>
      <c r="Y43" s="408"/>
      <c r="Z43" s="408"/>
      <c r="AA43" s="408"/>
      <c r="AB43" s="408"/>
      <c r="AC43" s="408"/>
      <c r="AD43" s="408"/>
      <c r="AE43" s="408"/>
      <c r="AF43" s="408"/>
      <c r="AG43" s="408"/>
      <c r="AH43" s="379"/>
    </row>
    <row r="44" spans="1:34" ht="17.25" customHeight="1">
      <c r="A44" s="818"/>
      <c r="B44" s="452" t="s">
        <v>316</v>
      </c>
      <c r="C44" s="410" t="s">
        <v>298</v>
      </c>
      <c r="D44" s="407">
        <v>50</v>
      </c>
      <c r="E44" s="554"/>
      <c r="F44" s="408"/>
      <c r="G44" s="408"/>
      <c r="H44" s="408"/>
      <c r="I44" s="408"/>
      <c r="J44" s="408"/>
      <c r="K44" s="408"/>
      <c r="L44" s="408"/>
      <c r="M44" s="408"/>
      <c r="N44" s="408"/>
      <c r="O44" s="408"/>
      <c r="P44" s="408"/>
      <c r="Q44" s="408"/>
      <c r="R44" s="408"/>
      <c r="S44" s="408"/>
      <c r="T44" s="408"/>
      <c r="U44" s="408"/>
      <c r="V44" s="408"/>
      <c r="W44" s="408"/>
      <c r="X44" s="408"/>
      <c r="Y44" s="408"/>
      <c r="Z44" s="408"/>
      <c r="AA44" s="408"/>
      <c r="AB44" s="408"/>
      <c r="AC44" s="408"/>
      <c r="AD44" s="408"/>
      <c r="AE44" s="408"/>
      <c r="AF44" s="408"/>
      <c r="AG44" s="408"/>
      <c r="AH44" s="379"/>
    </row>
    <row r="45" spans="1:34" ht="17.25" customHeight="1">
      <c r="A45" s="818">
        <v>34</v>
      </c>
      <c r="B45" s="452" t="s">
        <v>317</v>
      </c>
      <c r="C45" s="410" t="s">
        <v>298</v>
      </c>
      <c r="D45" s="407">
        <v>416</v>
      </c>
      <c r="E45" s="554"/>
      <c r="F45" s="408"/>
      <c r="G45" s="408"/>
      <c r="H45" s="408"/>
      <c r="I45" s="408"/>
      <c r="J45" s="408"/>
      <c r="K45" s="408"/>
      <c r="L45" s="408"/>
      <c r="M45" s="408"/>
      <c r="N45" s="408"/>
      <c r="O45" s="408"/>
      <c r="P45" s="408"/>
      <c r="Q45" s="408"/>
      <c r="R45" s="408"/>
      <c r="S45" s="408"/>
      <c r="T45" s="408"/>
      <c r="U45" s="408"/>
      <c r="V45" s="408"/>
      <c r="W45" s="408"/>
      <c r="X45" s="408"/>
      <c r="Y45" s="408"/>
      <c r="Z45" s="408"/>
      <c r="AA45" s="408"/>
      <c r="AB45" s="408"/>
      <c r="AC45" s="408"/>
      <c r="AD45" s="408"/>
      <c r="AE45" s="408"/>
      <c r="AF45" s="408"/>
      <c r="AG45" s="408"/>
      <c r="AH45" s="379"/>
    </row>
    <row r="46" spans="1:34" ht="17.25" customHeight="1">
      <c r="A46" s="818"/>
      <c r="B46" s="452" t="s">
        <v>318</v>
      </c>
      <c r="C46" s="410" t="s">
        <v>298</v>
      </c>
      <c r="D46" s="407">
        <v>410</v>
      </c>
      <c r="E46" s="554"/>
      <c r="F46" s="408"/>
      <c r="G46" s="408"/>
      <c r="H46" s="408"/>
      <c r="I46" s="408"/>
      <c r="J46" s="408"/>
      <c r="K46" s="408"/>
      <c r="L46" s="408"/>
      <c r="M46" s="408"/>
      <c r="N46" s="408"/>
      <c r="O46" s="408"/>
      <c r="P46" s="408"/>
      <c r="Q46" s="408"/>
      <c r="R46" s="408"/>
      <c r="S46" s="408"/>
      <c r="T46" s="408"/>
      <c r="U46" s="408"/>
      <c r="V46" s="408"/>
      <c r="W46" s="408"/>
      <c r="X46" s="408"/>
      <c r="Y46" s="408"/>
      <c r="Z46" s="408"/>
      <c r="AA46" s="408"/>
      <c r="AB46" s="408"/>
      <c r="AC46" s="408"/>
      <c r="AD46" s="408"/>
      <c r="AE46" s="408"/>
      <c r="AF46" s="408"/>
      <c r="AG46" s="408"/>
      <c r="AH46" s="379"/>
    </row>
    <row r="47" spans="1:34" ht="17.25" customHeight="1">
      <c r="A47" s="584">
        <v>35</v>
      </c>
      <c r="B47" s="533" t="s">
        <v>319</v>
      </c>
      <c r="C47" s="536" t="s">
        <v>298</v>
      </c>
      <c r="D47" s="414">
        <v>383</v>
      </c>
      <c r="E47" s="554"/>
      <c r="F47" s="408"/>
      <c r="G47" s="408"/>
      <c r="H47" s="408"/>
      <c r="I47" s="408"/>
      <c r="J47" s="408"/>
      <c r="K47" s="408"/>
      <c r="L47" s="408"/>
      <c r="M47" s="408"/>
      <c r="N47" s="408"/>
      <c r="O47" s="408"/>
      <c r="P47" s="408"/>
      <c r="Q47" s="408"/>
      <c r="R47" s="408"/>
      <c r="S47" s="408"/>
      <c r="T47" s="408"/>
      <c r="U47" s="408"/>
      <c r="V47" s="408"/>
      <c r="W47" s="408"/>
      <c r="X47" s="408"/>
      <c r="Y47" s="408"/>
      <c r="Z47" s="408"/>
      <c r="AA47" s="408"/>
      <c r="AB47" s="408"/>
      <c r="AC47" s="408"/>
      <c r="AD47" s="408"/>
      <c r="AE47" s="408"/>
      <c r="AF47" s="408"/>
      <c r="AG47" s="408"/>
      <c r="AH47" s="379"/>
    </row>
    <row r="48" spans="1:34" ht="17.25" customHeight="1">
      <c r="A48" s="584">
        <v>36</v>
      </c>
      <c r="B48" s="533" t="s">
        <v>320</v>
      </c>
      <c r="C48" s="536" t="s">
        <v>298</v>
      </c>
      <c r="D48" s="414">
        <v>274</v>
      </c>
      <c r="E48" s="554"/>
      <c r="F48" s="408"/>
      <c r="G48" s="408"/>
      <c r="H48" s="408"/>
      <c r="I48" s="408"/>
      <c r="J48" s="408"/>
      <c r="K48" s="408"/>
      <c r="L48" s="408"/>
      <c r="M48" s="408"/>
      <c r="N48" s="408"/>
      <c r="O48" s="408"/>
      <c r="P48" s="408"/>
      <c r="Q48" s="408"/>
      <c r="R48" s="408"/>
      <c r="S48" s="408"/>
      <c r="T48" s="408"/>
      <c r="U48" s="408"/>
      <c r="V48" s="408"/>
      <c r="W48" s="408"/>
      <c r="X48" s="408"/>
      <c r="Y48" s="408"/>
      <c r="Z48" s="408"/>
      <c r="AA48" s="408"/>
      <c r="AB48" s="408"/>
      <c r="AC48" s="408"/>
      <c r="AD48" s="408"/>
      <c r="AE48" s="408"/>
      <c r="AF48" s="408"/>
      <c r="AG48" s="408"/>
      <c r="AH48" s="379"/>
    </row>
    <row r="49" spans="1:34" ht="17.25" customHeight="1">
      <c r="A49" s="584">
        <v>37</v>
      </c>
      <c r="B49" s="533" t="s">
        <v>321</v>
      </c>
      <c r="C49" s="536" t="s">
        <v>298</v>
      </c>
      <c r="D49" s="414">
        <v>100</v>
      </c>
      <c r="E49" s="554"/>
      <c r="F49" s="408"/>
      <c r="G49" s="408"/>
      <c r="H49" s="408"/>
      <c r="I49" s="408"/>
      <c r="J49" s="408"/>
      <c r="K49" s="408"/>
      <c r="L49" s="408"/>
      <c r="M49" s="408"/>
      <c r="N49" s="408"/>
      <c r="O49" s="408"/>
      <c r="P49" s="408"/>
      <c r="Q49" s="408"/>
      <c r="R49" s="408"/>
      <c r="S49" s="408"/>
      <c r="T49" s="408"/>
      <c r="U49" s="408"/>
      <c r="V49" s="408"/>
      <c r="W49" s="408"/>
      <c r="X49" s="408"/>
      <c r="Y49" s="408"/>
      <c r="Z49" s="408"/>
      <c r="AA49" s="408"/>
      <c r="AB49" s="408"/>
      <c r="AC49" s="408"/>
      <c r="AD49" s="408"/>
      <c r="AE49" s="408"/>
      <c r="AF49" s="408"/>
      <c r="AG49" s="408"/>
      <c r="AH49" s="379"/>
    </row>
    <row r="50" spans="1:34" ht="17.25" customHeight="1">
      <c r="A50" s="584">
        <v>38</v>
      </c>
      <c r="B50" s="533" t="s">
        <v>322</v>
      </c>
      <c r="C50" s="536" t="s">
        <v>238</v>
      </c>
      <c r="D50" s="414">
        <v>622</v>
      </c>
      <c r="E50" s="554"/>
      <c r="F50" s="408"/>
      <c r="G50" s="408"/>
      <c r="H50" s="408"/>
      <c r="I50" s="408"/>
      <c r="J50" s="408"/>
      <c r="K50" s="408"/>
      <c r="L50" s="408"/>
      <c r="M50" s="408"/>
      <c r="N50" s="408"/>
      <c r="O50" s="408"/>
      <c r="P50" s="408"/>
      <c r="Q50" s="408"/>
      <c r="R50" s="408"/>
      <c r="S50" s="408"/>
      <c r="T50" s="408"/>
      <c r="U50" s="408"/>
      <c r="V50" s="408"/>
      <c r="W50" s="408"/>
      <c r="X50" s="408"/>
      <c r="Y50" s="408"/>
      <c r="Z50" s="408"/>
      <c r="AA50" s="408"/>
      <c r="AB50" s="408"/>
      <c r="AC50" s="408"/>
      <c r="AD50" s="408"/>
      <c r="AE50" s="408"/>
      <c r="AF50" s="408"/>
      <c r="AG50" s="408"/>
      <c r="AH50" s="379"/>
    </row>
    <row r="51" spans="1:34" ht="17.25" customHeight="1">
      <c r="A51" s="584">
        <v>39</v>
      </c>
      <c r="B51" s="533" t="s">
        <v>275</v>
      </c>
      <c r="C51" s="536" t="s">
        <v>171</v>
      </c>
      <c r="D51" s="414">
        <v>163</v>
      </c>
      <c r="E51" s="554"/>
      <c r="F51" s="408"/>
      <c r="G51" s="408"/>
      <c r="H51" s="408"/>
      <c r="I51" s="408"/>
      <c r="J51" s="408"/>
      <c r="K51" s="408"/>
      <c r="L51" s="408"/>
      <c r="M51" s="408"/>
      <c r="N51" s="408"/>
      <c r="O51" s="408"/>
      <c r="P51" s="408"/>
      <c r="Q51" s="408"/>
      <c r="R51" s="408"/>
      <c r="S51" s="408"/>
      <c r="T51" s="408"/>
      <c r="U51" s="408"/>
      <c r="V51" s="408"/>
      <c r="W51" s="408"/>
      <c r="X51" s="408"/>
      <c r="Y51" s="408"/>
      <c r="Z51" s="408"/>
      <c r="AA51" s="408"/>
      <c r="AB51" s="408"/>
      <c r="AC51" s="408"/>
      <c r="AD51" s="408"/>
      <c r="AE51" s="408"/>
      <c r="AF51" s="408"/>
      <c r="AG51" s="408"/>
      <c r="AH51" s="379"/>
    </row>
    <row r="52" spans="1:34" ht="17.25" customHeight="1">
      <c r="A52" s="584">
        <v>40</v>
      </c>
      <c r="B52" s="533" t="s">
        <v>270</v>
      </c>
      <c r="C52" s="536" t="s">
        <v>171</v>
      </c>
      <c r="D52" s="414">
        <v>360</v>
      </c>
      <c r="E52" s="554"/>
      <c r="F52" s="408"/>
      <c r="G52" s="408"/>
      <c r="H52" s="408"/>
      <c r="I52" s="408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8"/>
      <c r="AC52" s="408"/>
      <c r="AD52" s="408"/>
      <c r="AE52" s="408"/>
      <c r="AF52" s="408"/>
      <c r="AG52" s="408"/>
      <c r="AH52" s="379"/>
    </row>
    <row r="53" spans="1:34" ht="17.25" customHeight="1" thickBot="1">
      <c r="A53" s="218">
        <v>41</v>
      </c>
      <c r="B53" s="537" t="s">
        <v>269</v>
      </c>
      <c r="C53" s="538" t="s">
        <v>171</v>
      </c>
      <c r="D53" s="419">
        <v>450</v>
      </c>
      <c r="E53" s="420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  <c r="AC53" s="421"/>
      <c r="AD53" s="421"/>
      <c r="AE53" s="421"/>
      <c r="AF53" s="421"/>
      <c r="AG53" s="421"/>
      <c r="AH53" s="399"/>
    </row>
    <row r="54" spans="1:34">
      <c r="A54" s="219"/>
      <c r="B54" s="220"/>
      <c r="C54" s="221"/>
      <c r="D54" s="222"/>
      <c r="E54" s="223"/>
      <c r="F54" s="223"/>
      <c r="G54" s="223"/>
      <c r="H54" s="223"/>
      <c r="I54" s="223"/>
      <c r="J54" s="223"/>
      <c r="K54" s="223"/>
      <c r="L54" s="223"/>
      <c r="M54" s="223"/>
      <c r="N54" s="223"/>
      <c r="O54" s="223"/>
      <c r="P54" s="223"/>
      <c r="Q54" s="223"/>
      <c r="R54" s="223"/>
      <c r="S54" s="223"/>
      <c r="T54" s="223"/>
      <c r="V54" s="223"/>
      <c r="W54" s="223"/>
      <c r="X54" s="223"/>
      <c r="Y54" s="223"/>
      <c r="Z54" s="223"/>
      <c r="AA54" s="223"/>
      <c r="AB54" s="223"/>
      <c r="AC54" s="223"/>
      <c r="AD54" s="223"/>
      <c r="AE54" s="223"/>
      <c r="AF54" s="224"/>
    </row>
    <row r="55" spans="1:34">
      <c r="B55" s="225"/>
      <c r="C55" s="221"/>
      <c r="D55" s="226"/>
      <c r="W55" s="223"/>
    </row>
    <row r="75" spans="2:2">
      <c r="B75" s="227" t="s">
        <v>323</v>
      </c>
    </row>
  </sheetData>
  <mergeCells count="10">
    <mergeCell ref="A1:AG1"/>
    <mergeCell ref="A38:A39"/>
    <mergeCell ref="A40:A44"/>
    <mergeCell ref="A45:A46"/>
    <mergeCell ref="A2:AG2"/>
    <mergeCell ref="A3:AG3"/>
    <mergeCell ref="A5:A6"/>
    <mergeCell ref="B5:B6"/>
    <mergeCell ref="C5:C6"/>
    <mergeCell ref="E5:AH5"/>
  </mergeCells>
  <printOptions horizontalCentered="1" verticalCentered="1"/>
  <pageMargins left="0.2" right="0.7" top="0.2" bottom="0.25" header="0.05" footer="0.3"/>
  <pageSetup paperSize="9" scale="58" orientation="landscape" r:id="rId1"/>
  <headerFooter scaleWithDoc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02385-17B0-42EC-906B-CF996D717EB3}">
  <sheetPr>
    <pageSetUpPr fitToPage="1"/>
  </sheetPr>
  <dimension ref="A1:JS80"/>
  <sheetViews>
    <sheetView zoomScale="85" zoomScaleNormal="85" workbookViewId="0">
      <pane xSplit="5" ySplit="6" topLeftCell="F7" activePane="bottomRight" state="frozen"/>
      <selection activeCell="E20" sqref="E20:F20"/>
      <selection pane="topRight" activeCell="E20" sqref="E20:F20"/>
      <selection pane="bottomLeft" activeCell="E20" sqref="E20:F20"/>
      <selection pane="bottomRight" activeCell="H19" sqref="H19"/>
    </sheetView>
  </sheetViews>
  <sheetFormatPr defaultRowHeight="15"/>
  <cols>
    <col min="1" max="1" width="7.28515625" style="455" customWidth="1"/>
    <col min="2" max="2" width="37.7109375" style="496" customWidth="1"/>
    <col min="3" max="3" width="9.42578125" style="455" customWidth="1"/>
    <col min="4" max="4" width="9.7109375" style="455" customWidth="1"/>
    <col min="5" max="5" width="34.5703125" style="455" customWidth="1"/>
    <col min="6" max="6" width="14.7109375" style="455" customWidth="1"/>
    <col min="7" max="7" width="14.85546875" style="455" customWidth="1"/>
    <col min="8" max="8" width="17.85546875" style="455" customWidth="1"/>
    <col min="9" max="9" width="15.85546875" style="455" customWidth="1"/>
    <col min="10" max="38" width="17.28515625" style="455" customWidth="1"/>
    <col min="39" max="16384" width="9.140625" style="455"/>
  </cols>
  <sheetData>
    <row r="1" spans="1:38" ht="29.25" customHeight="1">
      <c r="A1" s="832" t="s">
        <v>289</v>
      </c>
      <c r="B1" s="832"/>
      <c r="C1" s="832"/>
      <c r="D1" s="832"/>
      <c r="E1" s="832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  <c r="R1" s="454"/>
      <c r="S1" s="454"/>
      <c r="T1" s="454"/>
      <c r="U1" s="454"/>
      <c r="V1" s="454"/>
      <c r="W1" s="454"/>
      <c r="X1" s="454"/>
      <c r="Y1" s="454"/>
      <c r="Z1" s="454"/>
      <c r="AA1" s="454"/>
      <c r="AB1" s="454"/>
      <c r="AC1" s="454"/>
      <c r="AD1" s="454"/>
      <c r="AE1" s="454"/>
      <c r="AF1" s="454"/>
      <c r="AG1" s="454"/>
    </row>
    <row r="2" spans="1:38" ht="18.75">
      <c r="A2" s="833" t="s">
        <v>290</v>
      </c>
      <c r="B2" s="833"/>
      <c r="C2" s="833"/>
      <c r="D2" s="833"/>
      <c r="E2" s="833"/>
      <c r="F2" s="456"/>
      <c r="G2" s="456"/>
      <c r="H2" s="456"/>
      <c r="I2" s="456"/>
      <c r="J2" s="456"/>
      <c r="K2" s="456"/>
      <c r="L2" s="456"/>
      <c r="M2" s="456"/>
      <c r="N2" s="456"/>
      <c r="O2" s="456"/>
      <c r="P2" s="456"/>
      <c r="Q2" s="456"/>
      <c r="R2" s="456"/>
      <c r="S2" s="456"/>
      <c r="T2" s="456"/>
      <c r="U2" s="456"/>
      <c r="V2" s="456"/>
      <c r="W2" s="456"/>
      <c r="X2" s="456"/>
      <c r="Y2" s="456"/>
      <c r="Z2" s="456"/>
      <c r="AA2" s="456"/>
      <c r="AB2" s="456"/>
      <c r="AC2" s="456"/>
      <c r="AD2" s="456"/>
      <c r="AE2" s="456"/>
      <c r="AF2" s="456"/>
      <c r="AG2" s="456"/>
    </row>
    <row r="3" spans="1:38" ht="19.5" thickBot="1">
      <c r="A3" s="834" t="s">
        <v>603</v>
      </c>
      <c r="B3" s="834"/>
      <c r="C3" s="834"/>
      <c r="D3" s="834"/>
      <c r="E3" s="834"/>
      <c r="F3" s="834"/>
      <c r="G3" s="834"/>
      <c r="H3" s="834"/>
      <c r="I3" s="834"/>
      <c r="J3" s="834"/>
      <c r="K3" s="834"/>
      <c r="L3" s="834"/>
      <c r="M3" s="834"/>
      <c r="N3" s="834"/>
      <c r="O3" s="834"/>
      <c r="P3" s="834"/>
      <c r="Q3" s="834"/>
      <c r="R3" s="834"/>
      <c r="S3" s="834"/>
      <c r="T3" s="834"/>
      <c r="U3" s="834"/>
      <c r="V3" s="834"/>
      <c r="W3" s="834"/>
      <c r="X3" s="834"/>
      <c r="Y3" s="834"/>
      <c r="Z3" s="834"/>
      <c r="AA3" s="834"/>
      <c r="AB3" s="834"/>
      <c r="AC3" s="834"/>
      <c r="AD3" s="834"/>
      <c r="AE3" s="834"/>
      <c r="AF3" s="834"/>
      <c r="AG3" s="834"/>
      <c r="AH3" s="834"/>
    </row>
    <row r="4" spans="1:38" ht="17.25" customHeight="1" thickBot="1">
      <c r="A4" s="835" t="s">
        <v>604</v>
      </c>
      <c r="B4" s="836"/>
      <c r="C4" s="836"/>
      <c r="D4" s="836"/>
      <c r="E4" s="837"/>
      <c r="F4" s="835" t="s">
        <v>605</v>
      </c>
      <c r="G4" s="836"/>
      <c r="H4" s="836"/>
      <c r="I4" s="836"/>
      <c r="J4" s="836"/>
      <c r="K4" s="836"/>
      <c r="L4" s="836"/>
      <c r="M4" s="836"/>
      <c r="N4" s="836"/>
      <c r="O4" s="836"/>
      <c r="P4" s="836"/>
      <c r="Q4" s="836"/>
      <c r="R4" s="836"/>
      <c r="S4" s="836"/>
      <c r="T4" s="836"/>
      <c r="U4" s="836"/>
      <c r="V4" s="836"/>
      <c r="W4" s="836"/>
      <c r="X4" s="836"/>
      <c r="Y4" s="836"/>
      <c r="Z4" s="836"/>
      <c r="AA4" s="836"/>
      <c r="AB4" s="836"/>
      <c r="AC4" s="836"/>
      <c r="AD4" s="836"/>
      <c r="AE4" s="836"/>
      <c r="AF4" s="836"/>
      <c r="AG4" s="836"/>
      <c r="AH4" s="836"/>
      <c r="AI4" s="836"/>
      <c r="AJ4" s="836"/>
      <c r="AK4" s="836"/>
      <c r="AL4" s="837"/>
    </row>
    <row r="5" spans="1:38" ht="39.75" customHeight="1">
      <c r="A5" s="838" t="s">
        <v>292</v>
      </c>
      <c r="B5" s="828" t="s">
        <v>293</v>
      </c>
      <c r="C5" s="828" t="s">
        <v>294</v>
      </c>
      <c r="D5" s="457" t="s">
        <v>295</v>
      </c>
      <c r="E5" s="840" t="s">
        <v>606</v>
      </c>
      <c r="F5" s="828" t="s">
        <v>687</v>
      </c>
      <c r="G5" s="828" t="s">
        <v>679</v>
      </c>
      <c r="H5" s="828" t="s">
        <v>678</v>
      </c>
      <c r="I5" s="828" t="s">
        <v>677</v>
      </c>
      <c r="J5" s="828" t="s">
        <v>676</v>
      </c>
      <c r="K5" s="828" t="s">
        <v>675</v>
      </c>
      <c r="L5" s="828" t="s">
        <v>674</v>
      </c>
      <c r="M5" s="828" t="s">
        <v>673</v>
      </c>
      <c r="N5" s="828" t="s">
        <v>672</v>
      </c>
      <c r="O5" s="828" t="s">
        <v>671</v>
      </c>
      <c r="P5" s="844" t="s">
        <v>666</v>
      </c>
      <c r="Q5" s="844" t="s">
        <v>665</v>
      </c>
      <c r="R5" s="844" t="s">
        <v>664</v>
      </c>
      <c r="S5" s="844" t="s">
        <v>663</v>
      </c>
      <c r="T5" s="844" t="s">
        <v>662</v>
      </c>
      <c r="U5" s="847" t="s">
        <v>660</v>
      </c>
      <c r="V5" s="844" t="s">
        <v>659</v>
      </c>
      <c r="W5" s="844" t="s">
        <v>658</v>
      </c>
      <c r="X5" s="844" t="s">
        <v>657</v>
      </c>
      <c r="Y5" s="860" t="s">
        <v>656</v>
      </c>
      <c r="Z5" s="842" t="s">
        <v>652</v>
      </c>
      <c r="AA5" s="856" t="s">
        <v>653</v>
      </c>
      <c r="AB5" s="856" t="s">
        <v>654</v>
      </c>
      <c r="AC5" s="856" t="s">
        <v>655</v>
      </c>
      <c r="AD5" s="858" t="s">
        <v>633</v>
      </c>
      <c r="AE5" s="828" t="s">
        <v>632</v>
      </c>
      <c r="AF5" s="828" t="s">
        <v>631</v>
      </c>
      <c r="AG5" s="828" t="s">
        <v>630</v>
      </c>
      <c r="AH5" s="828" t="s">
        <v>607</v>
      </c>
      <c r="AI5" s="828" t="s">
        <v>608</v>
      </c>
      <c r="AJ5" s="828" t="s">
        <v>609</v>
      </c>
      <c r="AK5" s="828" t="s">
        <v>610</v>
      </c>
      <c r="AL5" s="830" t="s">
        <v>611</v>
      </c>
    </row>
    <row r="6" spans="1:38" ht="19.5" customHeight="1" thickBot="1">
      <c r="A6" s="839"/>
      <c r="B6" s="829"/>
      <c r="C6" s="829"/>
      <c r="D6" s="458" t="s">
        <v>35</v>
      </c>
      <c r="E6" s="841"/>
      <c r="F6" s="829"/>
      <c r="G6" s="829"/>
      <c r="H6" s="829"/>
      <c r="I6" s="829"/>
      <c r="J6" s="829"/>
      <c r="K6" s="829"/>
      <c r="L6" s="829"/>
      <c r="M6" s="829"/>
      <c r="N6" s="829"/>
      <c r="O6" s="829"/>
      <c r="P6" s="845"/>
      <c r="Q6" s="845"/>
      <c r="R6" s="845"/>
      <c r="S6" s="845"/>
      <c r="T6" s="845"/>
      <c r="U6" s="848"/>
      <c r="V6" s="845"/>
      <c r="W6" s="845"/>
      <c r="X6" s="845"/>
      <c r="Y6" s="861"/>
      <c r="Z6" s="843"/>
      <c r="AA6" s="857"/>
      <c r="AB6" s="857"/>
      <c r="AC6" s="857"/>
      <c r="AD6" s="859"/>
      <c r="AE6" s="829"/>
      <c r="AF6" s="829"/>
      <c r="AG6" s="829"/>
      <c r="AH6" s="829"/>
      <c r="AI6" s="829"/>
      <c r="AJ6" s="829"/>
      <c r="AK6" s="829"/>
      <c r="AL6" s="831"/>
    </row>
    <row r="7" spans="1:38" ht="15.75" customHeight="1">
      <c r="A7" s="459">
        <v>1</v>
      </c>
      <c r="B7" s="460" t="s">
        <v>274</v>
      </c>
      <c r="C7" s="461" t="s">
        <v>171</v>
      </c>
      <c r="D7" s="461">
        <v>341</v>
      </c>
      <c r="E7" s="462" t="s">
        <v>612</v>
      </c>
      <c r="F7" s="498">
        <v>45</v>
      </c>
      <c r="G7" s="498">
        <v>45</v>
      </c>
      <c r="H7" s="498">
        <v>45</v>
      </c>
      <c r="I7" s="498">
        <v>45</v>
      </c>
      <c r="J7" s="498">
        <v>45</v>
      </c>
      <c r="K7" s="498">
        <v>45</v>
      </c>
      <c r="L7" s="498">
        <v>45</v>
      </c>
      <c r="M7" s="498">
        <v>45</v>
      </c>
      <c r="N7" s="498">
        <v>45</v>
      </c>
      <c r="O7" s="498">
        <v>45</v>
      </c>
      <c r="P7" s="498">
        <v>45</v>
      </c>
      <c r="Q7" s="498">
        <v>45</v>
      </c>
      <c r="R7" s="498">
        <v>45</v>
      </c>
      <c r="S7" s="498">
        <v>45</v>
      </c>
      <c r="T7" s="463">
        <v>45</v>
      </c>
      <c r="U7" s="498">
        <v>45</v>
      </c>
      <c r="V7" s="498">
        <v>45</v>
      </c>
      <c r="W7" s="498">
        <v>45</v>
      </c>
      <c r="X7" s="498"/>
      <c r="Y7" s="498"/>
      <c r="Z7" s="463">
        <v>45</v>
      </c>
      <c r="AA7" s="463">
        <v>45</v>
      </c>
      <c r="AB7" s="463">
        <v>45</v>
      </c>
      <c r="AC7" s="463">
        <v>45</v>
      </c>
      <c r="AD7" s="463">
        <v>45</v>
      </c>
      <c r="AE7" s="463">
        <v>45</v>
      </c>
      <c r="AF7" s="463">
        <v>45</v>
      </c>
      <c r="AG7" s="463">
        <v>45</v>
      </c>
      <c r="AH7" s="464">
        <v>45</v>
      </c>
      <c r="AI7" s="465">
        <v>45</v>
      </c>
      <c r="AJ7" s="464">
        <v>45</v>
      </c>
      <c r="AK7" s="465">
        <v>45</v>
      </c>
      <c r="AL7" s="465">
        <v>45</v>
      </c>
    </row>
    <row r="8" spans="1:38" ht="15.75" customHeight="1">
      <c r="A8" s="466">
        <v>2</v>
      </c>
      <c r="B8" s="467" t="s">
        <v>299</v>
      </c>
      <c r="C8" s="468" t="s">
        <v>298</v>
      </c>
      <c r="D8" s="468">
        <v>70</v>
      </c>
      <c r="E8" s="469" t="s">
        <v>612</v>
      </c>
      <c r="F8" s="469"/>
      <c r="G8" s="469"/>
      <c r="H8" s="469"/>
      <c r="I8" s="469"/>
      <c r="J8" s="469"/>
      <c r="K8" s="469"/>
      <c r="L8" s="469"/>
      <c r="M8" s="469"/>
      <c r="N8" s="469"/>
      <c r="O8" s="469"/>
      <c r="P8" s="469"/>
      <c r="Q8" s="469"/>
      <c r="R8" s="469"/>
      <c r="S8" s="469"/>
      <c r="T8" s="470"/>
      <c r="U8" s="469"/>
      <c r="V8" s="469"/>
      <c r="W8" s="469"/>
      <c r="X8" s="469"/>
      <c r="Y8" s="469"/>
      <c r="Z8" s="470"/>
      <c r="AA8" s="470"/>
      <c r="AB8" s="470"/>
      <c r="AC8" s="470"/>
      <c r="AD8" s="470"/>
      <c r="AE8" s="470"/>
      <c r="AF8" s="470"/>
      <c r="AG8" s="470"/>
      <c r="AH8" s="468"/>
      <c r="AI8" s="471"/>
      <c r="AJ8" s="468"/>
      <c r="AK8" s="471"/>
      <c r="AL8" s="471"/>
    </row>
    <row r="9" spans="1:38" ht="15.75" customHeight="1">
      <c r="A9" s="459">
        <v>3</v>
      </c>
      <c r="B9" s="467" t="s">
        <v>278</v>
      </c>
      <c r="C9" s="468" t="s">
        <v>171</v>
      </c>
      <c r="D9" s="469">
        <v>414</v>
      </c>
      <c r="E9" s="469" t="s">
        <v>612</v>
      </c>
      <c r="F9" s="469">
        <v>30</v>
      </c>
      <c r="G9" s="469">
        <v>30</v>
      </c>
      <c r="H9" s="469">
        <v>30</v>
      </c>
      <c r="I9" s="469">
        <v>30</v>
      </c>
      <c r="J9" s="469">
        <v>30</v>
      </c>
      <c r="K9" s="469">
        <v>30</v>
      </c>
      <c r="L9" s="469">
        <v>30</v>
      </c>
      <c r="M9" s="469">
        <v>30</v>
      </c>
      <c r="N9" s="469">
        <v>30</v>
      </c>
      <c r="O9" s="469">
        <v>30</v>
      </c>
      <c r="P9" s="469"/>
      <c r="Q9" s="469">
        <v>60</v>
      </c>
      <c r="R9" s="469">
        <v>60</v>
      </c>
      <c r="S9" s="469"/>
      <c r="T9" s="470"/>
      <c r="U9" s="469"/>
      <c r="V9" s="469"/>
      <c r="W9" s="469"/>
      <c r="X9" s="469">
        <v>22</v>
      </c>
      <c r="Y9" s="469"/>
      <c r="Z9" s="470"/>
      <c r="AA9" s="470">
        <v>60</v>
      </c>
      <c r="AB9" s="470"/>
      <c r="AC9" s="470"/>
      <c r="AD9" s="470"/>
      <c r="AE9" s="470"/>
      <c r="AF9" s="470"/>
      <c r="AG9" s="470"/>
      <c r="AH9" s="469"/>
      <c r="AI9" s="472"/>
      <c r="AJ9" s="469"/>
      <c r="AK9" s="472"/>
      <c r="AL9" s="472"/>
    </row>
    <row r="10" spans="1:38" ht="18" customHeight="1">
      <c r="A10" s="466">
        <v>4</v>
      </c>
      <c r="B10" s="467" t="s">
        <v>300</v>
      </c>
      <c r="C10" s="468" t="s">
        <v>188</v>
      </c>
      <c r="D10" s="468">
        <v>220</v>
      </c>
      <c r="E10" s="469" t="s">
        <v>612</v>
      </c>
      <c r="F10" s="469"/>
      <c r="G10" s="469"/>
      <c r="H10" s="469"/>
      <c r="I10" s="469"/>
      <c r="J10" s="469"/>
      <c r="K10" s="469"/>
      <c r="L10" s="469"/>
      <c r="M10" s="469"/>
      <c r="N10" s="469"/>
      <c r="O10" s="469"/>
      <c r="P10" s="469"/>
      <c r="Q10" s="469"/>
      <c r="R10" s="469"/>
      <c r="S10" s="469"/>
      <c r="T10" s="470"/>
      <c r="U10" s="469"/>
      <c r="V10" s="469"/>
      <c r="W10" s="469"/>
      <c r="X10" s="469"/>
      <c r="Y10" s="469"/>
      <c r="Z10" s="470"/>
      <c r="AA10" s="470"/>
      <c r="AB10" s="470"/>
      <c r="AC10" s="470"/>
      <c r="AD10" s="470"/>
      <c r="AE10" s="470"/>
      <c r="AF10" s="470"/>
      <c r="AG10" s="470"/>
      <c r="AH10" s="468"/>
      <c r="AI10" s="471"/>
      <c r="AJ10" s="468"/>
      <c r="AK10" s="471"/>
      <c r="AL10" s="471"/>
    </row>
    <row r="11" spans="1:38" ht="15.75">
      <c r="A11" s="459">
        <v>5</v>
      </c>
      <c r="B11" s="467" t="s">
        <v>301</v>
      </c>
      <c r="C11" s="468" t="s">
        <v>188</v>
      </c>
      <c r="D11" s="468">
        <v>220</v>
      </c>
      <c r="E11" s="469" t="s">
        <v>612</v>
      </c>
      <c r="F11" s="469"/>
      <c r="G11" s="469"/>
      <c r="H11" s="469"/>
      <c r="I11" s="469"/>
      <c r="J11" s="469"/>
      <c r="K11" s="469"/>
      <c r="L11" s="469"/>
      <c r="M11" s="469"/>
      <c r="N11" s="469"/>
      <c r="O11" s="469"/>
      <c r="P11" s="469"/>
      <c r="Q11" s="469"/>
      <c r="R11" s="469"/>
      <c r="S11" s="469"/>
      <c r="T11" s="470"/>
      <c r="U11" s="469"/>
      <c r="V11" s="469"/>
      <c r="W11" s="469"/>
      <c r="X11" s="469"/>
      <c r="Y11" s="469"/>
      <c r="Z11" s="470"/>
      <c r="AA11" s="470"/>
      <c r="AB11" s="470"/>
      <c r="AC11" s="470"/>
      <c r="AD11" s="470"/>
      <c r="AE11" s="470"/>
      <c r="AF11" s="470"/>
      <c r="AG11" s="470"/>
      <c r="AH11" s="468"/>
      <c r="AI11" s="471"/>
      <c r="AJ11" s="468"/>
      <c r="AK11" s="471"/>
      <c r="AL11" s="471"/>
    </row>
    <row r="12" spans="1:38" ht="15.75" customHeight="1">
      <c r="A12" s="466">
        <v>6</v>
      </c>
      <c r="B12" s="467" t="s">
        <v>192</v>
      </c>
      <c r="C12" s="468" t="s">
        <v>171</v>
      </c>
      <c r="D12" s="468">
        <v>335</v>
      </c>
      <c r="E12" s="469" t="s">
        <v>612</v>
      </c>
      <c r="F12" s="469">
        <v>35</v>
      </c>
      <c r="G12" s="469">
        <v>35</v>
      </c>
      <c r="H12" s="469">
        <v>35</v>
      </c>
      <c r="I12" s="469">
        <v>35</v>
      </c>
      <c r="J12" s="469"/>
      <c r="K12" s="469"/>
      <c r="L12" s="469"/>
      <c r="M12" s="469"/>
      <c r="N12" s="469"/>
      <c r="O12" s="469"/>
      <c r="P12" s="469"/>
      <c r="Q12" s="469"/>
      <c r="R12" s="469"/>
      <c r="S12" s="469"/>
      <c r="T12" s="470"/>
      <c r="U12" s="469"/>
      <c r="V12" s="469"/>
      <c r="W12" s="469"/>
      <c r="X12" s="469"/>
      <c r="Y12" s="469"/>
      <c r="Z12" s="470"/>
      <c r="AA12" s="470"/>
      <c r="AB12" s="470"/>
      <c r="AC12" s="470"/>
      <c r="AD12" s="470"/>
      <c r="AE12" s="470">
        <v>10</v>
      </c>
      <c r="AF12" s="470">
        <v>20</v>
      </c>
      <c r="AG12" s="470">
        <v>20</v>
      </c>
      <c r="AH12" s="468">
        <v>20</v>
      </c>
      <c r="AI12" s="471">
        <v>20</v>
      </c>
      <c r="AJ12" s="468">
        <v>20</v>
      </c>
      <c r="AK12" s="471">
        <v>20</v>
      </c>
      <c r="AL12" s="471"/>
    </row>
    <row r="13" spans="1:38" ht="18" customHeight="1">
      <c r="A13" s="459">
        <v>7</v>
      </c>
      <c r="B13" s="467" t="s">
        <v>266</v>
      </c>
      <c r="C13" s="468" t="s">
        <v>198</v>
      </c>
      <c r="D13" s="468">
        <v>360</v>
      </c>
      <c r="E13" s="473" t="s">
        <v>612</v>
      </c>
      <c r="F13" s="473">
        <v>30</v>
      </c>
      <c r="G13" s="473">
        <v>30</v>
      </c>
      <c r="H13" s="473">
        <v>30</v>
      </c>
      <c r="I13" s="473"/>
      <c r="J13" s="473"/>
      <c r="K13" s="473"/>
      <c r="L13" s="473"/>
      <c r="M13" s="473"/>
      <c r="N13" s="473"/>
      <c r="O13" s="473"/>
      <c r="P13" s="473">
        <v>30</v>
      </c>
      <c r="Q13" s="473">
        <v>30</v>
      </c>
      <c r="R13" s="473">
        <v>30</v>
      </c>
      <c r="S13" s="473">
        <v>30</v>
      </c>
      <c r="T13" s="474">
        <v>30</v>
      </c>
      <c r="U13" s="473">
        <v>30</v>
      </c>
      <c r="V13" s="473">
        <v>30</v>
      </c>
      <c r="W13" s="473">
        <v>30</v>
      </c>
      <c r="X13" s="473"/>
      <c r="Y13" s="473">
        <v>30</v>
      </c>
      <c r="Z13" s="474">
        <v>30</v>
      </c>
      <c r="AA13" s="474">
        <v>30</v>
      </c>
      <c r="AB13" s="474">
        <v>30</v>
      </c>
      <c r="AC13" s="474">
        <v>30</v>
      </c>
      <c r="AD13" s="474">
        <v>30</v>
      </c>
      <c r="AE13" s="474">
        <v>30</v>
      </c>
      <c r="AF13" s="474">
        <v>30</v>
      </c>
      <c r="AG13" s="474">
        <v>30</v>
      </c>
      <c r="AH13" s="468">
        <v>30</v>
      </c>
      <c r="AI13" s="471">
        <v>30</v>
      </c>
      <c r="AJ13" s="468">
        <v>30</v>
      </c>
      <c r="AK13" s="471">
        <v>30</v>
      </c>
      <c r="AL13" s="471"/>
    </row>
    <row r="14" spans="1:38" ht="15.75" customHeight="1">
      <c r="A14" s="466">
        <v>8</v>
      </c>
      <c r="B14" s="467" t="s">
        <v>264</v>
      </c>
      <c r="C14" s="468" t="s">
        <v>198</v>
      </c>
      <c r="D14" s="468">
        <v>221</v>
      </c>
      <c r="E14" s="469" t="s">
        <v>612</v>
      </c>
      <c r="F14" s="469"/>
      <c r="G14" s="469">
        <v>16</v>
      </c>
      <c r="H14" s="469">
        <v>16</v>
      </c>
      <c r="I14" s="469">
        <v>16</v>
      </c>
      <c r="J14" s="469">
        <v>16</v>
      </c>
      <c r="K14" s="469">
        <v>16</v>
      </c>
      <c r="L14" s="469"/>
      <c r="M14" s="469"/>
      <c r="N14" s="469"/>
      <c r="O14" s="469"/>
      <c r="P14" s="469"/>
      <c r="Q14" s="469"/>
      <c r="R14" s="469"/>
      <c r="S14" s="469"/>
      <c r="T14" s="470"/>
      <c r="U14" s="469"/>
      <c r="V14" s="469"/>
      <c r="W14" s="469"/>
      <c r="X14" s="469"/>
      <c r="Y14" s="469"/>
      <c r="Z14" s="470"/>
      <c r="AA14" s="470"/>
      <c r="AB14" s="470"/>
      <c r="AC14" s="470"/>
      <c r="AD14" s="470"/>
      <c r="AE14" s="470">
        <v>20</v>
      </c>
      <c r="AF14" s="470">
        <v>20</v>
      </c>
      <c r="AG14" s="470">
        <v>20</v>
      </c>
      <c r="AH14" s="468">
        <v>20</v>
      </c>
      <c r="AI14" s="471">
        <v>20</v>
      </c>
      <c r="AJ14" s="468">
        <v>20</v>
      </c>
      <c r="AK14" s="471"/>
      <c r="AL14" s="471"/>
    </row>
    <row r="15" spans="1:38" ht="15.75" customHeight="1">
      <c r="A15" s="459">
        <v>9</v>
      </c>
      <c r="B15" s="467" t="s">
        <v>277</v>
      </c>
      <c r="C15" s="468" t="s">
        <v>188</v>
      </c>
      <c r="D15" s="468">
        <v>410</v>
      </c>
      <c r="E15" s="469" t="s">
        <v>612</v>
      </c>
      <c r="F15" s="469">
        <v>30</v>
      </c>
      <c r="G15" s="469"/>
      <c r="H15" s="469"/>
      <c r="I15" s="469"/>
      <c r="J15" s="469"/>
      <c r="K15" s="469"/>
      <c r="L15" s="469"/>
      <c r="M15" s="469"/>
      <c r="N15" s="469"/>
      <c r="O15" s="469"/>
      <c r="P15" s="469"/>
      <c r="Q15" s="469"/>
      <c r="R15" s="469"/>
      <c r="S15" s="469"/>
      <c r="T15" s="470"/>
      <c r="U15" s="469"/>
      <c r="V15" s="469"/>
      <c r="W15" s="469"/>
      <c r="X15" s="469"/>
      <c r="Y15" s="469"/>
      <c r="Z15" s="470"/>
      <c r="AA15" s="470"/>
      <c r="AB15" s="470"/>
      <c r="AC15" s="470"/>
      <c r="AD15" s="470"/>
      <c r="AE15" s="470"/>
      <c r="AF15" s="470"/>
      <c r="AG15" s="470"/>
      <c r="AH15" s="468"/>
      <c r="AI15" s="471"/>
      <c r="AJ15" s="468"/>
      <c r="AK15" s="471"/>
      <c r="AL15" s="471"/>
    </row>
    <row r="16" spans="1:38" ht="15.75" customHeight="1">
      <c r="A16" s="466">
        <v>10</v>
      </c>
      <c r="B16" s="467" t="s">
        <v>221</v>
      </c>
      <c r="C16" s="468" t="s">
        <v>187</v>
      </c>
      <c r="D16" s="468">
        <v>412</v>
      </c>
      <c r="E16" s="469" t="s">
        <v>612</v>
      </c>
      <c r="F16" s="469"/>
      <c r="G16" s="469"/>
      <c r="H16" s="469"/>
      <c r="I16" s="469"/>
      <c r="J16" s="469"/>
      <c r="K16" s="469"/>
      <c r="L16" s="469"/>
      <c r="M16" s="469"/>
      <c r="N16" s="469"/>
      <c r="O16" s="469"/>
      <c r="P16" s="469"/>
      <c r="Q16" s="469"/>
      <c r="R16" s="469"/>
      <c r="S16" s="469"/>
      <c r="T16" s="470"/>
      <c r="U16" s="469"/>
      <c r="V16" s="469"/>
      <c r="W16" s="469"/>
      <c r="X16" s="469"/>
      <c r="Y16" s="469"/>
      <c r="Z16" s="470"/>
      <c r="AA16" s="470"/>
      <c r="AB16" s="470"/>
      <c r="AC16" s="470"/>
      <c r="AD16" s="470"/>
      <c r="AE16" s="470"/>
      <c r="AF16" s="470"/>
      <c r="AG16" s="470"/>
      <c r="AH16" s="468"/>
      <c r="AI16" s="471"/>
      <c r="AJ16" s="468"/>
      <c r="AK16" s="471"/>
      <c r="AL16" s="471"/>
    </row>
    <row r="17" spans="1:279" ht="16.5" customHeight="1">
      <c r="A17" s="459">
        <v>11</v>
      </c>
      <c r="B17" s="467" t="s">
        <v>271</v>
      </c>
      <c r="C17" s="468" t="s">
        <v>298</v>
      </c>
      <c r="D17" s="468">
        <v>97</v>
      </c>
      <c r="E17" s="469" t="s">
        <v>612</v>
      </c>
      <c r="F17" s="469">
        <v>2</v>
      </c>
      <c r="G17" s="469">
        <v>2</v>
      </c>
      <c r="H17" s="469">
        <v>2</v>
      </c>
      <c r="I17" s="469"/>
      <c r="J17" s="469"/>
      <c r="K17" s="469"/>
      <c r="L17" s="469">
        <v>2</v>
      </c>
      <c r="M17" s="469">
        <v>2</v>
      </c>
      <c r="N17" s="469"/>
      <c r="O17" s="469">
        <v>2</v>
      </c>
      <c r="P17" s="469">
        <v>2</v>
      </c>
      <c r="Q17" s="469">
        <v>2</v>
      </c>
      <c r="R17" s="469">
        <v>2</v>
      </c>
      <c r="S17" s="469">
        <v>2</v>
      </c>
      <c r="T17" s="470">
        <v>2</v>
      </c>
      <c r="U17" s="469">
        <v>2</v>
      </c>
      <c r="V17" s="469">
        <v>2</v>
      </c>
      <c r="W17" s="469">
        <v>2</v>
      </c>
      <c r="X17" s="469">
        <v>2</v>
      </c>
      <c r="Y17" s="469">
        <v>2</v>
      </c>
      <c r="Z17" s="470">
        <v>2</v>
      </c>
      <c r="AA17" s="470">
        <v>2</v>
      </c>
      <c r="AB17" s="470">
        <v>2</v>
      </c>
      <c r="AC17" s="470">
        <v>2</v>
      </c>
      <c r="AD17" s="470"/>
      <c r="AE17" s="470">
        <v>2</v>
      </c>
      <c r="AF17" s="470">
        <v>2</v>
      </c>
      <c r="AG17" s="470">
        <v>2</v>
      </c>
      <c r="AH17" s="468">
        <v>2</v>
      </c>
      <c r="AI17" s="471">
        <v>2</v>
      </c>
      <c r="AJ17" s="468">
        <v>2</v>
      </c>
      <c r="AK17" s="471">
        <v>2</v>
      </c>
      <c r="AL17" s="471">
        <v>2</v>
      </c>
    </row>
    <row r="18" spans="1:279" ht="15.75" customHeight="1">
      <c r="A18" s="466">
        <v>12</v>
      </c>
      <c r="B18" s="467" t="s">
        <v>268</v>
      </c>
      <c r="C18" s="468" t="s">
        <v>298</v>
      </c>
      <c r="D18" s="468">
        <v>163</v>
      </c>
      <c r="E18" s="469" t="s">
        <v>612</v>
      </c>
      <c r="F18" s="469"/>
      <c r="G18" s="469"/>
      <c r="H18" s="469"/>
      <c r="I18" s="469"/>
      <c r="J18" s="469"/>
      <c r="K18" s="469"/>
      <c r="L18" s="469"/>
      <c r="M18" s="469"/>
      <c r="N18" s="469"/>
      <c r="O18" s="469"/>
      <c r="P18" s="469"/>
      <c r="Q18" s="469"/>
      <c r="R18" s="469"/>
      <c r="S18" s="469"/>
      <c r="T18" s="470"/>
      <c r="U18" s="469"/>
      <c r="V18" s="469"/>
      <c r="W18" s="469"/>
      <c r="X18" s="469"/>
      <c r="Y18" s="469"/>
      <c r="Z18" s="470"/>
      <c r="AA18" s="470"/>
      <c r="AB18" s="470"/>
      <c r="AC18" s="470"/>
      <c r="AD18" s="470"/>
      <c r="AE18" s="470"/>
      <c r="AF18" s="470"/>
      <c r="AG18" s="470"/>
      <c r="AH18" s="468"/>
      <c r="AI18" s="471"/>
      <c r="AJ18" s="468"/>
      <c r="AK18" s="471"/>
      <c r="AL18" s="471"/>
    </row>
    <row r="19" spans="1:279" ht="15.75" customHeight="1">
      <c r="A19" s="459">
        <v>13</v>
      </c>
      <c r="B19" s="467" t="s">
        <v>304</v>
      </c>
      <c r="C19" s="468" t="s">
        <v>187</v>
      </c>
      <c r="D19" s="468">
        <v>210</v>
      </c>
      <c r="E19" s="469" t="s">
        <v>612</v>
      </c>
      <c r="F19" s="469"/>
      <c r="G19" s="469"/>
      <c r="H19" s="469"/>
      <c r="I19" s="469"/>
      <c r="J19" s="469"/>
      <c r="K19" s="469"/>
      <c r="L19" s="469"/>
      <c r="M19" s="469"/>
      <c r="N19" s="469"/>
      <c r="O19" s="469"/>
      <c r="P19" s="469"/>
      <c r="Q19" s="469"/>
      <c r="R19" s="469"/>
      <c r="S19" s="469"/>
      <c r="T19" s="470"/>
      <c r="U19" s="469"/>
      <c r="V19" s="469"/>
      <c r="W19" s="469"/>
      <c r="X19" s="469"/>
      <c r="Y19" s="469"/>
      <c r="Z19" s="470"/>
      <c r="AA19" s="470"/>
      <c r="AB19" s="470"/>
      <c r="AC19" s="470"/>
      <c r="AD19" s="470"/>
      <c r="AE19" s="470"/>
      <c r="AF19" s="470"/>
      <c r="AG19" s="470"/>
      <c r="AH19" s="468"/>
      <c r="AI19" s="471"/>
      <c r="AJ19" s="468"/>
      <c r="AK19" s="471"/>
      <c r="AL19" s="471"/>
    </row>
    <row r="20" spans="1:279" ht="18" customHeight="1">
      <c r="A20" s="466">
        <v>14</v>
      </c>
      <c r="B20" s="467" t="s">
        <v>305</v>
      </c>
      <c r="C20" s="468" t="s">
        <v>298</v>
      </c>
      <c r="D20" s="468">
        <v>225</v>
      </c>
      <c r="E20" s="475" t="s">
        <v>612</v>
      </c>
      <c r="F20" s="475"/>
      <c r="G20" s="475"/>
      <c r="H20" s="475"/>
      <c r="I20" s="475"/>
      <c r="J20" s="475"/>
      <c r="K20" s="475"/>
      <c r="L20" s="475"/>
      <c r="M20" s="475"/>
      <c r="N20" s="475"/>
      <c r="O20" s="475"/>
      <c r="P20" s="475"/>
      <c r="Q20" s="475"/>
      <c r="R20" s="475"/>
      <c r="S20" s="475"/>
      <c r="T20" s="476"/>
      <c r="U20" s="475"/>
      <c r="V20" s="475"/>
      <c r="W20" s="475"/>
      <c r="X20" s="475"/>
      <c r="Y20" s="475"/>
      <c r="Z20" s="476"/>
      <c r="AA20" s="476"/>
      <c r="AB20" s="476"/>
      <c r="AC20" s="476"/>
      <c r="AD20" s="476"/>
      <c r="AE20" s="476"/>
      <c r="AF20" s="476"/>
      <c r="AG20" s="476"/>
      <c r="AH20" s="468"/>
      <c r="AI20" s="471"/>
      <c r="AJ20" s="468"/>
      <c r="AK20" s="471"/>
      <c r="AL20" s="471"/>
      <c r="AM20" s="477"/>
      <c r="AN20" s="477"/>
      <c r="AO20" s="477"/>
      <c r="AP20" s="477"/>
      <c r="AQ20" s="477"/>
      <c r="AR20" s="477"/>
      <c r="AS20" s="477"/>
      <c r="AT20" s="477"/>
      <c r="AU20" s="477"/>
      <c r="AV20" s="477"/>
      <c r="AW20" s="477"/>
      <c r="AX20" s="477"/>
      <c r="AY20" s="477"/>
      <c r="AZ20" s="477"/>
      <c r="BA20" s="477"/>
      <c r="BB20" s="477"/>
      <c r="BC20" s="477"/>
      <c r="BD20" s="477"/>
      <c r="BE20" s="477"/>
      <c r="BF20" s="477"/>
      <c r="BG20" s="477"/>
      <c r="BH20" s="477"/>
      <c r="BI20" s="477"/>
      <c r="BJ20" s="477"/>
      <c r="BK20" s="477"/>
      <c r="BL20" s="477"/>
      <c r="BM20" s="477"/>
      <c r="BN20" s="477"/>
      <c r="BO20" s="477"/>
      <c r="BP20" s="477"/>
      <c r="BQ20" s="477"/>
      <c r="BR20" s="477"/>
      <c r="BS20" s="477"/>
      <c r="BT20" s="477"/>
      <c r="BU20" s="477"/>
      <c r="BV20" s="477"/>
      <c r="BW20" s="477"/>
      <c r="BX20" s="477"/>
      <c r="BY20" s="477"/>
      <c r="BZ20" s="477"/>
      <c r="CA20" s="477"/>
      <c r="CB20" s="477"/>
      <c r="CC20" s="477"/>
      <c r="CD20" s="477"/>
      <c r="CE20" s="477"/>
      <c r="CF20" s="477"/>
      <c r="CG20" s="477"/>
      <c r="CH20" s="477"/>
      <c r="CI20" s="477"/>
      <c r="CJ20" s="477"/>
      <c r="CK20" s="477"/>
      <c r="CL20" s="477"/>
      <c r="CM20" s="477"/>
      <c r="CN20" s="477"/>
      <c r="CO20" s="477"/>
      <c r="CP20" s="477"/>
      <c r="CQ20" s="477"/>
      <c r="CR20" s="477"/>
      <c r="CS20" s="477"/>
      <c r="CT20" s="477"/>
      <c r="CU20" s="477"/>
      <c r="CV20" s="477"/>
      <c r="CW20" s="477"/>
      <c r="CX20" s="477"/>
      <c r="CY20" s="477"/>
      <c r="CZ20" s="477"/>
      <c r="DA20" s="477"/>
      <c r="DB20" s="477"/>
      <c r="DC20" s="477"/>
      <c r="DD20" s="477"/>
      <c r="DE20" s="477"/>
      <c r="DF20" s="477"/>
      <c r="DG20" s="477"/>
      <c r="DH20" s="477"/>
      <c r="DI20" s="477"/>
      <c r="DJ20" s="477"/>
      <c r="DK20" s="477"/>
      <c r="DL20" s="477"/>
      <c r="DM20" s="477"/>
      <c r="DN20" s="477"/>
      <c r="DO20" s="477"/>
      <c r="DP20" s="477"/>
      <c r="DQ20" s="477"/>
      <c r="DR20" s="477"/>
      <c r="DS20" s="477"/>
      <c r="DT20" s="477"/>
      <c r="DU20" s="477"/>
      <c r="DV20" s="477"/>
      <c r="DW20" s="477"/>
      <c r="DX20" s="477"/>
      <c r="DY20" s="477"/>
      <c r="DZ20" s="477"/>
      <c r="EA20" s="477"/>
      <c r="EB20" s="477"/>
      <c r="EC20" s="477"/>
      <c r="ED20" s="477"/>
      <c r="EE20" s="477"/>
      <c r="EF20" s="477"/>
      <c r="EG20" s="477"/>
      <c r="EH20" s="477"/>
      <c r="EI20" s="477"/>
      <c r="EJ20" s="477"/>
      <c r="EK20" s="477"/>
      <c r="EL20" s="477"/>
      <c r="EM20" s="477"/>
      <c r="EN20" s="477"/>
      <c r="EO20" s="477"/>
      <c r="EP20" s="477"/>
      <c r="EQ20" s="477"/>
      <c r="ER20" s="477"/>
      <c r="ES20" s="477"/>
      <c r="ET20" s="477"/>
      <c r="EU20" s="477"/>
      <c r="EV20" s="477"/>
      <c r="EW20" s="477"/>
      <c r="EX20" s="477"/>
      <c r="EY20" s="477"/>
      <c r="EZ20" s="477"/>
      <c r="FA20" s="477"/>
      <c r="FB20" s="477"/>
      <c r="FC20" s="477"/>
      <c r="FD20" s="477"/>
      <c r="FE20" s="477"/>
      <c r="FF20" s="477"/>
      <c r="FG20" s="477"/>
      <c r="FH20" s="477"/>
      <c r="FI20" s="477"/>
      <c r="FJ20" s="477"/>
      <c r="FK20" s="477"/>
      <c r="FL20" s="477"/>
      <c r="FM20" s="477"/>
      <c r="FN20" s="477"/>
      <c r="FO20" s="477"/>
      <c r="FP20" s="477"/>
      <c r="FQ20" s="477"/>
      <c r="FR20" s="477"/>
      <c r="FS20" s="477"/>
      <c r="FT20" s="477"/>
      <c r="FU20" s="477"/>
      <c r="FV20" s="477"/>
      <c r="FW20" s="477"/>
      <c r="FX20" s="477"/>
      <c r="FY20" s="477"/>
      <c r="FZ20" s="477"/>
      <c r="GA20" s="477"/>
      <c r="GB20" s="477"/>
      <c r="GC20" s="477"/>
      <c r="GD20" s="477"/>
      <c r="GE20" s="477"/>
      <c r="GF20" s="477"/>
      <c r="GG20" s="477"/>
      <c r="GH20" s="477"/>
      <c r="GI20" s="477"/>
      <c r="GJ20" s="477"/>
      <c r="GK20" s="477"/>
      <c r="GL20" s="477"/>
      <c r="GM20" s="477"/>
      <c r="GN20" s="477"/>
      <c r="GO20" s="477"/>
      <c r="GP20" s="477"/>
      <c r="GQ20" s="477"/>
      <c r="GR20" s="477"/>
      <c r="GS20" s="477"/>
      <c r="GT20" s="477"/>
      <c r="GU20" s="477"/>
      <c r="GV20" s="477"/>
      <c r="GW20" s="477"/>
      <c r="GX20" s="477"/>
      <c r="GY20" s="477"/>
      <c r="GZ20" s="477"/>
      <c r="HA20" s="477"/>
      <c r="HB20" s="477"/>
      <c r="HC20" s="477"/>
      <c r="HD20" s="477"/>
      <c r="HE20" s="477"/>
      <c r="HF20" s="477"/>
      <c r="HG20" s="477"/>
      <c r="HH20" s="477"/>
      <c r="HI20" s="477"/>
      <c r="HJ20" s="477"/>
      <c r="HK20" s="477"/>
      <c r="HL20" s="477"/>
      <c r="HM20" s="477"/>
      <c r="HN20" s="477"/>
      <c r="HO20" s="477"/>
      <c r="HP20" s="477"/>
      <c r="HQ20" s="477"/>
      <c r="HR20" s="477"/>
      <c r="HS20" s="477"/>
      <c r="HT20" s="477"/>
      <c r="HU20" s="477"/>
      <c r="HV20" s="477"/>
      <c r="HW20" s="477"/>
      <c r="HX20" s="477"/>
      <c r="HY20" s="477"/>
      <c r="HZ20" s="477"/>
      <c r="IA20" s="477"/>
      <c r="IB20" s="477"/>
      <c r="IC20" s="477"/>
      <c r="ID20" s="477"/>
      <c r="IE20" s="477"/>
      <c r="IF20" s="477"/>
      <c r="IG20" s="477"/>
      <c r="IH20" s="477"/>
      <c r="II20" s="477"/>
      <c r="IJ20" s="477"/>
      <c r="IK20" s="477"/>
      <c r="IL20" s="477"/>
      <c r="IM20" s="477"/>
      <c r="IN20" s="477"/>
      <c r="IO20" s="477"/>
      <c r="IP20" s="477"/>
      <c r="IQ20" s="477"/>
      <c r="IR20" s="477"/>
      <c r="IS20" s="477"/>
      <c r="IT20" s="477"/>
      <c r="IU20" s="477"/>
      <c r="IV20" s="477"/>
      <c r="IW20" s="477"/>
      <c r="IX20" s="477"/>
      <c r="IY20" s="477"/>
      <c r="IZ20" s="477"/>
      <c r="JA20" s="477"/>
      <c r="JB20" s="477"/>
      <c r="JC20" s="477"/>
      <c r="JD20" s="477"/>
      <c r="JE20" s="477"/>
      <c r="JF20" s="477"/>
      <c r="JG20" s="477"/>
      <c r="JH20" s="477"/>
      <c r="JI20" s="477"/>
      <c r="JJ20" s="477"/>
      <c r="JK20" s="477"/>
      <c r="JL20" s="477"/>
      <c r="JM20" s="477"/>
      <c r="JN20" s="477"/>
      <c r="JO20" s="477"/>
      <c r="JP20" s="477"/>
      <c r="JQ20" s="477"/>
      <c r="JR20" s="477"/>
      <c r="JS20" s="477"/>
    </row>
    <row r="21" spans="1:279" ht="15.75" customHeight="1">
      <c r="A21" s="459">
        <v>15</v>
      </c>
      <c r="B21" s="467" t="s">
        <v>306</v>
      </c>
      <c r="C21" s="468" t="s">
        <v>298</v>
      </c>
      <c r="D21" s="468">
        <v>150</v>
      </c>
      <c r="E21" s="469" t="s">
        <v>612</v>
      </c>
      <c r="F21" s="469"/>
      <c r="G21" s="469"/>
      <c r="H21" s="469"/>
      <c r="I21" s="469"/>
      <c r="J21" s="469"/>
      <c r="K21" s="469"/>
      <c r="L21" s="469"/>
      <c r="M21" s="469"/>
      <c r="N21" s="469"/>
      <c r="O21" s="469"/>
      <c r="P21" s="469"/>
      <c r="Q21" s="469"/>
      <c r="R21" s="469"/>
      <c r="S21" s="469"/>
      <c r="T21" s="470"/>
      <c r="U21" s="469"/>
      <c r="V21" s="469"/>
      <c r="W21" s="469"/>
      <c r="X21" s="469"/>
      <c r="Y21" s="469"/>
      <c r="Z21" s="470"/>
      <c r="AA21" s="470"/>
      <c r="AB21" s="470"/>
      <c r="AC21" s="470"/>
      <c r="AD21" s="470"/>
      <c r="AE21" s="470"/>
      <c r="AF21" s="470"/>
      <c r="AG21" s="470"/>
      <c r="AH21" s="468"/>
      <c r="AI21" s="471"/>
      <c r="AJ21" s="468"/>
      <c r="AK21" s="471"/>
      <c r="AL21" s="471"/>
    </row>
    <row r="22" spans="1:279" ht="19.5" customHeight="1">
      <c r="A22" s="466">
        <v>16</v>
      </c>
      <c r="B22" s="467" t="s">
        <v>307</v>
      </c>
      <c r="C22" s="478" t="s">
        <v>298</v>
      </c>
      <c r="D22" s="478">
        <v>330</v>
      </c>
      <c r="E22" s="473" t="s">
        <v>612</v>
      </c>
      <c r="F22" s="473"/>
      <c r="G22" s="473"/>
      <c r="H22" s="473"/>
      <c r="I22" s="473"/>
      <c r="J22" s="473"/>
      <c r="K22" s="473"/>
      <c r="L22" s="473"/>
      <c r="M22" s="473"/>
      <c r="N22" s="473"/>
      <c r="O22" s="473"/>
      <c r="P22" s="473"/>
      <c r="Q22" s="473"/>
      <c r="R22" s="473"/>
      <c r="S22" s="473"/>
      <c r="T22" s="474"/>
      <c r="U22" s="473"/>
      <c r="V22" s="473"/>
      <c r="W22" s="473"/>
      <c r="X22" s="473"/>
      <c r="Y22" s="473"/>
      <c r="Z22" s="474"/>
      <c r="AA22" s="474"/>
      <c r="AB22" s="474"/>
      <c r="AC22" s="474"/>
      <c r="AD22" s="474"/>
      <c r="AE22" s="474"/>
      <c r="AF22" s="474"/>
      <c r="AG22" s="474"/>
      <c r="AH22" s="478"/>
      <c r="AI22" s="479"/>
      <c r="AJ22" s="478"/>
      <c r="AK22" s="479"/>
      <c r="AL22" s="479"/>
    </row>
    <row r="23" spans="1:279" ht="15.75" customHeight="1">
      <c r="A23" s="459">
        <v>17</v>
      </c>
      <c r="B23" s="467" t="s">
        <v>265</v>
      </c>
      <c r="C23" s="478" t="s">
        <v>198</v>
      </c>
      <c r="D23" s="478">
        <v>360</v>
      </c>
      <c r="E23" s="469" t="s">
        <v>612</v>
      </c>
      <c r="F23" s="469"/>
      <c r="G23" s="469">
        <v>40</v>
      </c>
      <c r="H23" s="469">
        <v>40</v>
      </c>
      <c r="I23" s="469">
        <v>40</v>
      </c>
      <c r="J23" s="469">
        <v>40</v>
      </c>
      <c r="K23" s="469">
        <v>40</v>
      </c>
      <c r="L23" s="469">
        <v>40</v>
      </c>
      <c r="M23" s="469">
        <v>40</v>
      </c>
      <c r="N23" s="469">
        <v>40</v>
      </c>
      <c r="O23" s="469">
        <v>40</v>
      </c>
      <c r="P23" s="469"/>
      <c r="Q23" s="469">
        <v>30</v>
      </c>
      <c r="R23" s="469"/>
      <c r="S23" s="469"/>
      <c r="T23" s="470"/>
      <c r="U23" s="469"/>
      <c r="V23" s="469"/>
      <c r="W23" s="469"/>
      <c r="X23" s="469">
        <v>30</v>
      </c>
      <c r="Y23" s="469"/>
      <c r="Z23" s="470">
        <v>30</v>
      </c>
      <c r="AA23" s="470"/>
      <c r="AB23" s="470">
        <v>25</v>
      </c>
      <c r="AC23" s="470">
        <v>25</v>
      </c>
      <c r="AD23" s="470"/>
      <c r="AE23" s="470"/>
      <c r="AF23" s="470">
        <v>40</v>
      </c>
      <c r="AG23" s="470">
        <v>40</v>
      </c>
      <c r="AH23" s="468">
        <v>40</v>
      </c>
      <c r="AI23" s="471">
        <v>40</v>
      </c>
      <c r="AJ23" s="468">
        <v>40</v>
      </c>
      <c r="AK23" s="471">
        <v>40</v>
      </c>
      <c r="AL23" s="471">
        <v>40</v>
      </c>
    </row>
    <row r="24" spans="1:279" ht="19.5" customHeight="1">
      <c r="A24" s="466">
        <v>18</v>
      </c>
      <c r="B24" s="467" t="s">
        <v>272</v>
      </c>
      <c r="C24" s="468" t="s">
        <v>298</v>
      </c>
      <c r="D24" s="468">
        <v>104</v>
      </c>
      <c r="E24" s="469" t="s">
        <v>612</v>
      </c>
      <c r="F24" s="469">
        <v>2</v>
      </c>
      <c r="G24" s="469">
        <v>2</v>
      </c>
      <c r="H24" s="469">
        <v>2</v>
      </c>
      <c r="I24" s="469">
        <v>2</v>
      </c>
      <c r="J24" s="469">
        <v>2</v>
      </c>
      <c r="K24" s="469">
        <v>2</v>
      </c>
      <c r="L24" s="469">
        <v>2</v>
      </c>
      <c r="M24" s="469">
        <v>2</v>
      </c>
      <c r="N24" s="469">
        <v>2</v>
      </c>
      <c r="O24" s="469">
        <v>2</v>
      </c>
      <c r="P24" s="469">
        <v>2</v>
      </c>
      <c r="Q24" s="469"/>
      <c r="R24" s="469"/>
      <c r="S24" s="469"/>
      <c r="T24" s="470"/>
      <c r="U24" s="469"/>
      <c r="V24" s="469"/>
      <c r="W24" s="469"/>
      <c r="X24" s="469"/>
      <c r="Y24" s="469">
        <v>2</v>
      </c>
      <c r="Z24" s="470">
        <v>2</v>
      </c>
      <c r="AA24" s="470">
        <v>2</v>
      </c>
      <c r="AB24" s="470"/>
      <c r="AC24" s="470"/>
      <c r="AD24" s="470">
        <v>2</v>
      </c>
      <c r="AE24" s="470">
        <v>2</v>
      </c>
      <c r="AF24" s="470">
        <v>2</v>
      </c>
      <c r="AG24" s="470">
        <v>2</v>
      </c>
      <c r="AH24" s="468">
        <v>2</v>
      </c>
      <c r="AI24" s="471">
        <v>2</v>
      </c>
      <c r="AJ24" s="468">
        <v>2</v>
      </c>
      <c r="AK24" s="471">
        <v>2</v>
      </c>
      <c r="AL24" s="471">
        <v>2</v>
      </c>
    </row>
    <row r="25" spans="1:279" ht="18" customHeight="1">
      <c r="A25" s="459">
        <v>19</v>
      </c>
      <c r="B25" s="467" t="s">
        <v>276</v>
      </c>
      <c r="C25" s="468" t="s">
        <v>298</v>
      </c>
      <c r="D25" s="468">
        <v>194</v>
      </c>
      <c r="E25" s="473" t="s">
        <v>612</v>
      </c>
      <c r="F25" s="473"/>
      <c r="G25" s="473"/>
      <c r="H25" s="473"/>
      <c r="I25" s="473"/>
      <c r="J25" s="473"/>
      <c r="K25" s="473"/>
      <c r="L25" s="473"/>
      <c r="M25" s="473"/>
      <c r="N25" s="473"/>
      <c r="O25" s="473"/>
      <c r="P25" s="473"/>
      <c r="Q25" s="473"/>
      <c r="R25" s="473"/>
      <c r="S25" s="473"/>
      <c r="T25" s="474"/>
      <c r="U25" s="473"/>
      <c r="V25" s="473"/>
      <c r="W25" s="473"/>
      <c r="X25" s="473"/>
      <c r="Y25" s="473"/>
      <c r="Z25" s="474"/>
      <c r="AA25" s="474"/>
      <c r="AB25" s="474"/>
      <c r="AC25" s="474"/>
      <c r="AD25" s="474"/>
      <c r="AE25" s="474"/>
      <c r="AF25" s="474"/>
      <c r="AG25" s="474"/>
      <c r="AH25" s="468"/>
      <c r="AI25" s="471"/>
      <c r="AJ25" s="468"/>
      <c r="AK25" s="471"/>
      <c r="AL25" s="471"/>
    </row>
    <row r="26" spans="1:279" ht="15.75" customHeight="1">
      <c r="A26" s="466">
        <v>20</v>
      </c>
      <c r="B26" s="467" t="s">
        <v>263</v>
      </c>
      <c r="C26" s="468" t="s">
        <v>298</v>
      </c>
      <c r="D26" s="468">
        <v>365</v>
      </c>
      <c r="E26" s="469" t="s">
        <v>612</v>
      </c>
      <c r="F26" s="469"/>
      <c r="G26" s="469"/>
      <c r="H26" s="469"/>
      <c r="I26" s="469"/>
      <c r="J26" s="469"/>
      <c r="K26" s="469"/>
      <c r="L26" s="469"/>
      <c r="M26" s="469"/>
      <c r="N26" s="469"/>
      <c r="O26" s="469"/>
      <c r="P26" s="469"/>
      <c r="Q26" s="469"/>
      <c r="R26" s="469"/>
      <c r="S26" s="469"/>
      <c r="T26" s="470"/>
      <c r="U26" s="469"/>
      <c r="V26" s="469"/>
      <c r="W26" s="469"/>
      <c r="X26" s="469"/>
      <c r="Y26" s="469"/>
      <c r="Z26" s="470"/>
      <c r="AA26" s="470"/>
      <c r="AB26" s="470"/>
      <c r="AC26" s="470"/>
      <c r="AD26" s="470"/>
      <c r="AE26" s="470"/>
      <c r="AF26" s="470"/>
      <c r="AG26" s="470"/>
      <c r="AH26" s="468"/>
      <c r="AI26" s="471"/>
      <c r="AJ26" s="468"/>
      <c r="AK26" s="471"/>
      <c r="AL26" s="471"/>
    </row>
    <row r="27" spans="1:279" ht="15.75" customHeight="1">
      <c r="A27" s="459">
        <v>21</v>
      </c>
      <c r="B27" s="467" t="s">
        <v>302</v>
      </c>
      <c r="C27" s="468" t="s">
        <v>188</v>
      </c>
      <c r="D27" s="468">
        <v>210</v>
      </c>
      <c r="E27" s="469" t="s">
        <v>613</v>
      </c>
      <c r="F27" s="469">
        <v>20</v>
      </c>
      <c r="G27" s="469">
        <v>20</v>
      </c>
      <c r="H27" s="469">
        <v>20</v>
      </c>
      <c r="I27" s="469"/>
      <c r="J27" s="469"/>
      <c r="K27" s="469"/>
      <c r="L27" s="469"/>
      <c r="M27" s="469"/>
      <c r="N27" s="469"/>
      <c r="O27" s="469"/>
      <c r="P27" s="469"/>
      <c r="Q27" s="469"/>
      <c r="R27" s="469"/>
      <c r="S27" s="469"/>
      <c r="T27" s="470"/>
      <c r="U27" s="469"/>
      <c r="V27" s="469"/>
      <c r="W27" s="469"/>
      <c r="X27" s="469"/>
      <c r="Y27" s="469"/>
      <c r="Z27" s="470"/>
      <c r="AA27" s="470"/>
      <c r="AB27" s="470"/>
      <c r="AC27" s="470"/>
      <c r="AD27" s="470"/>
      <c r="AE27" s="470"/>
      <c r="AF27" s="470"/>
      <c r="AG27" s="470"/>
      <c r="AH27" s="468"/>
      <c r="AI27" s="471"/>
      <c r="AJ27" s="468"/>
      <c r="AK27" s="471"/>
      <c r="AL27" s="471"/>
    </row>
    <row r="28" spans="1:279" ht="15.75" customHeight="1">
      <c r="A28" s="466">
        <v>22</v>
      </c>
      <c r="B28" s="480" t="s">
        <v>308</v>
      </c>
      <c r="C28" s="481" t="s">
        <v>187</v>
      </c>
      <c r="D28" s="481">
        <v>335</v>
      </c>
      <c r="E28" s="469" t="s">
        <v>614</v>
      </c>
      <c r="F28" s="469"/>
      <c r="G28" s="469"/>
      <c r="H28" s="469"/>
      <c r="I28" s="469"/>
      <c r="J28" s="469"/>
      <c r="K28" s="469"/>
      <c r="L28" s="469"/>
      <c r="M28" s="469"/>
      <c r="N28" s="469"/>
      <c r="O28" s="469"/>
      <c r="P28" s="469"/>
      <c r="Q28" s="469"/>
      <c r="R28" s="469"/>
      <c r="S28" s="469"/>
      <c r="T28" s="470"/>
      <c r="U28" s="469"/>
      <c r="V28" s="469"/>
      <c r="W28" s="469"/>
      <c r="X28" s="469"/>
      <c r="Y28" s="469"/>
      <c r="Z28" s="470"/>
      <c r="AA28" s="470"/>
      <c r="AB28" s="470"/>
      <c r="AC28" s="470"/>
      <c r="AD28" s="470"/>
      <c r="AE28" s="470"/>
      <c r="AF28" s="470"/>
      <c r="AG28" s="470"/>
      <c r="AH28" s="473"/>
      <c r="AI28" s="482"/>
      <c r="AJ28" s="473"/>
      <c r="AK28" s="482"/>
      <c r="AL28" s="482"/>
    </row>
    <row r="29" spans="1:279" ht="15.75" customHeight="1">
      <c r="A29" s="459">
        <v>23</v>
      </c>
      <c r="B29" s="467" t="s">
        <v>297</v>
      </c>
      <c r="C29" s="468" t="s">
        <v>298</v>
      </c>
      <c r="D29" s="469">
        <v>400</v>
      </c>
      <c r="E29" s="469" t="s">
        <v>613</v>
      </c>
      <c r="F29" s="469">
        <v>30</v>
      </c>
      <c r="G29" s="469">
        <v>30</v>
      </c>
      <c r="H29" s="469">
        <v>30</v>
      </c>
      <c r="I29" s="469">
        <v>30</v>
      </c>
      <c r="J29" s="469">
        <v>30</v>
      </c>
      <c r="K29" s="469">
        <v>30</v>
      </c>
      <c r="L29" s="469">
        <v>30</v>
      </c>
      <c r="M29" s="469">
        <v>30</v>
      </c>
      <c r="N29" s="469">
        <v>30</v>
      </c>
      <c r="O29" s="469">
        <v>30</v>
      </c>
      <c r="P29" s="469"/>
      <c r="Q29" s="469"/>
      <c r="R29" s="469"/>
      <c r="S29" s="469"/>
      <c r="T29" s="470"/>
      <c r="U29" s="469"/>
      <c r="V29" s="469"/>
      <c r="W29" s="469">
        <v>30</v>
      </c>
      <c r="X29" s="469">
        <v>30</v>
      </c>
      <c r="Y29" s="469">
        <v>30</v>
      </c>
      <c r="Z29" s="470">
        <v>30</v>
      </c>
      <c r="AA29" s="470"/>
      <c r="AB29" s="470"/>
      <c r="AC29" s="470"/>
      <c r="AD29" s="470">
        <v>30</v>
      </c>
      <c r="AE29" s="470">
        <v>30</v>
      </c>
      <c r="AF29" s="470"/>
      <c r="AG29" s="470"/>
      <c r="AH29" s="469"/>
      <c r="AI29" s="483"/>
      <c r="AJ29" s="469">
        <v>30</v>
      </c>
      <c r="AK29" s="483">
        <v>30</v>
      </c>
      <c r="AL29" s="483">
        <v>30</v>
      </c>
    </row>
    <row r="30" spans="1:279" ht="18" customHeight="1">
      <c r="A30" s="466">
        <v>24</v>
      </c>
      <c r="B30" s="467" t="s">
        <v>273</v>
      </c>
      <c r="C30" s="468" t="s">
        <v>298</v>
      </c>
      <c r="D30" s="468">
        <v>231</v>
      </c>
      <c r="E30" s="469" t="s">
        <v>613</v>
      </c>
      <c r="F30" s="469"/>
      <c r="G30" s="469"/>
      <c r="H30" s="469"/>
      <c r="I30" s="469"/>
      <c r="J30" s="469"/>
      <c r="K30" s="469"/>
      <c r="L30" s="469"/>
      <c r="M30" s="469"/>
      <c r="N30" s="469"/>
      <c r="O30" s="469"/>
      <c r="P30" s="469"/>
      <c r="Q30" s="469"/>
      <c r="R30" s="469"/>
      <c r="S30" s="469"/>
      <c r="T30" s="470"/>
      <c r="U30" s="469"/>
      <c r="V30" s="469"/>
      <c r="W30" s="469"/>
      <c r="X30" s="469"/>
      <c r="Y30" s="469"/>
      <c r="Z30" s="470"/>
      <c r="AA30" s="470"/>
      <c r="AB30" s="470"/>
      <c r="AC30" s="470"/>
      <c r="AD30" s="470"/>
      <c r="AE30" s="470"/>
      <c r="AF30" s="470"/>
      <c r="AG30" s="470"/>
      <c r="AH30" s="468"/>
      <c r="AI30" s="471"/>
      <c r="AJ30" s="468"/>
      <c r="AK30" s="471"/>
      <c r="AL30" s="471"/>
    </row>
    <row r="31" spans="1:279" ht="15.75" customHeight="1">
      <c r="A31" s="459">
        <v>25</v>
      </c>
      <c r="B31" s="467" t="s">
        <v>309</v>
      </c>
      <c r="C31" s="468" t="s">
        <v>171</v>
      </c>
      <c r="D31" s="468">
        <v>210</v>
      </c>
      <c r="E31" s="473" t="s">
        <v>614</v>
      </c>
      <c r="F31" s="473"/>
      <c r="G31" s="473"/>
      <c r="H31" s="473"/>
      <c r="I31" s="473"/>
      <c r="J31" s="473"/>
      <c r="K31" s="473"/>
      <c r="L31" s="473"/>
      <c r="M31" s="473"/>
      <c r="N31" s="473"/>
      <c r="O31" s="473"/>
      <c r="P31" s="473"/>
      <c r="Q31" s="473"/>
      <c r="R31" s="473"/>
      <c r="S31" s="473"/>
      <c r="T31" s="474"/>
      <c r="U31" s="473"/>
      <c r="V31" s="473"/>
      <c r="W31" s="473"/>
      <c r="X31" s="473"/>
      <c r="Y31" s="473"/>
      <c r="Z31" s="474"/>
      <c r="AA31" s="474"/>
      <c r="AB31" s="474"/>
      <c r="AC31" s="474"/>
      <c r="AD31" s="474"/>
      <c r="AE31" s="474"/>
      <c r="AF31" s="474"/>
      <c r="AG31" s="474"/>
      <c r="AH31" s="468"/>
      <c r="AI31" s="471"/>
      <c r="AJ31" s="468"/>
      <c r="AK31" s="471"/>
      <c r="AL31" s="471"/>
    </row>
    <row r="32" spans="1:279" ht="15.75" customHeight="1">
      <c r="A32" s="466">
        <v>26</v>
      </c>
      <c r="B32" s="467" t="s">
        <v>279</v>
      </c>
      <c r="C32" s="468" t="s">
        <v>188</v>
      </c>
      <c r="D32" s="468">
        <v>230</v>
      </c>
      <c r="E32" s="473" t="s">
        <v>614</v>
      </c>
      <c r="F32" s="473"/>
      <c r="G32" s="473"/>
      <c r="H32" s="473"/>
      <c r="I32" s="473"/>
      <c r="J32" s="473"/>
      <c r="K32" s="473"/>
      <c r="L32" s="473"/>
      <c r="M32" s="473"/>
      <c r="N32" s="473"/>
      <c r="O32" s="473"/>
      <c r="P32" s="473"/>
      <c r="Q32" s="473"/>
      <c r="R32" s="473"/>
      <c r="S32" s="473"/>
      <c r="T32" s="474"/>
      <c r="U32" s="473"/>
      <c r="V32" s="473"/>
      <c r="W32" s="473"/>
      <c r="X32" s="473"/>
      <c r="Y32" s="473"/>
      <c r="Z32" s="474"/>
      <c r="AA32" s="474"/>
      <c r="AB32" s="474"/>
      <c r="AC32" s="474"/>
      <c r="AD32" s="474"/>
      <c r="AE32" s="474"/>
      <c r="AF32" s="474"/>
      <c r="AG32" s="474"/>
      <c r="AH32" s="468"/>
      <c r="AI32" s="471"/>
      <c r="AJ32" s="468"/>
      <c r="AK32" s="471"/>
      <c r="AL32" s="471"/>
    </row>
    <row r="33" spans="1:38" ht="15.75" customHeight="1">
      <c r="A33" s="853">
        <v>27</v>
      </c>
      <c r="B33" s="467" t="s">
        <v>310</v>
      </c>
      <c r="C33" s="468" t="s">
        <v>298</v>
      </c>
      <c r="D33" s="468">
        <v>71</v>
      </c>
      <c r="E33" s="469" t="s">
        <v>615</v>
      </c>
      <c r="F33" s="469"/>
      <c r="G33" s="469"/>
      <c r="H33" s="469"/>
      <c r="I33" s="469"/>
      <c r="J33" s="469"/>
      <c r="K33" s="469"/>
      <c r="L33" s="469"/>
      <c r="M33" s="469"/>
      <c r="N33" s="469"/>
      <c r="O33" s="469"/>
      <c r="P33" s="469"/>
      <c r="Q33" s="469"/>
      <c r="R33" s="469"/>
      <c r="S33" s="469"/>
      <c r="T33" s="470"/>
      <c r="U33" s="469"/>
      <c r="V33" s="469"/>
      <c r="W33" s="469"/>
      <c r="X33" s="469"/>
      <c r="Y33" s="469"/>
      <c r="Z33" s="470"/>
      <c r="AA33" s="470"/>
      <c r="AB33" s="470"/>
      <c r="AC33" s="470"/>
      <c r="AD33" s="470"/>
      <c r="AE33" s="470"/>
      <c r="AF33" s="470"/>
      <c r="AG33" s="470"/>
      <c r="AH33" s="468"/>
      <c r="AI33" s="471"/>
      <c r="AJ33" s="468"/>
      <c r="AK33" s="471"/>
      <c r="AL33" s="471"/>
    </row>
    <row r="34" spans="1:38" ht="15.75" customHeight="1">
      <c r="A34" s="854"/>
      <c r="B34" s="467" t="s">
        <v>311</v>
      </c>
      <c r="C34" s="468" t="s">
        <v>298</v>
      </c>
      <c r="D34" s="468">
        <v>100</v>
      </c>
      <c r="E34" s="469" t="s">
        <v>615</v>
      </c>
      <c r="F34" s="469"/>
      <c r="G34" s="469"/>
      <c r="H34" s="469"/>
      <c r="I34" s="469"/>
      <c r="J34" s="469"/>
      <c r="K34" s="469"/>
      <c r="L34" s="469"/>
      <c r="M34" s="469"/>
      <c r="N34" s="469"/>
      <c r="O34" s="469"/>
      <c r="P34" s="469"/>
      <c r="Q34" s="469"/>
      <c r="R34" s="469"/>
      <c r="S34" s="469"/>
      <c r="T34" s="470"/>
      <c r="U34" s="469"/>
      <c r="V34" s="469"/>
      <c r="W34" s="469"/>
      <c r="X34" s="469"/>
      <c r="Y34" s="469"/>
      <c r="Z34" s="470"/>
      <c r="AA34" s="470"/>
      <c r="AB34" s="470"/>
      <c r="AC34" s="470"/>
      <c r="AD34" s="470"/>
      <c r="AE34" s="470"/>
      <c r="AF34" s="470"/>
      <c r="AG34" s="470"/>
      <c r="AH34" s="468"/>
      <c r="AI34" s="471"/>
      <c r="AJ34" s="468"/>
      <c r="AK34" s="471"/>
      <c r="AL34" s="471"/>
    </row>
    <row r="35" spans="1:38" ht="22.5" customHeight="1">
      <c r="A35" s="855">
        <v>28</v>
      </c>
      <c r="B35" s="467" t="s">
        <v>312</v>
      </c>
      <c r="C35" s="478" t="s">
        <v>298</v>
      </c>
      <c r="D35" s="478">
        <v>40</v>
      </c>
      <c r="E35" s="473" t="s">
        <v>613</v>
      </c>
      <c r="F35" s="473"/>
      <c r="G35" s="473"/>
      <c r="H35" s="473"/>
      <c r="I35" s="473"/>
      <c r="J35" s="473"/>
      <c r="K35" s="473"/>
      <c r="L35" s="473"/>
      <c r="M35" s="473"/>
      <c r="N35" s="473"/>
      <c r="O35" s="473"/>
      <c r="P35" s="473"/>
      <c r="Q35" s="473"/>
      <c r="R35" s="473"/>
      <c r="S35" s="473"/>
      <c r="T35" s="474"/>
      <c r="U35" s="473"/>
      <c r="V35" s="473"/>
      <c r="W35" s="473"/>
      <c r="X35" s="473"/>
      <c r="Y35" s="473"/>
      <c r="Z35" s="474"/>
      <c r="AA35" s="474"/>
      <c r="AB35" s="474"/>
      <c r="AC35" s="474"/>
      <c r="AD35" s="474"/>
      <c r="AE35" s="474"/>
      <c r="AF35" s="474"/>
      <c r="AG35" s="474"/>
      <c r="AH35" s="478"/>
      <c r="AI35" s="479"/>
      <c r="AJ35" s="478"/>
      <c r="AK35" s="479"/>
      <c r="AL35" s="479"/>
    </row>
    <row r="36" spans="1:38" ht="21" customHeight="1">
      <c r="A36" s="855"/>
      <c r="B36" s="467" t="s">
        <v>313</v>
      </c>
      <c r="C36" s="478" t="s">
        <v>298</v>
      </c>
      <c r="D36" s="478">
        <v>40</v>
      </c>
      <c r="E36" s="473" t="s">
        <v>613</v>
      </c>
      <c r="F36" s="473"/>
      <c r="G36" s="473"/>
      <c r="H36" s="473"/>
      <c r="I36" s="473"/>
      <c r="J36" s="473"/>
      <c r="K36" s="473"/>
      <c r="L36" s="473"/>
      <c r="M36" s="473"/>
      <c r="N36" s="473"/>
      <c r="O36" s="473"/>
      <c r="P36" s="473"/>
      <c r="Q36" s="473"/>
      <c r="R36" s="473"/>
      <c r="S36" s="473"/>
      <c r="T36" s="474"/>
      <c r="U36" s="473"/>
      <c r="V36" s="473"/>
      <c r="W36" s="473"/>
      <c r="X36" s="473"/>
      <c r="Y36" s="473"/>
      <c r="Z36" s="474"/>
      <c r="AA36" s="474"/>
      <c r="AB36" s="474"/>
      <c r="AC36" s="474"/>
      <c r="AD36" s="474"/>
      <c r="AE36" s="474"/>
      <c r="AF36" s="474"/>
      <c r="AG36" s="474"/>
      <c r="AH36" s="478"/>
      <c r="AI36" s="479"/>
      <c r="AJ36" s="478"/>
      <c r="AK36" s="479"/>
      <c r="AL36" s="479"/>
    </row>
    <row r="37" spans="1:38" ht="19.5" customHeight="1">
      <c r="A37" s="855"/>
      <c r="B37" s="467" t="s">
        <v>314</v>
      </c>
      <c r="C37" s="468" t="s">
        <v>298</v>
      </c>
      <c r="D37" s="468">
        <v>50</v>
      </c>
      <c r="E37" s="473" t="s">
        <v>613</v>
      </c>
      <c r="F37" s="473"/>
      <c r="G37" s="473"/>
      <c r="H37" s="473"/>
      <c r="I37" s="473"/>
      <c r="J37" s="473"/>
      <c r="K37" s="473"/>
      <c r="L37" s="473"/>
      <c r="M37" s="473"/>
      <c r="N37" s="473"/>
      <c r="O37" s="473"/>
      <c r="P37" s="473"/>
      <c r="Q37" s="473"/>
      <c r="R37" s="473"/>
      <c r="S37" s="473"/>
      <c r="T37" s="474"/>
      <c r="U37" s="473"/>
      <c r="V37" s="473"/>
      <c r="W37" s="473"/>
      <c r="X37" s="473"/>
      <c r="Y37" s="473"/>
      <c r="Z37" s="474"/>
      <c r="AA37" s="474"/>
      <c r="AB37" s="474"/>
      <c r="AC37" s="474"/>
      <c r="AD37" s="474"/>
      <c r="AE37" s="474"/>
      <c r="AF37" s="474"/>
      <c r="AG37" s="474"/>
      <c r="AH37" s="468"/>
      <c r="AI37" s="471"/>
      <c r="AJ37" s="468"/>
      <c r="AK37" s="471"/>
      <c r="AL37" s="471"/>
    </row>
    <row r="38" spans="1:38" ht="17.25" customHeight="1">
      <c r="A38" s="855"/>
      <c r="B38" s="467" t="s">
        <v>315</v>
      </c>
      <c r="C38" s="478" t="s">
        <v>298</v>
      </c>
      <c r="D38" s="478">
        <v>50</v>
      </c>
      <c r="E38" s="469" t="s">
        <v>615</v>
      </c>
      <c r="F38" s="469"/>
      <c r="G38" s="469"/>
      <c r="H38" s="469"/>
      <c r="I38" s="469"/>
      <c r="J38" s="469"/>
      <c r="K38" s="469"/>
      <c r="L38" s="469"/>
      <c r="M38" s="469"/>
      <c r="N38" s="469"/>
      <c r="O38" s="469"/>
      <c r="P38" s="469"/>
      <c r="Q38" s="469"/>
      <c r="R38" s="469"/>
      <c r="S38" s="469"/>
      <c r="T38" s="470"/>
      <c r="U38" s="469"/>
      <c r="V38" s="469"/>
      <c r="W38" s="469"/>
      <c r="X38" s="469"/>
      <c r="Y38" s="469"/>
      <c r="Z38" s="470"/>
      <c r="AA38" s="470"/>
      <c r="AB38" s="470"/>
      <c r="AC38" s="470"/>
      <c r="AD38" s="470"/>
      <c r="AE38" s="470"/>
      <c r="AF38" s="470"/>
      <c r="AG38" s="470"/>
      <c r="AH38" s="478"/>
      <c r="AI38" s="479"/>
      <c r="AJ38" s="478"/>
      <c r="AK38" s="479"/>
      <c r="AL38" s="479"/>
    </row>
    <row r="39" spans="1:38" ht="15.75" customHeight="1">
      <c r="A39" s="855"/>
      <c r="B39" s="467" t="s">
        <v>316</v>
      </c>
      <c r="C39" s="468" t="s">
        <v>298</v>
      </c>
      <c r="D39" s="468">
        <v>50</v>
      </c>
      <c r="E39" s="469" t="s">
        <v>615</v>
      </c>
      <c r="F39" s="469"/>
      <c r="G39" s="469"/>
      <c r="H39" s="469"/>
      <c r="I39" s="469"/>
      <c r="J39" s="469"/>
      <c r="K39" s="469"/>
      <c r="L39" s="469"/>
      <c r="M39" s="469"/>
      <c r="N39" s="469"/>
      <c r="O39" s="469"/>
      <c r="P39" s="469"/>
      <c r="Q39" s="469"/>
      <c r="R39" s="469"/>
      <c r="S39" s="469"/>
      <c r="T39" s="470"/>
      <c r="U39" s="469"/>
      <c r="V39" s="469"/>
      <c r="W39" s="469"/>
      <c r="X39" s="469"/>
      <c r="Y39" s="469"/>
      <c r="Z39" s="470"/>
      <c r="AA39" s="470"/>
      <c r="AB39" s="470"/>
      <c r="AC39" s="470"/>
      <c r="AD39" s="470"/>
      <c r="AE39" s="470"/>
      <c r="AF39" s="470"/>
      <c r="AG39" s="470"/>
      <c r="AH39" s="468"/>
      <c r="AI39" s="471"/>
      <c r="AJ39" s="468"/>
      <c r="AK39" s="471"/>
      <c r="AL39" s="471"/>
    </row>
    <row r="40" spans="1:38" ht="18" customHeight="1">
      <c r="A40" s="855">
        <v>29</v>
      </c>
      <c r="B40" s="467" t="s">
        <v>317</v>
      </c>
      <c r="C40" s="468" t="s">
        <v>298</v>
      </c>
      <c r="D40" s="468">
        <v>416</v>
      </c>
      <c r="E40" s="469" t="s">
        <v>615</v>
      </c>
      <c r="F40" s="469"/>
      <c r="G40" s="469"/>
      <c r="H40" s="469"/>
      <c r="I40" s="469"/>
      <c r="J40" s="469"/>
      <c r="K40" s="469"/>
      <c r="L40" s="469"/>
      <c r="M40" s="469"/>
      <c r="N40" s="469"/>
      <c r="O40" s="469"/>
      <c r="P40" s="469"/>
      <c r="Q40" s="469"/>
      <c r="R40" s="469"/>
      <c r="S40" s="469"/>
      <c r="T40" s="470"/>
      <c r="U40" s="469"/>
      <c r="V40" s="469"/>
      <c r="W40" s="469"/>
      <c r="X40" s="469"/>
      <c r="Y40" s="469"/>
      <c r="Z40" s="470"/>
      <c r="AA40" s="470"/>
      <c r="AB40" s="470"/>
      <c r="AC40" s="470"/>
      <c r="AD40" s="470"/>
      <c r="AE40" s="470"/>
      <c r="AF40" s="470"/>
      <c r="AG40" s="470"/>
      <c r="AH40" s="468"/>
      <c r="AI40" s="471"/>
      <c r="AJ40" s="468"/>
      <c r="AK40" s="471"/>
      <c r="AL40" s="471"/>
    </row>
    <row r="41" spans="1:38" ht="21" customHeight="1">
      <c r="A41" s="855"/>
      <c r="B41" s="467" t="s">
        <v>318</v>
      </c>
      <c r="C41" s="468" t="s">
        <v>298</v>
      </c>
      <c r="D41" s="468">
        <v>410</v>
      </c>
      <c r="E41" s="469" t="s">
        <v>615</v>
      </c>
      <c r="F41" s="469"/>
      <c r="G41" s="469"/>
      <c r="H41" s="469"/>
      <c r="I41" s="469"/>
      <c r="J41" s="469"/>
      <c r="K41" s="469"/>
      <c r="L41" s="469"/>
      <c r="M41" s="469"/>
      <c r="N41" s="469"/>
      <c r="O41" s="469"/>
      <c r="P41" s="469"/>
      <c r="Q41" s="469"/>
      <c r="R41" s="469"/>
      <c r="S41" s="469"/>
      <c r="T41" s="470"/>
      <c r="U41" s="469"/>
      <c r="V41" s="469"/>
      <c r="W41" s="469"/>
      <c r="X41" s="469"/>
      <c r="Y41" s="469"/>
      <c r="Z41" s="470"/>
      <c r="AA41" s="470"/>
      <c r="AB41" s="470"/>
      <c r="AC41" s="470"/>
      <c r="AD41" s="470"/>
      <c r="AE41" s="470"/>
      <c r="AF41" s="470"/>
      <c r="AG41" s="470"/>
      <c r="AH41" s="468"/>
      <c r="AI41" s="471"/>
      <c r="AJ41" s="468"/>
      <c r="AK41" s="471"/>
      <c r="AL41" s="471"/>
    </row>
    <row r="42" spans="1:38" ht="15" customHeight="1">
      <c r="A42" s="466">
        <v>30</v>
      </c>
      <c r="B42" s="484" t="s">
        <v>319</v>
      </c>
      <c r="C42" s="469" t="s">
        <v>298</v>
      </c>
      <c r="D42" s="469">
        <v>383</v>
      </c>
      <c r="E42" s="469" t="s">
        <v>613</v>
      </c>
      <c r="F42" s="469">
        <v>30</v>
      </c>
      <c r="G42" s="469">
        <v>30</v>
      </c>
      <c r="H42" s="469">
        <v>30</v>
      </c>
      <c r="I42" s="469"/>
      <c r="J42" s="469"/>
      <c r="K42" s="469"/>
      <c r="L42" s="469"/>
      <c r="M42" s="469">
        <v>30</v>
      </c>
      <c r="N42" s="469">
        <v>30</v>
      </c>
      <c r="O42" s="469">
        <v>30</v>
      </c>
      <c r="P42" s="469">
        <v>30</v>
      </c>
      <c r="Q42" s="469"/>
      <c r="R42" s="469"/>
      <c r="S42" s="469"/>
      <c r="T42" s="470"/>
      <c r="U42" s="469"/>
      <c r="V42" s="469"/>
      <c r="W42" s="469"/>
      <c r="X42" s="469"/>
      <c r="Y42" s="469"/>
      <c r="Z42" s="470"/>
      <c r="AA42" s="470"/>
      <c r="AB42" s="470"/>
      <c r="AC42" s="470"/>
      <c r="AD42" s="470"/>
      <c r="AE42" s="470"/>
      <c r="AF42" s="470"/>
      <c r="AG42" s="470"/>
      <c r="AH42" s="469"/>
      <c r="AI42" s="483"/>
      <c r="AJ42" s="469"/>
      <c r="AK42" s="483"/>
      <c r="AL42" s="483"/>
    </row>
    <row r="43" spans="1:38" ht="15.75" customHeight="1">
      <c r="A43" s="466">
        <v>31</v>
      </c>
      <c r="B43" s="484" t="s">
        <v>320</v>
      </c>
      <c r="C43" s="469" t="s">
        <v>298</v>
      </c>
      <c r="D43" s="469">
        <v>274</v>
      </c>
      <c r="E43" s="469" t="s">
        <v>615</v>
      </c>
      <c r="F43" s="469"/>
      <c r="G43" s="469"/>
      <c r="H43" s="469"/>
      <c r="I43" s="469"/>
      <c r="J43" s="469"/>
      <c r="K43" s="469"/>
      <c r="L43" s="469"/>
      <c r="M43" s="469"/>
      <c r="N43" s="469"/>
      <c r="O43" s="469"/>
      <c r="P43" s="469"/>
      <c r="Q43" s="469"/>
      <c r="R43" s="469"/>
      <c r="S43" s="469"/>
      <c r="T43" s="470"/>
      <c r="U43" s="469"/>
      <c r="V43" s="469"/>
      <c r="W43" s="469"/>
      <c r="X43" s="469"/>
      <c r="Y43" s="469"/>
      <c r="Z43" s="470"/>
      <c r="AA43" s="470"/>
      <c r="AB43" s="470"/>
      <c r="AC43" s="470"/>
      <c r="AD43" s="470"/>
      <c r="AE43" s="470"/>
      <c r="AF43" s="470"/>
      <c r="AG43" s="470"/>
      <c r="AH43" s="485"/>
      <c r="AI43" s="486"/>
      <c r="AJ43" s="485"/>
      <c r="AK43" s="486"/>
      <c r="AL43" s="486"/>
    </row>
    <row r="44" spans="1:38" ht="15.75" customHeight="1">
      <c r="A44" s="466">
        <v>32</v>
      </c>
      <c r="B44" s="484" t="s">
        <v>321</v>
      </c>
      <c r="C44" s="469" t="s">
        <v>298</v>
      </c>
      <c r="D44" s="469">
        <v>100</v>
      </c>
      <c r="E44" s="469" t="s">
        <v>615</v>
      </c>
      <c r="F44" s="469"/>
      <c r="G44" s="469"/>
      <c r="H44" s="469"/>
      <c r="I44" s="469"/>
      <c r="J44" s="469"/>
      <c r="K44" s="469"/>
      <c r="L44" s="469"/>
      <c r="M44" s="469"/>
      <c r="N44" s="469"/>
      <c r="O44" s="469"/>
      <c r="P44" s="469"/>
      <c r="Q44" s="469"/>
      <c r="R44" s="469"/>
      <c r="S44" s="469"/>
      <c r="T44" s="470"/>
      <c r="U44" s="469"/>
      <c r="V44" s="469"/>
      <c r="W44" s="469"/>
      <c r="X44" s="469"/>
      <c r="Y44" s="469"/>
      <c r="Z44" s="470"/>
      <c r="AA44" s="470"/>
      <c r="AB44" s="470"/>
      <c r="AC44" s="470"/>
      <c r="AD44" s="470"/>
      <c r="AE44" s="470"/>
      <c r="AF44" s="470"/>
      <c r="AG44" s="470"/>
      <c r="AH44" s="485"/>
      <c r="AI44" s="486"/>
      <c r="AJ44" s="485"/>
      <c r="AK44" s="486"/>
      <c r="AL44" s="486"/>
    </row>
    <row r="45" spans="1:38" ht="15.75" customHeight="1">
      <c r="A45" s="466">
        <v>33</v>
      </c>
      <c r="B45" s="484" t="s">
        <v>322</v>
      </c>
      <c r="C45" s="469" t="s">
        <v>238</v>
      </c>
      <c r="D45" s="469">
        <v>622</v>
      </c>
      <c r="E45" s="469" t="s">
        <v>613</v>
      </c>
      <c r="F45" s="469"/>
      <c r="G45" s="469"/>
      <c r="H45" s="469"/>
      <c r="I45" s="469"/>
      <c r="J45" s="469"/>
      <c r="K45" s="469"/>
      <c r="L45" s="469"/>
      <c r="M45" s="469"/>
      <c r="N45" s="469"/>
      <c r="O45" s="469"/>
      <c r="P45" s="469"/>
      <c r="Q45" s="469"/>
      <c r="R45" s="469"/>
      <c r="S45" s="469"/>
      <c r="T45" s="470"/>
      <c r="U45" s="469"/>
      <c r="V45" s="469"/>
      <c r="W45" s="469"/>
      <c r="X45" s="469"/>
      <c r="Y45" s="469"/>
      <c r="Z45" s="470"/>
      <c r="AA45" s="470"/>
      <c r="AB45" s="470"/>
      <c r="AC45" s="470"/>
      <c r="AD45" s="470"/>
      <c r="AE45" s="470"/>
      <c r="AF45" s="470"/>
      <c r="AG45" s="470"/>
      <c r="AH45" s="487"/>
      <c r="AI45" s="488"/>
      <c r="AJ45" s="487"/>
      <c r="AK45" s="488"/>
      <c r="AL45" s="488"/>
    </row>
    <row r="46" spans="1:38" ht="15.75" customHeight="1">
      <c r="A46" s="466">
        <v>34</v>
      </c>
      <c r="B46" s="484" t="s">
        <v>275</v>
      </c>
      <c r="C46" s="469" t="s">
        <v>171</v>
      </c>
      <c r="D46" s="469">
        <v>163</v>
      </c>
      <c r="E46" s="469" t="s">
        <v>615</v>
      </c>
      <c r="F46" s="469"/>
      <c r="G46" s="469"/>
      <c r="H46" s="469"/>
      <c r="I46" s="469"/>
      <c r="J46" s="469"/>
      <c r="K46" s="469"/>
      <c r="L46" s="469"/>
      <c r="M46" s="469"/>
      <c r="N46" s="469"/>
      <c r="O46" s="469"/>
      <c r="P46" s="469"/>
      <c r="Q46" s="469"/>
      <c r="R46" s="469"/>
      <c r="S46" s="469"/>
      <c r="T46" s="470"/>
      <c r="U46" s="469"/>
      <c r="V46" s="469"/>
      <c r="W46" s="469"/>
      <c r="X46" s="469"/>
      <c r="Y46" s="469"/>
      <c r="Z46" s="470"/>
      <c r="AA46" s="470"/>
      <c r="AB46" s="470"/>
      <c r="AC46" s="470"/>
      <c r="AD46" s="470"/>
      <c r="AE46" s="470"/>
      <c r="AF46" s="470"/>
      <c r="AG46" s="470"/>
      <c r="AH46" s="485"/>
      <c r="AI46" s="486"/>
      <c r="AJ46" s="485"/>
      <c r="AK46" s="486"/>
      <c r="AL46" s="486"/>
    </row>
    <row r="47" spans="1:38" ht="18" customHeight="1">
      <c r="A47" s="466">
        <v>35</v>
      </c>
      <c r="B47" s="484" t="s">
        <v>616</v>
      </c>
      <c r="C47" s="469" t="s">
        <v>171</v>
      </c>
      <c r="D47" s="469">
        <v>220</v>
      </c>
      <c r="E47" s="469" t="s">
        <v>613</v>
      </c>
      <c r="F47" s="469"/>
      <c r="G47" s="469"/>
      <c r="H47" s="469"/>
      <c r="I47" s="469"/>
      <c r="J47" s="469"/>
      <c r="K47" s="469"/>
      <c r="L47" s="469"/>
      <c r="M47" s="469"/>
      <c r="N47" s="469"/>
      <c r="O47" s="469"/>
      <c r="P47" s="469"/>
      <c r="Q47" s="469"/>
      <c r="R47" s="469"/>
      <c r="S47" s="469"/>
      <c r="T47" s="470"/>
      <c r="U47" s="469"/>
      <c r="V47" s="469"/>
      <c r="W47" s="469"/>
      <c r="X47" s="469"/>
      <c r="Y47" s="469"/>
      <c r="Z47" s="470"/>
      <c r="AA47" s="470"/>
      <c r="AB47" s="470"/>
      <c r="AC47" s="470"/>
      <c r="AD47" s="470"/>
      <c r="AE47" s="470"/>
      <c r="AF47" s="470"/>
      <c r="AG47" s="470"/>
      <c r="AH47" s="485"/>
      <c r="AI47" s="486"/>
      <c r="AJ47" s="485"/>
      <c r="AK47" s="486"/>
      <c r="AL47" s="486"/>
    </row>
    <row r="48" spans="1:38" ht="15.75" customHeight="1">
      <c r="A48" s="466">
        <v>36</v>
      </c>
      <c r="B48" s="484" t="s">
        <v>270</v>
      </c>
      <c r="C48" s="469" t="s">
        <v>171</v>
      </c>
      <c r="D48" s="469">
        <v>360</v>
      </c>
      <c r="E48" s="469" t="s">
        <v>615</v>
      </c>
      <c r="F48" s="469"/>
      <c r="G48" s="469"/>
      <c r="H48" s="469"/>
      <c r="I48" s="469"/>
      <c r="J48" s="469"/>
      <c r="K48" s="469"/>
      <c r="L48" s="469"/>
      <c r="M48" s="469"/>
      <c r="N48" s="469"/>
      <c r="O48" s="469"/>
      <c r="P48" s="469"/>
      <c r="Q48" s="469"/>
      <c r="R48" s="469"/>
      <c r="S48" s="469"/>
      <c r="T48" s="470"/>
      <c r="U48" s="469"/>
      <c r="V48" s="469"/>
      <c r="W48" s="469"/>
      <c r="X48" s="469"/>
      <c r="Y48" s="469"/>
      <c r="Z48" s="470"/>
      <c r="AA48" s="470"/>
      <c r="AB48" s="470"/>
      <c r="AC48" s="470"/>
      <c r="AD48" s="470"/>
      <c r="AE48" s="470"/>
      <c r="AF48" s="470"/>
      <c r="AG48" s="470"/>
      <c r="AH48" s="485"/>
      <c r="AI48" s="486"/>
      <c r="AJ48" s="485"/>
      <c r="AK48" s="486"/>
      <c r="AL48" s="486"/>
    </row>
    <row r="49" spans="1:38" ht="15.75" customHeight="1">
      <c r="A49" s="466">
        <v>37</v>
      </c>
      <c r="B49" s="484" t="s">
        <v>269</v>
      </c>
      <c r="C49" s="469" t="s">
        <v>171</v>
      </c>
      <c r="D49" s="469">
        <v>450</v>
      </c>
      <c r="E49" s="469" t="s">
        <v>615</v>
      </c>
      <c r="F49" s="469"/>
      <c r="G49" s="469"/>
      <c r="H49" s="469"/>
      <c r="I49" s="469"/>
      <c r="J49" s="469"/>
      <c r="K49" s="469"/>
      <c r="L49" s="469"/>
      <c r="M49" s="469"/>
      <c r="N49" s="469"/>
      <c r="O49" s="469"/>
      <c r="P49" s="469"/>
      <c r="Q49" s="469"/>
      <c r="R49" s="469"/>
      <c r="S49" s="469"/>
      <c r="T49" s="470"/>
      <c r="U49" s="469"/>
      <c r="V49" s="469"/>
      <c r="W49" s="469"/>
      <c r="X49" s="469"/>
      <c r="Y49" s="469"/>
      <c r="Z49" s="470"/>
      <c r="AA49" s="470"/>
      <c r="AB49" s="470"/>
      <c r="AC49" s="470"/>
      <c r="AD49" s="470"/>
      <c r="AE49" s="470"/>
      <c r="AF49" s="470"/>
      <c r="AG49" s="470"/>
      <c r="AH49" s="485"/>
      <c r="AI49" s="486"/>
      <c r="AJ49" s="485"/>
      <c r="AK49" s="486"/>
      <c r="AL49" s="486"/>
    </row>
    <row r="50" spans="1:38" ht="15.75">
      <c r="A50" s="852" t="s">
        <v>617</v>
      </c>
      <c r="B50" s="852"/>
      <c r="C50" s="852"/>
      <c r="D50" s="852"/>
      <c r="E50" s="852"/>
      <c r="F50" s="489">
        <v>10586</v>
      </c>
      <c r="G50" s="489">
        <v>10586</v>
      </c>
      <c r="H50" s="489">
        <v>10586</v>
      </c>
      <c r="I50" s="489">
        <v>10586</v>
      </c>
      <c r="J50" s="489">
        <v>10616</v>
      </c>
      <c r="K50" s="489">
        <v>10616</v>
      </c>
      <c r="L50" s="489">
        <v>10616</v>
      </c>
      <c r="M50" s="489">
        <v>10616</v>
      </c>
      <c r="N50" s="489">
        <v>10616</v>
      </c>
      <c r="O50" s="489">
        <v>10616</v>
      </c>
      <c r="P50" s="489">
        <v>10616</v>
      </c>
      <c r="Q50" s="489">
        <v>10616</v>
      </c>
      <c r="R50" s="489">
        <v>10616</v>
      </c>
      <c r="S50" s="489">
        <v>10616</v>
      </c>
      <c r="T50" s="490">
        <v>10616</v>
      </c>
      <c r="U50" s="489">
        <v>10616</v>
      </c>
      <c r="V50" s="489">
        <v>10616</v>
      </c>
      <c r="W50" s="489">
        <v>10616</v>
      </c>
      <c r="X50" s="489">
        <v>10616</v>
      </c>
      <c r="Y50" s="489">
        <v>10616</v>
      </c>
      <c r="Z50" s="490">
        <v>10616</v>
      </c>
      <c r="AA50" s="490">
        <v>10616</v>
      </c>
      <c r="AB50" s="490">
        <v>10616</v>
      </c>
      <c r="AC50" s="490">
        <v>10616</v>
      </c>
      <c r="AD50" s="490">
        <v>10616</v>
      </c>
      <c r="AE50" s="490">
        <v>10616</v>
      </c>
      <c r="AF50" s="490">
        <v>10616</v>
      </c>
      <c r="AG50" s="490">
        <v>10616</v>
      </c>
      <c r="AH50" s="491">
        <v>10616</v>
      </c>
      <c r="AI50" s="489">
        <v>10616</v>
      </c>
      <c r="AJ50" s="489">
        <v>10616</v>
      </c>
      <c r="AK50" s="489">
        <v>10616</v>
      </c>
      <c r="AL50" s="489">
        <v>10616</v>
      </c>
    </row>
    <row r="51" spans="1:38" ht="15.75">
      <c r="A51" s="852" t="s">
        <v>618</v>
      </c>
      <c r="B51" s="852"/>
      <c r="C51" s="852"/>
      <c r="D51" s="852"/>
      <c r="E51" s="852"/>
      <c r="F51" s="489">
        <v>2824</v>
      </c>
      <c r="G51" s="489">
        <v>2996</v>
      </c>
      <c r="H51" s="489">
        <v>2996</v>
      </c>
      <c r="I51" s="489">
        <v>2024</v>
      </c>
      <c r="J51" s="489">
        <v>1714</v>
      </c>
      <c r="K51" s="489">
        <v>1714</v>
      </c>
      <c r="L51" s="489">
        <v>1524</v>
      </c>
      <c r="M51" s="489">
        <v>1904</v>
      </c>
      <c r="N51" s="489">
        <v>1872</v>
      </c>
      <c r="O51" s="489">
        <v>1904</v>
      </c>
      <c r="P51" s="489">
        <v>1124</v>
      </c>
      <c r="Q51" s="489">
        <v>1452</v>
      </c>
      <c r="R51" s="489">
        <v>1112</v>
      </c>
      <c r="S51" s="489">
        <v>712</v>
      </c>
      <c r="T51" s="490">
        <v>712</v>
      </c>
      <c r="U51" s="489">
        <v>712</v>
      </c>
      <c r="V51" s="489">
        <v>712</v>
      </c>
      <c r="W51" s="489">
        <v>1112</v>
      </c>
      <c r="X51" s="489">
        <v>1186</v>
      </c>
      <c r="Y51" s="489">
        <v>804</v>
      </c>
      <c r="Z51" s="490">
        <v>1484</v>
      </c>
      <c r="AA51" s="490">
        <v>1144</v>
      </c>
      <c r="AB51" s="490">
        <v>1042</v>
      </c>
      <c r="AC51" s="490">
        <v>1042</v>
      </c>
      <c r="AD51" s="490">
        <v>1112</v>
      </c>
      <c r="AE51" s="490">
        <v>1516</v>
      </c>
      <c r="AF51" s="490">
        <v>1634</v>
      </c>
      <c r="AG51" s="490">
        <v>1634</v>
      </c>
      <c r="AH51" s="491">
        <v>1634</v>
      </c>
      <c r="AI51" s="489">
        <v>1634</v>
      </c>
      <c r="AJ51" s="489">
        <v>2034</v>
      </c>
      <c r="AK51" s="489">
        <v>1814</v>
      </c>
      <c r="AL51" s="489">
        <v>1164</v>
      </c>
    </row>
    <row r="52" spans="1:38" ht="15.75">
      <c r="A52" s="852" t="s">
        <v>619</v>
      </c>
      <c r="B52" s="852"/>
      <c r="C52" s="852"/>
      <c r="D52" s="852"/>
      <c r="E52" s="852"/>
      <c r="F52" s="489">
        <v>254</v>
      </c>
      <c r="G52" s="489">
        <v>280</v>
      </c>
      <c r="H52" s="489">
        <v>280</v>
      </c>
      <c r="I52" s="489">
        <v>198</v>
      </c>
      <c r="J52" s="489">
        <v>163</v>
      </c>
      <c r="K52" s="489">
        <v>163</v>
      </c>
      <c r="L52" s="489">
        <v>149</v>
      </c>
      <c r="M52" s="489">
        <v>179</v>
      </c>
      <c r="N52" s="489">
        <v>177</v>
      </c>
      <c r="O52" s="489">
        <v>179</v>
      </c>
      <c r="P52" s="489">
        <v>109</v>
      </c>
      <c r="Q52" s="489">
        <v>167</v>
      </c>
      <c r="R52" s="489">
        <v>137</v>
      </c>
      <c r="S52" s="489">
        <v>77</v>
      </c>
      <c r="T52" s="490">
        <v>77</v>
      </c>
      <c r="U52" s="489">
        <v>77</v>
      </c>
      <c r="V52" s="489">
        <v>77</v>
      </c>
      <c r="W52" s="489">
        <v>107</v>
      </c>
      <c r="X52" s="489">
        <v>84</v>
      </c>
      <c r="Y52" s="489">
        <v>64</v>
      </c>
      <c r="Z52" s="490">
        <v>139</v>
      </c>
      <c r="AA52" s="490">
        <v>139</v>
      </c>
      <c r="AB52" s="490">
        <v>102</v>
      </c>
      <c r="AC52" s="490">
        <v>102</v>
      </c>
      <c r="AD52" s="490">
        <v>107</v>
      </c>
      <c r="AE52" s="490">
        <v>139</v>
      </c>
      <c r="AF52" s="490">
        <v>159</v>
      </c>
      <c r="AG52" s="490">
        <v>159</v>
      </c>
      <c r="AH52" s="491">
        <v>159</v>
      </c>
      <c r="AI52" s="489">
        <v>159</v>
      </c>
      <c r="AJ52" s="489">
        <v>189</v>
      </c>
      <c r="AK52" s="489">
        <v>169</v>
      </c>
      <c r="AL52" s="489">
        <v>119</v>
      </c>
    </row>
    <row r="53" spans="1:38" ht="15.75">
      <c r="A53" s="852" t="s">
        <v>620</v>
      </c>
      <c r="B53" s="852"/>
      <c r="C53" s="852"/>
      <c r="D53" s="852"/>
      <c r="E53" s="852"/>
      <c r="F53" s="489">
        <v>10</v>
      </c>
      <c r="G53" s="489">
        <v>11</v>
      </c>
      <c r="H53" s="489">
        <v>11</v>
      </c>
      <c r="I53" s="489">
        <v>7</v>
      </c>
      <c r="J53" s="489">
        <v>6</v>
      </c>
      <c r="K53" s="489">
        <v>6</v>
      </c>
      <c r="L53" s="489">
        <v>6</v>
      </c>
      <c r="M53" s="489">
        <v>7</v>
      </c>
      <c r="N53" s="489">
        <v>6</v>
      </c>
      <c r="O53" s="489">
        <v>7</v>
      </c>
      <c r="P53" s="489">
        <v>5</v>
      </c>
      <c r="Q53" s="489">
        <v>5</v>
      </c>
      <c r="R53" s="489">
        <v>3</v>
      </c>
      <c r="S53" s="489">
        <v>3</v>
      </c>
      <c r="T53" s="490">
        <v>3</v>
      </c>
      <c r="U53" s="489">
        <v>3</v>
      </c>
      <c r="V53" s="489">
        <v>3</v>
      </c>
      <c r="W53" s="489">
        <v>4</v>
      </c>
      <c r="X53" s="489">
        <v>4</v>
      </c>
      <c r="Y53" s="489">
        <v>4</v>
      </c>
      <c r="Z53" s="490">
        <v>6</v>
      </c>
      <c r="AA53" s="490">
        <v>5</v>
      </c>
      <c r="AB53" s="490">
        <v>4</v>
      </c>
      <c r="AC53" s="490">
        <v>4</v>
      </c>
      <c r="AD53" s="490">
        <v>4</v>
      </c>
      <c r="AE53" s="490">
        <v>7</v>
      </c>
      <c r="AF53" s="490">
        <v>7</v>
      </c>
      <c r="AG53" s="490">
        <v>7</v>
      </c>
      <c r="AH53" s="491">
        <v>7</v>
      </c>
      <c r="AI53" s="489">
        <v>7</v>
      </c>
      <c r="AJ53" s="489">
        <v>8</v>
      </c>
      <c r="AK53" s="489">
        <v>7</v>
      </c>
      <c r="AL53" s="489">
        <v>5</v>
      </c>
    </row>
    <row r="54" spans="1:38" ht="15.75">
      <c r="A54" s="849" t="s">
        <v>621</v>
      </c>
      <c r="B54" s="850"/>
      <c r="C54" s="850"/>
      <c r="D54" s="850"/>
      <c r="E54" s="851"/>
      <c r="F54" s="492">
        <v>37</v>
      </c>
      <c r="G54" s="492">
        <v>37</v>
      </c>
      <c r="H54" s="492">
        <v>37</v>
      </c>
      <c r="I54" s="492">
        <v>37</v>
      </c>
      <c r="J54" s="492">
        <v>37</v>
      </c>
      <c r="K54" s="492">
        <v>37</v>
      </c>
      <c r="L54" s="492">
        <v>37</v>
      </c>
      <c r="M54" s="492">
        <v>37</v>
      </c>
      <c r="N54" s="492">
        <v>37</v>
      </c>
      <c r="O54" s="492">
        <v>37</v>
      </c>
      <c r="P54" s="492">
        <v>37</v>
      </c>
      <c r="Q54" s="492">
        <v>37</v>
      </c>
      <c r="R54" s="492">
        <v>37</v>
      </c>
      <c r="S54" s="492">
        <v>37</v>
      </c>
      <c r="T54" s="493">
        <v>37</v>
      </c>
      <c r="U54" s="492">
        <v>37</v>
      </c>
      <c r="V54" s="492">
        <v>37</v>
      </c>
      <c r="W54" s="492">
        <v>37</v>
      </c>
      <c r="X54" s="492">
        <v>37</v>
      </c>
      <c r="Y54" s="492">
        <v>37</v>
      </c>
      <c r="Z54" s="493">
        <v>37</v>
      </c>
      <c r="AA54" s="493">
        <v>37</v>
      </c>
      <c r="AB54" s="493">
        <v>37</v>
      </c>
      <c r="AC54" s="493">
        <v>37</v>
      </c>
      <c r="AD54" s="490">
        <v>37</v>
      </c>
      <c r="AE54" s="493">
        <v>37</v>
      </c>
      <c r="AF54" s="493">
        <v>37</v>
      </c>
      <c r="AG54" s="493">
        <v>37</v>
      </c>
      <c r="AH54" s="494">
        <v>37</v>
      </c>
      <c r="AI54" s="494">
        <v>37</v>
      </c>
      <c r="AJ54" s="494">
        <v>37</v>
      </c>
      <c r="AK54" s="494">
        <v>37</v>
      </c>
      <c r="AL54" s="494">
        <v>37</v>
      </c>
    </row>
    <row r="55" spans="1:38" ht="15.75">
      <c r="A55" s="852" t="s">
        <v>622</v>
      </c>
      <c r="B55" s="852"/>
      <c r="C55" s="852"/>
      <c r="D55" s="852"/>
      <c r="E55" s="852"/>
      <c r="F55" s="489">
        <v>43</v>
      </c>
      <c r="G55" s="489">
        <v>43</v>
      </c>
      <c r="H55" s="489">
        <v>43</v>
      </c>
      <c r="I55" s="489">
        <v>43</v>
      </c>
      <c r="J55" s="489">
        <v>43</v>
      </c>
      <c r="K55" s="489">
        <v>43</v>
      </c>
      <c r="L55" s="489">
        <v>43</v>
      </c>
      <c r="M55" s="489">
        <v>43</v>
      </c>
      <c r="N55" s="489">
        <v>43</v>
      </c>
      <c r="O55" s="489">
        <v>43</v>
      </c>
      <c r="P55" s="489">
        <v>43</v>
      </c>
      <c r="Q55" s="489">
        <v>43</v>
      </c>
      <c r="R55" s="489">
        <v>43</v>
      </c>
      <c r="S55" s="489">
        <v>43</v>
      </c>
      <c r="T55" s="490">
        <v>43</v>
      </c>
      <c r="U55" s="489">
        <v>43</v>
      </c>
      <c r="V55" s="489">
        <v>43</v>
      </c>
      <c r="W55" s="489">
        <v>43</v>
      </c>
      <c r="X55" s="489">
        <v>43</v>
      </c>
      <c r="Y55" s="489">
        <v>43</v>
      </c>
      <c r="Z55" s="490">
        <v>43</v>
      </c>
      <c r="AA55" s="490">
        <v>43</v>
      </c>
      <c r="AB55" s="490">
        <v>43</v>
      </c>
      <c r="AC55" s="490">
        <v>43</v>
      </c>
      <c r="AD55" s="490">
        <v>43</v>
      </c>
      <c r="AE55" s="490">
        <v>43</v>
      </c>
      <c r="AF55" s="490">
        <v>43</v>
      </c>
      <c r="AG55" s="490">
        <v>43</v>
      </c>
      <c r="AH55" s="494">
        <v>43</v>
      </c>
      <c r="AI55" s="494">
        <v>43</v>
      </c>
      <c r="AJ55" s="494">
        <v>43</v>
      </c>
      <c r="AK55" s="494">
        <v>43</v>
      </c>
      <c r="AL55" s="494">
        <v>43</v>
      </c>
    </row>
    <row r="56" spans="1:38" ht="15.75">
      <c r="A56" s="849" t="s">
        <v>612</v>
      </c>
      <c r="B56" s="850"/>
      <c r="C56" s="850"/>
      <c r="D56" s="850"/>
      <c r="E56" s="851"/>
      <c r="F56" s="492">
        <v>29</v>
      </c>
      <c r="G56" s="492">
        <v>29</v>
      </c>
      <c r="H56" s="492">
        <v>29</v>
      </c>
      <c r="I56" s="492">
        <v>29</v>
      </c>
      <c r="J56" s="492">
        <v>29</v>
      </c>
      <c r="K56" s="492">
        <v>29</v>
      </c>
      <c r="L56" s="492">
        <v>29</v>
      </c>
      <c r="M56" s="492">
        <v>29</v>
      </c>
      <c r="N56" s="492">
        <v>29</v>
      </c>
      <c r="O56" s="492">
        <v>29</v>
      </c>
      <c r="P56" s="492">
        <v>29</v>
      </c>
      <c r="Q56" s="492">
        <v>29</v>
      </c>
      <c r="R56" s="492">
        <v>29</v>
      </c>
      <c r="S56" s="492">
        <v>29</v>
      </c>
      <c r="T56" s="493">
        <v>29</v>
      </c>
      <c r="U56" s="492">
        <v>29</v>
      </c>
      <c r="V56" s="492">
        <v>29</v>
      </c>
      <c r="W56" s="492">
        <v>29</v>
      </c>
      <c r="X56" s="492">
        <v>29</v>
      </c>
      <c r="Y56" s="492">
        <v>29</v>
      </c>
      <c r="Z56" s="493">
        <v>29</v>
      </c>
      <c r="AA56" s="493">
        <v>29</v>
      </c>
      <c r="AB56" s="493">
        <v>29</v>
      </c>
      <c r="AC56" s="493">
        <v>29</v>
      </c>
      <c r="AD56" s="490">
        <v>29</v>
      </c>
      <c r="AE56" s="493">
        <v>29</v>
      </c>
      <c r="AF56" s="493">
        <v>29</v>
      </c>
      <c r="AG56" s="493">
        <v>29</v>
      </c>
      <c r="AH56" s="494">
        <v>29</v>
      </c>
      <c r="AI56" s="489">
        <v>29</v>
      </c>
      <c r="AJ56" s="489">
        <v>29</v>
      </c>
      <c r="AK56" s="489">
        <v>29</v>
      </c>
      <c r="AL56" s="489">
        <v>29</v>
      </c>
    </row>
    <row r="57" spans="1:38" ht="15.75">
      <c r="A57" s="849" t="s">
        <v>614</v>
      </c>
      <c r="B57" s="850"/>
      <c r="C57" s="850"/>
      <c r="D57" s="850"/>
      <c r="E57" s="851"/>
      <c r="F57" s="492">
        <v>3</v>
      </c>
      <c r="G57" s="492">
        <v>3</v>
      </c>
      <c r="H57" s="492">
        <v>3</v>
      </c>
      <c r="I57" s="492">
        <v>3</v>
      </c>
      <c r="J57" s="492">
        <v>3</v>
      </c>
      <c r="K57" s="492">
        <v>3</v>
      </c>
      <c r="L57" s="492">
        <v>3</v>
      </c>
      <c r="M57" s="492">
        <v>3</v>
      </c>
      <c r="N57" s="492">
        <v>3</v>
      </c>
      <c r="O57" s="492">
        <v>3</v>
      </c>
      <c r="P57" s="492">
        <v>3</v>
      </c>
      <c r="Q57" s="492">
        <v>3</v>
      </c>
      <c r="R57" s="492">
        <v>3</v>
      </c>
      <c r="S57" s="492">
        <v>3</v>
      </c>
      <c r="T57" s="493">
        <v>3</v>
      </c>
      <c r="U57" s="492">
        <v>3</v>
      </c>
      <c r="V57" s="492">
        <v>3</v>
      </c>
      <c r="W57" s="492">
        <v>3</v>
      </c>
      <c r="X57" s="492">
        <v>3</v>
      </c>
      <c r="Y57" s="492">
        <v>3</v>
      </c>
      <c r="Z57" s="493">
        <v>3</v>
      </c>
      <c r="AA57" s="493">
        <v>3</v>
      </c>
      <c r="AB57" s="493">
        <v>3</v>
      </c>
      <c r="AC57" s="493">
        <v>3</v>
      </c>
      <c r="AD57" s="490">
        <v>3</v>
      </c>
      <c r="AE57" s="493">
        <v>3</v>
      </c>
      <c r="AF57" s="493">
        <v>3</v>
      </c>
      <c r="AG57" s="493">
        <v>3</v>
      </c>
      <c r="AH57" s="494">
        <v>3</v>
      </c>
      <c r="AI57" s="489">
        <v>3</v>
      </c>
      <c r="AJ57" s="489">
        <v>3</v>
      </c>
      <c r="AK57" s="489">
        <v>3</v>
      </c>
      <c r="AL57" s="489">
        <v>3</v>
      </c>
    </row>
    <row r="58" spans="1:38" ht="15.75">
      <c r="A58" s="849" t="s">
        <v>623</v>
      </c>
      <c r="B58" s="850"/>
      <c r="C58" s="850"/>
      <c r="D58" s="850"/>
      <c r="E58" s="851"/>
      <c r="F58" s="492">
        <v>0</v>
      </c>
      <c r="G58" s="492">
        <v>0</v>
      </c>
      <c r="H58" s="492">
        <v>0</v>
      </c>
      <c r="I58" s="492">
        <v>0</v>
      </c>
      <c r="J58" s="492">
        <v>0</v>
      </c>
      <c r="K58" s="492">
        <v>0</v>
      </c>
      <c r="L58" s="492">
        <v>0</v>
      </c>
      <c r="M58" s="492">
        <v>0</v>
      </c>
      <c r="N58" s="492">
        <v>0</v>
      </c>
      <c r="O58" s="492">
        <v>0</v>
      </c>
      <c r="P58" s="492">
        <v>0</v>
      </c>
      <c r="Q58" s="492">
        <v>0</v>
      </c>
      <c r="R58" s="492">
        <v>0</v>
      </c>
      <c r="S58" s="492">
        <v>0</v>
      </c>
      <c r="T58" s="493">
        <v>0</v>
      </c>
      <c r="U58" s="492">
        <v>0</v>
      </c>
      <c r="V58" s="492">
        <v>0</v>
      </c>
      <c r="W58" s="492">
        <v>0</v>
      </c>
      <c r="X58" s="492">
        <v>0</v>
      </c>
      <c r="Y58" s="492">
        <v>0</v>
      </c>
      <c r="Z58" s="493">
        <v>0</v>
      </c>
      <c r="AA58" s="493">
        <v>0</v>
      </c>
      <c r="AB58" s="493">
        <v>0</v>
      </c>
      <c r="AC58" s="493">
        <v>0</v>
      </c>
      <c r="AD58" s="490">
        <v>0</v>
      </c>
      <c r="AE58" s="493">
        <v>0</v>
      </c>
      <c r="AF58" s="493">
        <v>0</v>
      </c>
      <c r="AG58" s="493">
        <v>0</v>
      </c>
      <c r="AH58" s="494">
        <v>0</v>
      </c>
      <c r="AI58" s="489">
        <v>0</v>
      </c>
      <c r="AJ58" s="489">
        <v>0</v>
      </c>
      <c r="AK58" s="489">
        <v>0</v>
      </c>
      <c r="AL58" s="489">
        <v>0</v>
      </c>
    </row>
    <row r="59" spans="1:38" ht="16.5" thickBot="1">
      <c r="A59" s="849" t="s">
        <v>615</v>
      </c>
      <c r="B59" s="850"/>
      <c r="C59" s="850"/>
      <c r="D59" s="850"/>
      <c r="E59" s="851"/>
      <c r="F59" s="492">
        <v>11</v>
      </c>
      <c r="G59" s="492">
        <v>11</v>
      </c>
      <c r="H59" s="492">
        <v>11</v>
      </c>
      <c r="I59" s="492">
        <v>11</v>
      </c>
      <c r="J59" s="492">
        <v>11</v>
      </c>
      <c r="K59" s="492">
        <v>11</v>
      </c>
      <c r="L59" s="492">
        <v>11</v>
      </c>
      <c r="M59" s="492">
        <v>11</v>
      </c>
      <c r="N59" s="492">
        <v>11</v>
      </c>
      <c r="O59" s="492">
        <v>11</v>
      </c>
      <c r="P59" s="492">
        <v>11</v>
      </c>
      <c r="Q59" s="492">
        <v>11</v>
      </c>
      <c r="R59" s="492">
        <v>11</v>
      </c>
      <c r="S59" s="492">
        <v>11</v>
      </c>
      <c r="T59" s="493">
        <v>11</v>
      </c>
      <c r="U59" s="492">
        <v>11</v>
      </c>
      <c r="V59" s="492">
        <v>11</v>
      </c>
      <c r="W59" s="492">
        <v>11</v>
      </c>
      <c r="X59" s="492">
        <v>11</v>
      </c>
      <c r="Y59" s="492">
        <v>11</v>
      </c>
      <c r="Z59" s="493">
        <v>11</v>
      </c>
      <c r="AA59" s="493">
        <v>11</v>
      </c>
      <c r="AB59" s="493">
        <v>11</v>
      </c>
      <c r="AC59" s="493">
        <v>11</v>
      </c>
      <c r="AD59" s="490">
        <v>11</v>
      </c>
      <c r="AE59" s="493">
        <v>11</v>
      </c>
      <c r="AF59" s="493">
        <v>11</v>
      </c>
      <c r="AG59" s="493">
        <v>11</v>
      </c>
      <c r="AH59" s="494">
        <v>11</v>
      </c>
      <c r="AI59" s="489">
        <v>11</v>
      </c>
      <c r="AJ59" s="489">
        <v>11</v>
      </c>
      <c r="AK59" s="489">
        <v>11</v>
      </c>
      <c r="AL59" s="489">
        <v>11</v>
      </c>
    </row>
    <row r="60" spans="1:38" ht="15.75" customHeight="1">
      <c r="A60" s="846" t="s">
        <v>624</v>
      </c>
      <c r="B60" s="846"/>
      <c r="C60" s="846"/>
      <c r="D60" s="846"/>
      <c r="E60" s="846"/>
      <c r="F60" s="495"/>
      <c r="G60" s="495"/>
      <c r="H60" s="495"/>
      <c r="I60" s="495"/>
      <c r="J60" s="495"/>
      <c r="K60" s="495"/>
      <c r="L60" s="495"/>
      <c r="M60" s="495"/>
      <c r="N60" s="495"/>
      <c r="O60" s="495"/>
      <c r="P60" s="495"/>
      <c r="Q60" s="495"/>
      <c r="R60" s="495"/>
      <c r="S60" s="495"/>
      <c r="T60" s="495"/>
      <c r="U60" s="495"/>
      <c r="V60" s="495"/>
      <c r="W60" s="495"/>
      <c r="X60" s="495"/>
      <c r="Y60" s="495"/>
      <c r="Z60" s="495"/>
      <c r="AA60" s="495"/>
      <c r="AB60" s="495"/>
      <c r="AC60" s="495"/>
      <c r="AD60" s="495"/>
      <c r="AE60" s="495"/>
      <c r="AF60" s="495"/>
      <c r="AG60" s="495"/>
    </row>
    <row r="61" spans="1:38">
      <c r="D61" s="497"/>
      <c r="E61" s="497"/>
      <c r="F61" s="497"/>
      <c r="G61" s="497"/>
      <c r="H61" s="497"/>
      <c r="I61" s="497"/>
      <c r="J61" s="497"/>
      <c r="K61" s="497"/>
      <c r="L61" s="497"/>
      <c r="M61" s="497"/>
      <c r="N61" s="497"/>
      <c r="O61" s="497"/>
      <c r="P61" s="497"/>
      <c r="Q61" s="497"/>
      <c r="R61" s="497"/>
      <c r="S61" s="497"/>
      <c r="T61" s="497"/>
      <c r="U61" s="497"/>
      <c r="V61" s="497"/>
      <c r="W61" s="497"/>
      <c r="X61" s="497"/>
      <c r="Y61" s="497"/>
      <c r="Z61" s="497"/>
      <c r="AA61" s="497"/>
      <c r="AB61" s="497"/>
      <c r="AC61" s="497"/>
      <c r="AD61" s="497"/>
      <c r="AE61" s="497"/>
      <c r="AF61" s="497"/>
      <c r="AG61" s="497"/>
    </row>
    <row r="62" spans="1:38">
      <c r="D62" s="497"/>
      <c r="E62" s="497"/>
      <c r="F62" s="497"/>
      <c r="G62" s="497"/>
      <c r="H62" s="497"/>
      <c r="I62" s="497"/>
      <c r="J62" s="497"/>
      <c r="K62" s="497"/>
      <c r="L62" s="497"/>
      <c r="M62" s="497"/>
      <c r="N62" s="497"/>
      <c r="O62" s="497"/>
      <c r="P62" s="497"/>
      <c r="Q62" s="497"/>
      <c r="R62" s="497"/>
      <c r="S62" s="497"/>
      <c r="T62" s="497"/>
      <c r="U62" s="497"/>
      <c r="V62" s="497"/>
      <c r="W62" s="497"/>
      <c r="X62" s="497"/>
      <c r="Y62" s="497"/>
      <c r="Z62" s="497"/>
      <c r="AA62" s="497"/>
      <c r="AB62" s="497"/>
      <c r="AC62" s="497"/>
      <c r="AD62" s="497"/>
      <c r="AE62" s="497"/>
      <c r="AF62" s="497"/>
      <c r="AG62" s="497"/>
    </row>
    <row r="63" spans="1:38" ht="18.75">
      <c r="A63" s="713" t="s">
        <v>700</v>
      </c>
      <c r="D63" s="497"/>
      <c r="E63" s="497"/>
      <c r="F63" s="497"/>
      <c r="G63" s="497"/>
      <c r="H63" s="497"/>
      <c r="I63" s="497"/>
      <c r="J63" s="497"/>
      <c r="K63" s="497"/>
      <c r="L63" s="497"/>
      <c r="M63" s="497"/>
      <c r="N63" s="497"/>
      <c r="O63" s="497"/>
      <c r="P63" s="497"/>
      <c r="Q63" s="497"/>
      <c r="R63" s="497"/>
      <c r="S63" s="497"/>
      <c r="T63" s="497"/>
      <c r="U63" s="497"/>
      <c r="V63" s="497"/>
      <c r="W63" s="497"/>
      <c r="X63" s="497"/>
      <c r="Y63" s="497"/>
      <c r="Z63" s="497"/>
      <c r="AA63" s="497"/>
      <c r="AB63" s="497"/>
      <c r="AC63" s="497"/>
      <c r="AD63" s="497"/>
      <c r="AE63" s="497"/>
      <c r="AF63" s="497"/>
      <c r="AG63" s="497"/>
    </row>
    <row r="64" spans="1:38">
      <c r="B64" s="496" t="s">
        <v>701</v>
      </c>
    </row>
    <row r="66" spans="1:3" ht="15.75">
      <c r="A66" s="714" t="s">
        <v>702</v>
      </c>
      <c r="B66" s="715"/>
    </row>
    <row r="67" spans="1:3" ht="15.75">
      <c r="A67" s="714" t="s">
        <v>703</v>
      </c>
      <c r="B67" s="715"/>
    </row>
    <row r="68" spans="1:3" ht="15.75">
      <c r="A68" s="714" t="s">
        <v>704</v>
      </c>
      <c r="B68" s="715"/>
    </row>
    <row r="69" spans="1:3" ht="15.75">
      <c r="A69" s="714" t="s">
        <v>705</v>
      </c>
      <c r="B69" s="715"/>
    </row>
    <row r="70" spans="1:3" ht="15.75">
      <c r="A70" s="716" t="s">
        <v>706</v>
      </c>
      <c r="B70" s="716"/>
      <c r="C70" s="717"/>
    </row>
    <row r="71" spans="1:3" ht="15.75">
      <c r="A71" s="714" t="s">
        <v>707</v>
      </c>
      <c r="B71" s="715"/>
    </row>
    <row r="72" spans="1:3" ht="15.75">
      <c r="A72" s="714" t="s">
        <v>708</v>
      </c>
      <c r="B72" s="715"/>
    </row>
    <row r="73" spans="1:3" ht="15.75">
      <c r="A73" s="714" t="s">
        <v>709</v>
      </c>
      <c r="B73" s="715"/>
    </row>
    <row r="74" spans="1:3" ht="15.75">
      <c r="A74" s="714" t="s">
        <v>710</v>
      </c>
      <c r="B74" s="715"/>
    </row>
    <row r="75" spans="1:3" ht="15.75">
      <c r="A75" s="714" t="s">
        <v>711</v>
      </c>
      <c r="B75" s="715"/>
    </row>
    <row r="76" spans="1:3" ht="15.75">
      <c r="A76" s="714" t="s">
        <v>712</v>
      </c>
      <c r="B76" s="715"/>
    </row>
    <row r="77" spans="1:3" ht="15.75">
      <c r="A77" s="714" t="s">
        <v>713</v>
      </c>
      <c r="B77" s="715"/>
    </row>
    <row r="78" spans="1:3" ht="15.75">
      <c r="A78" s="714" t="s">
        <v>714</v>
      </c>
      <c r="B78" s="715"/>
    </row>
    <row r="79" spans="1:3" ht="15.75">
      <c r="A79" s="716" t="s">
        <v>715</v>
      </c>
      <c r="B79" s="715"/>
    </row>
    <row r="80" spans="1:3" ht="15.75">
      <c r="A80" s="714" t="s">
        <v>716</v>
      </c>
      <c r="B80" s="715"/>
    </row>
  </sheetData>
  <mergeCells count="56">
    <mergeCell ref="A59:E59"/>
    <mergeCell ref="AG5:AG6"/>
    <mergeCell ref="AA5:AA6"/>
    <mergeCell ref="AB5:AB6"/>
    <mergeCell ref="AC5:AC6"/>
    <mergeCell ref="AD5:AD6"/>
    <mergeCell ref="AE5:AE6"/>
    <mergeCell ref="AF5:AF6"/>
    <mergeCell ref="Q5:Q6"/>
    <mergeCell ref="P5:P6"/>
    <mergeCell ref="N5:N6"/>
    <mergeCell ref="X5:X6"/>
    <mergeCell ref="Y5:Y6"/>
    <mergeCell ref="T5:T6"/>
    <mergeCell ref="S5:S6"/>
    <mergeCell ref="J5:J6"/>
    <mergeCell ref="A60:E60"/>
    <mergeCell ref="U5:U6"/>
    <mergeCell ref="V5:V6"/>
    <mergeCell ref="W5:W6"/>
    <mergeCell ref="A56:E56"/>
    <mergeCell ref="A57:E57"/>
    <mergeCell ref="A58:E58"/>
    <mergeCell ref="A53:E53"/>
    <mergeCell ref="A54:E54"/>
    <mergeCell ref="A55:E55"/>
    <mergeCell ref="A33:A34"/>
    <mergeCell ref="A35:A39"/>
    <mergeCell ref="A50:E50"/>
    <mergeCell ref="A51:E51"/>
    <mergeCell ref="A52:E52"/>
    <mergeCell ref="A40:A41"/>
    <mergeCell ref="A1:E1"/>
    <mergeCell ref="A2:E2"/>
    <mergeCell ref="A3:AH3"/>
    <mergeCell ref="A4:E4"/>
    <mergeCell ref="A5:A6"/>
    <mergeCell ref="B5:B6"/>
    <mergeCell ref="C5:C6"/>
    <mergeCell ref="E5:E6"/>
    <mergeCell ref="Z5:Z6"/>
    <mergeCell ref="AH5:AH6"/>
    <mergeCell ref="O5:O6"/>
    <mergeCell ref="M5:M6"/>
    <mergeCell ref="L5:L6"/>
    <mergeCell ref="K5:K6"/>
    <mergeCell ref="F4:AL4"/>
    <mergeCell ref="R5:R6"/>
    <mergeCell ref="AK5:AK6"/>
    <mergeCell ref="AL5:AL6"/>
    <mergeCell ref="F5:F6"/>
    <mergeCell ref="G5:G6"/>
    <mergeCell ref="H5:H6"/>
    <mergeCell ref="I5:I6"/>
    <mergeCell ref="AI5:AI6"/>
    <mergeCell ref="AJ5:AJ6"/>
  </mergeCells>
  <printOptions horizontalCentered="1" verticalCentered="1"/>
  <pageMargins left="0.2" right="0.7" top="0.2" bottom="0.25" header="0.05" footer="0.3"/>
  <pageSetup paperSize="9" scale="56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29</vt:i4>
      </vt:variant>
    </vt:vector>
  </HeadingPairs>
  <TitlesOfParts>
    <vt:vector size="53" baseType="lpstr">
      <vt:lpstr>Sheet5</vt:lpstr>
      <vt:lpstr>Sheet6</vt:lpstr>
      <vt:lpstr>Sheet2</vt:lpstr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FGMO</vt:lpstr>
      <vt:lpstr>FGMO Weekly </vt:lpstr>
      <vt:lpstr>FGMO!Print_Area</vt:lpstr>
      <vt:lpstr>'FGMO Weekly '!Print_Area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  <vt:lpstr>'QF-LDC-22'!Print_Titles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  <vt:lpstr>'QF-LDC-35'!Print_Titles</vt:lpstr>
      <vt:lpstr>'QF-LDC-36'!Print_Titles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jccbuet</cp:lastModifiedBy>
  <cp:lastPrinted>2024-06-04T09:15:20Z</cp:lastPrinted>
  <dcterms:created xsi:type="dcterms:W3CDTF">2011-03-25T17:27:39Z</dcterms:created>
  <dcterms:modified xsi:type="dcterms:W3CDTF">2024-06-13T08:51:10Z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