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3\12.December\Publish\"/>
    </mc:Choice>
  </mc:AlternateContent>
  <xr:revisionPtr revIDLastSave="0" documentId="13_ncr:1_{0EC5738A-6A46-47A6-A401-8454C52D1D29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1" r:id="rId4"/>
    <sheet name="QF-MIS-03" sheetId="18" r:id="rId5"/>
    <sheet name="QF-LDC-22" sheetId="28" r:id="rId6"/>
    <sheet name="QF-LDC-23" sheetId="61" r:id="rId7"/>
    <sheet name="QF-LDC-24" sheetId="62" r:id="rId8"/>
    <sheet name="QF-LDC-25" sheetId="63" r:id="rId9"/>
    <sheet name="QF-LDC-26" sheetId="64" r:id="rId10"/>
    <sheet name="QF-LDC-27" sheetId="65" r:id="rId11"/>
    <sheet name="QF-LDC-28" sheetId="66" r:id="rId12"/>
    <sheet name="QF-LDC-29" sheetId="67" r:id="rId13"/>
    <sheet name="QF-LDC-30" sheetId="68" r:id="rId14"/>
    <sheet name="QF-LDC-31" sheetId="69" r:id="rId15"/>
    <sheet name="QF-LDC-32" sheetId="70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 " sheetId="60" r:id="rId24"/>
  </sheets>
  <definedNames>
    <definedName name="_xlnm._FilterDatabase" localSheetId="6" hidden="1">'QF-LDC-23'!$F$1:$F$122</definedName>
    <definedName name="_xlnm._FilterDatabase" localSheetId="7" hidden="1">'QF-LDC-24'!$F$1:$F$86</definedName>
    <definedName name="_xlnm._FilterDatabase" localSheetId="8" hidden="1">'QF-LDC-25'!$A$1:$J$511</definedName>
    <definedName name="_xlnm._FilterDatabase" localSheetId="9" hidden="1">'QF-LDC-26'!$A$1:$J$547</definedName>
    <definedName name="_xlnm._FilterDatabase" localSheetId="16" hidden="1">'QF-LDC-33'!$A$1:$D$110</definedName>
    <definedName name="_xlnm.Print_Area" localSheetId="22">FGMO!$A$1:$AH$53</definedName>
    <definedName name="_xlnm.Print_Area" localSheetId="23">'FGMO Weekly '!$A$1:$E$59</definedName>
    <definedName name="_xlnm.Print_Area" localSheetId="5">'QF-LDC-22'!$A$1:$F$107</definedName>
    <definedName name="_xlnm.Print_Area" localSheetId="6">'QF-LDC-23'!$A$1:$J$118</definedName>
    <definedName name="_xlnm.Print_Area" localSheetId="7">'QF-LDC-24'!$A$1:$J$83</definedName>
    <definedName name="_xlnm.Print_Area" localSheetId="8">'QF-LDC-25'!$A$1:$J$511</definedName>
    <definedName name="_xlnm.Print_Area" localSheetId="9">'QF-LDC-26'!$A$1:$J$546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'QF-LDC-32'!$A$1:$E$91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'QF-LDC-35'!$A$1:$H$214</definedName>
    <definedName name="_xlnm.Print_Area" localSheetId="19">'QF-LDC-36'!$A$1:$F$111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5" i="70" l="1"/>
  <c r="C85" i="70"/>
  <c r="K20" i="68"/>
  <c r="J20" i="67"/>
  <c r="C20" i="67"/>
  <c r="I22" i="66"/>
  <c r="H22" i="66"/>
  <c r="G22" i="66"/>
  <c r="E22" i="66"/>
  <c r="D22" i="66"/>
  <c r="C22" i="66"/>
  <c r="J21" i="66"/>
  <c r="F21" i="66"/>
  <c r="J20" i="66"/>
  <c r="F20" i="66"/>
  <c r="J19" i="66"/>
  <c r="F19" i="66"/>
  <c r="J18" i="66"/>
  <c r="F18" i="66"/>
  <c r="J17" i="66"/>
  <c r="F17" i="66"/>
  <c r="J16" i="66"/>
  <c r="J22" i="66" s="1"/>
  <c r="F16" i="66"/>
  <c r="F22" i="66" s="1"/>
  <c r="J15" i="66"/>
  <c r="F15" i="66"/>
  <c r="J14" i="66"/>
  <c r="F14" i="66"/>
  <c r="J21" i="65"/>
  <c r="I21" i="65"/>
  <c r="H21" i="65"/>
  <c r="G21" i="65"/>
  <c r="F21" i="65"/>
  <c r="E21" i="65"/>
  <c r="D21" i="65"/>
  <c r="C21" i="65"/>
  <c r="I541" i="64"/>
  <c r="E540" i="64"/>
  <c r="E539" i="64"/>
  <c r="E541" i="64" s="1"/>
  <c r="E535" i="64"/>
  <c r="E534" i="64"/>
  <c r="E533" i="64"/>
  <c r="E532" i="64"/>
  <c r="E531" i="64"/>
  <c r="E530" i="64"/>
  <c r="E529" i="64"/>
  <c r="E528" i="64"/>
  <c r="E527" i="64"/>
  <c r="E526" i="64"/>
  <c r="E525" i="64"/>
  <c r="E524" i="64"/>
  <c r="E523" i="64"/>
  <c r="E522" i="64"/>
  <c r="E521" i="64"/>
  <c r="E520" i="64"/>
  <c r="E519" i="64"/>
  <c r="I518" i="64"/>
  <c r="E518" i="64"/>
  <c r="E517" i="64"/>
  <c r="E516" i="64"/>
  <c r="E515" i="64"/>
  <c r="E514" i="64"/>
  <c r="E513" i="64"/>
  <c r="E512" i="64"/>
  <c r="E511" i="64"/>
  <c r="E510" i="64"/>
  <c r="E509" i="64"/>
  <c r="E508" i="64"/>
  <c r="E507" i="64"/>
  <c r="E506" i="64"/>
  <c r="E505" i="64"/>
  <c r="E504" i="64"/>
  <c r="E503" i="64"/>
  <c r="E502" i="64"/>
  <c r="E501" i="64"/>
  <c r="E500" i="64"/>
  <c r="E499" i="64"/>
  <c r="E498" i="64"/>
  <c r="E497" i="64"/>
  <c r="E496" i="64"/>
  <c r="E495" i="64"/>
  <c r="E494" i="64"/>
  <c r="E493" i="64"/>
  <c r="E492" i="64"/>
  <c r="E491" i="64"/>
  <c r="E490" i="64"/>
  <c r="E489" i="64"/>
  <c r="E488" i="64"/>
  <c r="E487" i="64"/>
  <c r="E486" i="64"/>
  <c r="E485" i="64"/>
  <c r="E484" i="64"/>
  <c r="I483" i="64"/>
  <c r="E483" i="64"/>
  <c r="E482" i="64"/>
  <c r="E481" i="64"/>
  <c r="E480" i="64"/>
  <c r="I479" i="64"/>
  <c r="E479" i="64"/>
  <c r="E478" i="64"/>
  <c r="E477" i="64"/>
  <c r="E476" i="64"/>
  <c r="I476" i="64" s="1"/>
  <c r="E475" i="64"/>
  <c r="E474" i="64"/>
  <c r="E473" i="64"/>
  <c r="E472" i="64"/>
  <c r="E471" i="64"/>
  <c r="E470" i="64"/>
  <c r="E469" i="64"/>
  <c r="E468" i="64"/>
  <c r="E467" i="64"/>
  <c r="E466" i="64"/>
  <c r="E465" i="64"/>
  <c r="E464" i="64"/>
  <c r="E463" i="64"/>
  <c r="E462" i="64"/>
  <c r="E461" i="64"/>
  <c r="E460" i="64"/>
  <c r="I460" i="64" s="1"/>
  <c r="E459" i="64"/>
  <c r="E458" i="64"/>
  <c r="E457" i="64"/>
  <c r="E456" i="64"/>
  <c r="E455" i="64"/>
  <c r="I455" i="64" s="1"/>
  <c r="I454" i="64"/>
  <c r="E454" i="64"/>
  <c r="E453" i="64"/>
  <c r="E452" i="64"/>
  <c r="E451" i="64"/>
  <c r="I451" i="64" s="1"/>
  <c r="E450" i="64"/>
  <c r="E449" i="64"/>
  <c r="E448" i="64"/>
  <c r="E447" i="64"/>
  <c r="E446" i="64"/>
  <c r="E445" i="64"/>
  <c r="E444" i="64"/>
  <c r="E443" i="64"/>
  <c r="E442" i="64"/>
  <c r="E441" i="64"/>
  <c r="E440" i="64"/>
  <c r="E439" i="64"/>
  <c r="E438" i="64"/>
  <c r="E437" i="64"/>
  <c r="E436" i="64"/>
  <c r="E435" i="64"/>
  <c r="E434" i="64"/>
  <c r="E433" i="64"/>
  <c r="E432" i="64"/>
  <c r="E431" i="64"/>
  <c r="E430" i="64"/>
  <c r="E429" i="64"/>
  <c r="E428" i="64"/>
  <c r="E427" i="64"/>
  <c r="E426" i="64"/>
  <c r="E425" i="64"/>
  <c r="E424" i="64"/>
  <c r="E423" i="64"/>
  <c r="E422" i="64"/>
  <c r="E421" i="64"/>
  <c r="E420" i="64"/>
  <c r="E419" i="64"/>
  <c r="E536" i="64" s="1"/>
  <c r="E415" i="64"/>
  <c r="E414" i="64"/>
  <c r="E413" i="64"/>
  <c r="E412" i="64"/>
  <c r="E411" i="64"/>
  <c r="E410" i="64"/>
  <c r="E409" i="64"/>
  <c r="E408" i="64"/>
  <c r="E407" i="64"/>
  <c r="E406" i="64"/>
  <c r="E405" i="64"/>
  <c r="E404" i="64"/>
  <c r="E403" i="64"/>
  <c r="E402" i="64"/>
  <c r="E401" i="64"/>
  <c r="E400" i="64"/>
  <c r="E399" i="64"/>
  <c r="E398" i="64"/>
  <c r="E397" i="64"/>
  <c r="E396" i="64"/>
  <c r="E395" i="64"/>
  <c r="E394" i="64"/>
  <c r="E393" i="64"/>
  <c r="I392" i="64"/>
  <c r="E392" i="64"/>
  <c r="E391" i="64"/>
  <c r="E390" i="64"/>
  <c r="E389" i="64"/>
  <c r="E388" i="64"/>
  <c r="I387" i="64"/>
  <c r="E387" i="64"/>
  <c r="E386" i="64"/>
  <c r="I386" i="64" s="1"/>
  <c r="E385" i="64"/>
  <c r="E384" i="64"/>
  <c r="E383" i="64"/>
  <c r="E382" i="64"/>
  <c r="E381" i="64"/>
  <c r="E380" i="64"/>
  <c r="E379" i="64"/>
  <c r="E378" i="64"/>
  <c r="I377" i="64"/>
  <c r="E377" i="64"/>
  <c r="E376" i="64"/>
  <c r="E375" i="64"/>
  <c r="E374" i="64"/>
  <c r="E373" i="64"/>
  <c r="E416" i="64" s="1"/>
  <c r="I369" i="64"/>
  <c r="E368" i="64"/>
  <c r="E367" i="64"/>
  <c r="E366" i="64"/>
  <c r="E365" i="64"/>
  <c r="E364" i="64"/>
  <c r="E363" i="64"/>
  <c r="E362" i="64"/>
  <c r="E361" i="64"/>
  <c r="E360" i="64"/>
  <c r="E359" i="64"/>
  <c r="E358" i="64"/>
  <c r="E357" i="64"/>
  <c r="E356" i="64"/>
  <c r="E355" i="64"/>
  <c r="E354" i="64"/>
  <c r="E353" i="64"/>
  <c r="E352" i="64"/>
  <c r="E351" i="64"/>
  <c r="E350" i="64"/>
  <c r="E349" i="64"/>
  <c r="E348" i="64"/>
  <c r="E347" i="64"/>
  <c r="E346" i="64"/>
  <c r="E345" i="64"/>
  <c r="E344" i="64"/>
  <c r="E343" i="64"/>
  <c r="E342" i="64"/>
  <c r="E341" i="64"/>
  <c r="E340" i="64"/>
  <c r="E339" i="64"/>
  <c r="E338" i="64"/>
  <c r="E337" i="64"/>
  <c r="E336" i="64"/>
  <c r="E335" i="64"/>
  <c r="E334" i="64"/>
  <c r="E333" i="64"/>
  <c r="E332" i="64"/>
  <c r="E331" i="64"/>
  <c r="E330" i="64"/>
  <c r="E329" i="64"/>
  <c r="E328" i="64"/>
  <c r="E327" i="64"/>
  <c r="E326" i="64"/>
  <c r="E325" i="64"/>
  <c r="E324" i="64"/>
  <c r="E323" i="64"/>
  <c r="E322" i="64"/>
  <c r="E321" i="64"/>
  <c r="E320" i="64"/>
  <c r="E319" i="64"/>
  <c r="E318" i="64"/>
  <c r="E317" i="64"/>
  <c r="E316" i="64"/>
  <c r="E315" i="64"/>
  <c r="E314" i="64"/>
  <c r="E313" i="64"/>
  <c r="E312" i="64"/>
  <c r="E311" i="64"/>
  <c r="E310" i="64"/>
  <c r="E309" i="64"/>
  <c r="E308" i="64"/>
  <c r="E307" i="64"/>
  <c r="E306" i="64"/>
  <c r="E305" i="64"/>
  <c r="E369" i="64" s="1"/>
  <c r="E301" i="64"/>
  <c r="E300" i="64"/>
  <c r="E299" i="64"/>
  <c r="E298" i="64"/>
  <c r="E297" i="64"/>
  <c r="E296" i="64"/>
  <c r="E295" i="64"/>
  <c r="E294" i="64"/>
  <c r="E293" i="64"/>
  <c r="E292" i="64"/>
  <c r="E291" i="64"/>
  <c r="E290" i="64"/>
  <c r="E289" i="64"/>
  <c r="E288" i="64"/>
  <c r="E287" i="64"/>
  <c r="E286" i="64"/>
  <c r="E285" i="64"/>
  <c r="E284" i="64"/>
  <c r="E283" i="64"/>
  <c r="E282" i="64"/>
  <c r="E281" i="64"/>
  <c r="E280" i="64"/>
  <c r="I280" i="64" s="1"/>
  <c r="E279" i="64"/>
  <c r="I279" i="64" s="1"/>
  <c r="I278" i="64"/>
  <c r="E278" i="64"/>
  <c r="E277" i="64"/>
  <c r="I277" i="64" s="1"/>
  <c r="E276" i="64"/>
  <c r="I276" i="64" s="1"/>
  <c r="I275" i="64"/>
  <c r="E275" i="64"/>
  <c r="E274" i="64"/>
  <c r="I274" i="64" s="1"/>
  <c r="E273" i="64"/>
  <c r="I273" i="64" s="1"/>
  <c r="I272" i="64"/>
  <c r="E272" i="64"/>
  <c r="E271" i="64"/>
  <c r="I270" i="64"/>
  <c r="E270" i="64"/>
  <c r="E269" i="64"/>
  <c r="I269" i="64" s="1"/>
  <c r="I268" i="64"/>
  <c r="E268" i="64"/>
  <c r="E267" i="64"/>
  <c r="E266" i="64"/>
  <c r="E265" i="64"/>
  <c r="E264" i="64"/>
  <c r="E263" i="64"/>
  <c r="E262" i="64"/>
  <c r="E261" i="64"/>
  <c r="E260" i="64"/>
  <c r="E259" i="64"/>
  <c r="E258" i="64"/>
  <c r="E257" i="64"/>
  <c r="E256" i="64"/>
  <c r="E255" i="64"/>
  <c r="E254" i="64"/>
  <c r="E253" i="64"/>
  <c r="E252" i="64"/>
  <c r="E251" i="64"/>
  <c r="E250" i="64"/>
  <c r="E249" i="64"/>
  <c r="E248" i="64"/>
  <c r="E247" i="64"/>
  <c r="E246" i="64"/>
  <c r="E245" i="64"/>
  <c r="E244" i="64"/>
  <c r="I244" i="64" s="1"/>
  <c r="E243" i="64"/>
  <c r="E242" i="64"/>
  <c r="I242" i="64" s="1"/>
  <c r="E241" i="64"/>
  <c r="E240" i="64"/>
  <c r="E239" i="64"/>
  <c r="E238" i="64"/>
  <c r="E237" i="64"/>
  <c r="E236" i="64"/>
  <c r="E235" i="64"/>
  <c r="E234" i="64"/>
  <c r="E233" i="64"/>
  <c r="E232" i="64"/>
  <c r="E231" i="64"/>
  <c r="E230" i="64"/>
  <c r="E229" i="64"/>
  <c r="E228" i="64"/>
  <c r="E227" i="64"/>
  <c r="E226" i="64"/>
  <c r="E225" i="64"/>
  <c r="E224" i="64"/>
  <c r="E223" i="64"/>
  <c r="E222" i="64"/>
  <c r="E221" i="64"/>
  <c r="E220" i="64"/>
  <c r="E219" i="64"/>
  <c r="E218" i="64"/>
  <c r="E302" i="64" s="1"/>
  <c r="I216" i="64"/>
  <c r="E216" i="64"/>
  <c r="I158" i="64"/>
  <c r="E157" i="64"/>
  <c r="E156" i="64"/>
  <c r="E155" i="64"/>
  <c r="E154" i="64"/>
  <c r="E153" i="64"/>
  <c r="E152" i="64"/>
  <c r="E151" i="64"/>
  <c r="E150" i="64"/>
  <c r="E149" i="64"/>
  <c r="E148" i="64"/>
  <c r="E147" i="64"/>
  <c r="E146" i="64"/>
  <c r="E145" i="64"/>
  <c r="E144" i="64"/>
  <c r="E143" i="64"/>
  <c r="E142" i="64"/>
  <c r="E141" i="64"/>
  <c r="E140" i="64"/>
  <c r="E139" i="64"/>
  <c r="E138" i="64"/>
  <c r="E137" i="64"/>
  <c r="E136" i="64"/>
  <c r="E135" i="64"/>
  <c r="E134" i="64"/>
  <c r="E133" i="64"/>
  <c r="E132" i="64"/>
  <c r="E131" i="64"/>
  <c r="E130" i="64"/>
  <c r="E129" i="64"/>
  <c r="E128" i="64"/>
  <c r="E127" i="64"/>
  <c r="E126" i="64"/>
  <c r="E125" i="64"/>
  <c r="E124" i="64"/>
  <c r="E123" i="64"/>
  <c r="E122" i="64"/>
  <c r="E121" i="64"/>
  <c r="E120" i="64"/>
  <c r="E119" i="64"/>
  <c r="E118" i="64"/>
  <c r="E117" i="64"/>
  <c r="E116" i="64"/>
  <c r="E115" i="64"/>
  <c r="E114" i="64"/>
  <c r="E113" i="64"/>
  <c r="E112" i="64"/>
  <c r="E111" i="64"/>
  <c r="E110" i="64"/>
  <c r="E158" i="64" s="1"/>
  <c r="E107" i="64"/>
  <c r="E106" i="64"/>
  <c r="E105" i="64"/>
  <c r="E104" i="64"/>
  <c r="E103" i="64"/>
  <c r="E102" i="64"/>
  <c r="E101" i="64"/>
  <c r="E100" i="64"/>
  <c r="E99" i="64"/>
  <c r="E98" i="64"/>
  <c r="E97" i="64"/>
  <c r="E96" i="64"/>
  <c r="E95" i="64"/>
  <c r="E94" i="64"/>
  <c r="E93" i="64"/>
  <c r="E92" i="64"/>
  <c r="E91" i="64"/>
  <c r="I91" i="64" s="1"/>
  <c r="E90" i="64"/>
  <c r="E89" i="64"/>
  <c r="E88" i="64"/>
  <c r="E87" i="64"/>
  <c r="E86" i="64"/>
  <c r="E85" i="64"/>
  <c r="E84" i="64"/>
  <c r="E83" i="64"/>
  <c r="E82" i="64"/>
  <c r="E81" i="64"/>
  <c r="E80" i="64"/>
  <c r="E79" i="64"/>
  <c r="E78" i="64"/>
  <c r="E77" i="64"/>
  <c r="E76" i="64"/>
  <c r="E75" i="64"/>
  <c r="E74" i="64"/>
  <c r="E73" i="64"/>
  <c r="E72" i="64"/>
  <c r="E71" i="64"/>
  <c r="E70" i="64"/>
  <c r="E69" i="64"/>
  <c r="I69" i="64" s="1"/>
  <c r="E68" i="64"/>
  <c r="E67" i="64"/>
  <c r="E66" i="64"/>
  <c r="E65" i="64"/>
  <c r="I65" i="64" s="1"/>
  <c r="E64" i="64"/>
  <c r="E63" i="64"/>
  <c r="E62" i="64"/>
  <c r="E61" i="64"/>
  <c r="E60" i="64"/>
  <c r="E59" i="64"/>
  <c r="E58" i="64"/>
  <c r="E57" i="64"/>
  <c r="E56" i="64"/>
  <c r="E55" i="64"/>
  <c r="E54" i="64"/>
  <c r="E53" i="64"/>
  <c r="E52" i="64"/>
  <c r="E51" i="64"/>
  <c r="E50" i="64"/>
  <c r="E49" i="64"/>
  <c r="E48" i="64"/>
  <c r="E47" i="64"/>
  <c r="E46" i="64"/>
  <c r="E45" i="64"/>
  <c r="E44" i="64"/>
  <c r="E43" i="64"/>
  <c r="E42" i="64"/>
  <c r="E41" i="64"/>
  <c r="E40" i="64"/>
  <c r="E39" i="64"/>
  <c r="E38" i="64"/>
  <c r="E37" i="64"/>
  <c r="E36" i="64"/>
  <c r="E35" i="64"/>
  <c r="E34" i="64"/>
  <c r="E33" i="64"/>
  <c r="E32" i="64"/>
  <c r="E31" i="64"/>
  <c r="E30" i="64"/>
  <c r="E29" i="64"/>
  <c r="E28" i="64"/>
  <c r="I27" i="64"/>
  <c r="I108" i="64" s="1"/>
  <c r="E27" i="64"/>
  <c r="E26" i="64"/>
  <c r="E25" i="64"/>
  <c r="E24" i="64"/>
  <c r="E23" i="64"/>
  <c r="E22" i="64"/>
  <c r="E21" i="64"/>
  <c r="E20" i="64"/>
  <c r="E19" i="64"/>
  <c r="E18" i="64"/>
  <c r="E17" i="64"/>
  <c r="E16" i="64"/>
  <c r="E15" i="64"/>
  <c r="E14" i="64"/>
  <c r="E13" i="64"/>
  <c r="E12" i="64"/>
  <c r="E11" i="64"/>
  <c r="E10" i="64"/>
  <c r="E108" i="64" s="1"/>
  <c r="I507" i="63"/>
  <c r="E507" i="63"/>
  <c r="E502" i="63"/>
  <c r="E501" i="63"/>
  <c r="E500" i="63"/>
  <c r="E499" i="63"/>
  <c r="E498" i="63"/>
  <c r="E497" i="63"/>
  <c r="E496" i="63"/>
  <c r="E495" i="63"/>
  <c r="E494" i="63"/>
  <c r="I494" i="63" s="1"/>
  <c r="E493" i="63"/>
  <c r="E492" i="63"/>
  <c r="E491" i="63"/>
  <c r="E490" i="63"/>
  <c r="I489" i="63"/>
  <c r="E489" i="63"/>
  <c r="I488" i="63"/>
  <c r="E488" i="63"/>
  <c r="I487" i="63"/>
  <c r="E487" i="63"/>
  <c r="I486" i="63"/>
  <c r="E486" i="63"/>
  <c r="I485" i="63"/>
  <c r="E485" i="63"/>
  <c r="I484" i="63"/>
  <c r="E484" i="63"/>
  <c r="I483" i="63"/>
  <c r="E483" i="63"/>
  <c r="I482" i="63"/>
  <c r="E482" i="63"/>
  <c r="I481" i="63"/>
  <c r="E481" i="63"/>
  <c r="E480" i="63"/>
  <c r="E479" i="63"/>
  <c r="E478" i="63"/>
  <c r="E477" i="63"/>
  <c r="I477" i="63" s="1"/>
  <c r="E476" i="63"/>
  <c r="E475" i="63"/>
  <c r="E474" i="63"/>
  <c r="E473" i="63"/>
  <c r="E472" i="63"/>
  <c r="E471" i="63"/>
  <c r="E470" i="63"/>
  <c r="E469" i="63"/>
  <c r="E468" i="63"/>
  <c r="E467" i="63"/>
  <c r="E466" i="63"/>
  <c r="E465" i="63"/>
  <c r="I464" i="63"/>
  <c r="E464" i="63"/>
  <c r="E463" i="63"/>
  <c r="I463" i="63" s="1"/>
  <c r="E462" i="63"/>
  <c r="E461" i="63"/>
  <c r="I460" i="63"/>
  <c r="E460" i="63"/>
  <c r="E459" i="63"/>
  <c r="I458" i="63"/>
  <c r="E458" i="63"/>
  <c r="I457" i="63"/>
  <c r="E457" i="63"/>
  <c r="E456" i="63"/>
  <c r="E455" i="63"/>
  <c r="E454" i="63"/>
  <c r="E453" i="63"/>
  <c r="E452" i="63"/>
  <c r="E451" i="63"/>
  <c r="E450" i="63"/>
  <c r="E449" i="63"/>
  <c r="E448" i="63"/>
  <c r="E447" i="63"/>
  <c r="E446" i="63"/>
  <c r="E445" i="63"/>
  <c r="E444" i="63"/>
  <c r="E443" i="63"/>
  <c r="E442" i="63"/>
  <c r="E441" i="63"/>
  <c r="E440" i="63"/>
  <c r="E439" i="63"/>
  <c r="E438" i="63"/>
  <c r="E437" i="63"/>
  <c r="E436" i="63"/>
  <c r="E435" i="63"/>
  <c r="E434" i="63"/>
  <c r="E433" i="63"/>
  <c r="E432" i="63"/>
  <c r="E431" i="63"/>
  <c r="E430" i="63"/>
  <c r="E429" i="63"/>
  <c r="I429" i="63" s="1"/>
  <c r="E428" i="63"/>
  <c r="E427" i="63"/>
  <c r="E426" i="63"/>
  <c r="E425" i="63"/>
  <c r="E424" i="63"/>
  <c r="E423" i="63"/>
  <c r="E422" i="63"/>
  <c r="E421" i="63"/>
  <c r="E420" i="63"/>
  <c r="E419" i="63"/>
  <c r="E418" i="63"/>
  <c r="E417" i="63"/>
  <c r="I416" i="63"/>
  <c r="E416" i="63"/>
  <c r="E415" i="63"/>
  <c r="E414" i="63"/>
  <c r="E413" i="63"/>
  <c r="I413" i="63" s="1"/>
  <c r="E412" i="63"/>
  <c r="E411" i="63"/>
  <c r="E410" i="63"/>
  <c r="E409" i="63"/>
  <c r="E408" i="63"/>
  <c r="E407" i="63"/>
  <c r="E406" i="63"/>
  <c r="E405" i="63"/>
  <c r="E404" i="63"/>
  <c r="E403" i="63"/>
  <c r="E402" i="63"/>
  <c r="E401" i="63"/>
  <c r="E400" i="63"/>
  <c r="E399" i="63"/>
  <c r="E398" i="63"/>
  <c r="E397" i="63"/>
  <c r="E396" i="63"/>
  <c r="E395" i="63"/>
  <c r="E394" i="63"/>
  <c r="E393" i="63"/>
  <c r="E392" i="63"/>
  <c r="E391" i="63"/>
  <c r="E390" i="63"/>
  <c r="E389" i="63"/>
  <c r="E388" i="63"/>
  <c r="E387" i="63"/>
  <c r="E386" i="63"/>
  <c r="E503" i="63" s="1"/>
  <c r="E508" i="63" s="1"/>
  <c r="E382" i="63"/>
  <c r="E381" i="63"/>
  <c r="E380" i="63"/>
  <c r="E379" i="63"/>
  <c r="I379" i="63" s="1"/>
  <c r="E378" i="63"/>
  <c r="I377" i="63"/>
  <c r="E377" i="63"/>
  <c r="I376" i="63"/>
  <c r="E376" i="63"/>
  <c r="I375" i="63"/>
  <c r="E375" i="63"/>
  <c r="E374" i="63"/>
  <c r="I373" i="63"/>
  <c r="E373" i="63"/>
  <c r="E372" i="63"/>
  <c r="E371" i="63"/>
  <c r="E370" i="63"/>
  <c r="E369" i="63"/>
  <c r="E368" i="63"/>
  <c r="E367" i="63"/>
  <c r="E366" i="63"/>
  <c r="E365" i="63"/>
  <c r="E364" i="63"/>
  <c r="E363" i="63"/>
  <c r="E362" i="63"/>
  <c r="E361" i="63"/>
  <c r="E360" i="63"/>
  <c r="E383" i="63" s="1"/>
  <c r="E356" i="63"/>
  <c r="E355" i="63"/>
  <c r="E354" i="63"/>
  <c r="E353" i="63"/>
  <c r="E352" i="63"/>
  <c r="E351" i="63"/>
  <c r="E350" i="63"/>
  <c r="E349" i="63"/>
  <c r="E348" i="63"/>
  <c r="E347" i="63"/>
  <c r="I347" i="63" s="1"/>
  <c r="E346" i="63"/>
  <c r="E345" i="63"/>
  <c r="I344" i="63"/>
  <c r="E344" i="63"/>
  <c r="E343" i="63"/>
  <c r="E342" i="63"/>
  <c r="E341" i="63"/>
  <c r="E340" i="63"/>
  <c r="I339" i="63"/>
  <c r="E339" i="63"/>
  <c r="E338" i="63"/>
  <c r="I337" i="63"/>
  <c r="E337" i="63"/>
  <c r="I336" i="63"/>
  <c r="E336" i="63"/>
  <c r="E335" i="63"/>
  <c r="E334" i="63"/>
  <c r="I333" i="63"/>
  <c r="E333" i="63"/>
  <c r="I332" i="63"/>
  <c r="E332" i="63"/>
  <c r="E331" i="63"/>
  <c r="I331" i="63" s="1"/>
  <c r="E330" i="63"/>
  <c r="E329" i="63"/>
  <c r="E328" i="63"/>
  <c r="E327" i="63"/>
  <c r="E326" i="63"/>
  <c r="E325" i="63"/>
  <c r="I324" i="63"/>
  <c r="E324" i="63"/>
  <c r="E323" i="63"/>
  <c r="E322" i="63"/>
  <c r="E321" i="63"/>
  <c r="E320" i="63"/>
  <c r="E319" i="63"/>
  <c r="E318" i="63"/>
  <c r="I318" i="63" s="1"/>
  <c r="I317" i="63"/>
  <c r="E317" i="63"/>
  <c r="E316" i="63"/>
  <c r="N315" i="63"/>
  <c r="E315" i="63"/>
  <c r="E314" i="63"/>
  <c r="I313" i="63"/>
  <c r="E313" i="63"/>
  <c r="E312" i="63"/>
  <c r="I311" i="63"/>
  <c r="I357" i="63" s="1"/>
  <c r="E311" i="63"/>
  <c r="E357" i="63" s="1"/>
  <c r="E308" i="63"/>
  <c r="I308" i="63" s="1"/>
  <c r="E307" i="63"/>
  <c r="I307" i="63" s="1"/>
  <c r="E306" i="63"/>
  <c r="E305" i="63"/>
  <c r="E304" i="63"/>
  <c r="E303" i="63"/>
  <c r="E302" i="63"/>
  <c r="E301" i="63"/>
  <c r="I300" i="63"/>
  <c r="E300" i="63"/>
  <c r="E299" i="63"/>
  <c r="E298" i="63"/>
  <c r="I297" i="63"/>
  <c r="E297" i="63"/>
  <c r="I296" i="63"/>
  <c r="E296" i="63"/>
  <c r="E295" i="63"/>
  <c r="I295" i="63" s="1"/>
  <c r="E294" i="63"/>
  <c r="E293" i="63"/>
  <c r="I293" i="63" s="1"/>
  <c r="I292" i="63"/>
  <c r="E292" i="63"/>
  <c r="E291" i="63"/>
  <c r="I291" i="63" s="1"/>
  <c r="E290" i="63"/>
  <c r="I290" i="63" s="1"/>
  <c r="I289" i="63"/>
  <c r="E289" i="63"/>
  <c r="E288" i="63"/>
  <c r="I288" i="63" s="1"/>
  <c r="E287" i="63"/>
  <c r="I287" i="63" s="1"/>
  <c r="E286" i="63"/>
  <c r="E285" i="63"/>
  <c r="E284" i="63"/>
  <c r="E283" i="63"/>
  <c r="E282" i="63"/>
  <c r="E281" i="63"/>
  <c r="E280" i="63"/>
  <c r="E279" i="63"/>
  <c r="E278" i="63"/>
  <c r="I278" i="63" s="1"/>
  <c r="E277" i="63"/>
  <c r="E276" i="63"/>
  <c r="E275" i="63"/>
  <c r="E274" i="63"/>
  <c r="I273" i="63"/>
  <c r="E273" i="63"/>
  <c r="E272" i="63"/>
  <c r="I271" i="63"/>
  <c r="E271" i="63"/>
  <c r="E270" i="63"/>
  <c r="E269" i="63"/>
  <c r="E268" i="63"/>
  <c r="E267" i="63"/>
  <c r="I267" i="63" s="1"/>
  <c r="E266" i="63"/>
  <c r="E265" i="63"/>
  <c r="E264" i="63"/>
  <c r="E263" i="63"/>
  <c r="E262" i="63"/>
  <c r="I262" i="63" s="1"/>
  <c r="E261" i="63"/>
  <c r="E260" i="63"/>
  <c r="I260" i="63" s="1"/>
  <c r="E259" i="63"/>
  <c r="E258" i="63"/>
  <c r="I258" i="63" s="1"/>
  <c r="E257" i="63"/>
  <c r="I256" i="63"/>
  <c r="E256" i="63"/>
  <c r="E255" i="63"/>
  <c r="E254" i="63"/>
  <c r="E253" i="63"/>
  <c r="I252" i="63"/>
  <c r="E252" i="63"/>
  <c r="E251" i="63"/>
  <c r="E250" i="63"/>
  <c r="E249" i="63"/>
  <c r="I249" i="63" s="1"/>
  <c r="I248" i="63"/>
  <c r="E248" i="63"/>
  <c r="E247" i="63"/>
  <c r="E246" i="63"/>
  <c r="E245" i="63"/>
  <c r="E244" i="63"/>
  <c r="E243" i="63"/>
  <c r="E309" i="63" s="1"/>
  <c r="E239" i="63"/>
  <c r="E238" i="63"/>
  <c r="E237" i="63"/>
  <c r="E236" i="63"/>
  <c r="E235" i="63"/>
  <c r="E234" i="63"/>
  <c r="E233" i="63"/>
  <c r="E232" i="63"/>
  <c r="E231" i="63"/>
  <c r="E230" i="63"/>
  <c r="E229" i="63"/>
  <c r="E228" i="63"/>
  <c r="I228" i="63" s="1"/>
  <c r="E227" i="63"/>
  <c r="E226" i="63"/>
  <c r="E225" i="63"/>
  <c r="E224" i="63"/>
  <c r="E223" i="63"/>
  <c r="E222" i="63"/>
  <c r="E221" i="63"/>
  <c r="E220" i="63"/>
  <c r="E219" i="63"/>
  <c r="E218" i="63"/>
  <c r="I217" i="63"/>
  <c r="E217" i="63"/>
  <c r="E216" i="63"/>
  <c r="E215" i="63"/>
  <c r="E214" i="63"/>
  <c r="E213" i="63"/>
  <c r="I213" i="63" s="1"/>
  <c r="E212" i="63"/>
  <c r="I212" i="63" s="1"/>
  <c r="E211" i="63"/>
  <c r="I210" i="63"/>
  <c r="I240" i="63" s="1"/>
  <c r="E210" i="63"/>
  <c r="E209" i="63"/>
  <c r="E208" i="63"/>
  <c r="E207" i="63"/>
  <c r="E240" i="63" s="1"/>
  <c r="E203" i="63"/>
  <c r="E202" i="63"/>
  <c r="E201" i="63"/>
  <c r="E200" i="63"/>
  <c r="E199" i="63"/>
  <c r="I198" i="63"/>
  <c r="E198" i="63"/>
  <c r="E197" i="63"/>
  <c r="I197" i="63" s="1"/>
  <c r="E196" i="63"/>
  <c r="E195" i="63"/>
  <c r="E194" i="63"/>
  <c r="E193" i="63"/>
  <c r="E192" i="63"/>
  <c r="E191" i="63"/>
  <c r="E190" i="63"/>
  <c r="E189" i="63"/>
  <c r="E188" i="63"/>
  <c r="E187" i="63"/>
  <c r="E186" i="63"/>
  <c r="E185" i="63"/>
  <c r="E184" i="63"/>
  <c r="I183" i="63"/>
  <c r="E183" i="63"/>
  <c r="E182" i="63"/>
  <c r="E181" i="63"/>
  <c r="E180" i="63"/>
  <c r="E179" i="63"/>
  <c r="I179" i="63" s="1"/>
  <c r="I204" i="63" s="1"/>
  <c r="I178" i="63"/>
  <c r="E178" i="63"/>
  <c r="E177" i="63"/>
  <c r="E176" i="63"/>
  <c r="E175" i="63"/>
  <c r="E174" i="63"/>
  <c r="E173" i="63"/>
  <c r="E172" i="63"/>
  <c r="E171" i="63"/>
  <c r="E170" i="63"/>
  <c r="E169" i="63"/>
  <c r="E168" i="63"/>
  <c r="E167" i="63"/>
  <c r="E166" i="63"/>
  <c r="E165" i="63"/>
  <c r="E164" i="63"/>
  <c r="E163" i="63"/>
  <c r="E162" i="63"/>
  <c r="E161" i="63"/>
  <c r="E160" i="63"/>
  <c r="E159" i="63"/>
  <c r="E158" i="63"/>
  <c r="E157" i="63"/>
  <c r="E156" i="63"/>
  <c r="E155" i="63"/>
  <c r="E154" i="63"/>
  <c r="E153" i="63"/>
  <c r="E152" i="63"/>
  <c r="E151" i="63"/>
  <c r="E150" i="63"/>
  <c r="E149" i="63"/>
  <c r="E148" i="63"/>
  <c r="E147" i="63"/>
  <c r="E146" i="63"/>
  <c r="E145" i="63"/>
  <c r="E144" i="63"/>
  <c r="E143" i="63"/>
  <c r="E142" i="63"/>
  <c r="E141" i="63"/>
  <c r="E140" i="63"/>
  <c r="E139" i="63"/>
  <c r="E138" i="63"/>
  <c r="E204" i="63" s="1"/>
  <c r="E135" i="63"/>
  <c r="E134" i="63"/>
  <c r="E133" i="63"/>
  <c r="E132" i="63"/>
  <c r="I131" i="63"/>
  <c r="E131" i="63"/>
  <c r="E130" i="63"/>
  <c r="E129" i="63"/>
  <c r="E128" i="63"/>
  <c r="E127" i="63"/>
  <c r="E126" i="63"/>
  <c r="E125" i="63"/>
  <c r="E124" i="63"/>
  <c r="E123" i="63"/>
  <c r="E122" i="63"/>
  <c r="E121" i="63"/>
  <c r="E120" i="63"/>
  <c r="E119" i="63"/>
  <c r="E118" i="63"/>
  <c r="E117" i="63"/>
  <c r="E116" i="63"/>
  <c r="E115" i="63"/>
  <c r="E114" i="63"/>
  <c r="E113" i="63"/>
  <c r="E112" i="63"/>
  <c r="E111" i="63"/>
  <c r="E110" i="63"/>
  <c r="E109" i="63"/>
  <c r="E108" i="63"/>
  <c r="E107" i="63"/>
  <c r="I106" i="63"/>
  <c r="E106" i="63"/>
  <c r="E105" i="63"/>
  <c r="E104" i="63"/>
  <c r="E103" i="63"/>
  <c r="E102" i="63"/>
  <c r="E101" i="63"/>
  <c r="E100" i="63"/>
  <c r="E99" i="63"/>
  <c r="E98" i="63"/>
  <c r="E97" i="63"/>
  <c r="E96" i="63"/>
  <c r="E95" i="63"/>
  <c r="E94" i="63"/>
  <c r="E93" i="63"/>
  <c r="E92" i="63"/>
  <c r="E91" i="63"/>
  <c r="E90" i="63"/>
  <c r="I90" i="63" s="1"/>
  <c r="E89" i="63"/>
  <c r="I89" i="63" s="1"/>
  <c r="E88" i="63"/>
  <c r="E87" i="63"/>
  <c r="I86" i="63"/>
  <c r="E86" i="63"/>
  <c r="E85" i="63"/>
  <c r="E84" i="63"/>
  <c r="E83" i="63"/>
  <c r="E82" i="63"/>
  <c r="E81" i="63"/>
  <c r="E80" i="63"/>
  <c r="E79" i="63"/>
  <c r="E78" i="63"/>
  <c r="E77" i="63"/>
  <c r="E76" i="63"/>
  <c r="E75" i="63"/>
  <c r="E74" i="63"/>
  <c r="E73" i="63"/>
  <c r="E72" i="63"/>
  <c r="E71" i="63"/>
  <c r="I70" i="63"/>
  <c r="E70" i="63"/>
  <c r="E69" i="63"/>
  <c r="I68" i="63"/>
  <c r="E68" i="63"/>
  <c r="E67" i="63"/>
  <c r="E66" i="63"/>
  <c r="I65" i="63"/>
  <c r="E65" i="63"/>
  <c r="E64" i="63"/>
  <c r="E63" i="63"/>
  <c r="E62" i="63"/>
  <c r="E61" i="63"/>
  <c r="E60" i="63"/>
  <c r="E59" i="63"/>
  <c r="E58" i="63"/>
  <c r="E57" i="63"/>
  <c r="E56" i="63"/>
  <c r="E55" i="63"/>
  <c r="E54" i="63"/>
  <c r="E53" i="63"/>
  <c r="I52" i="63"/>
  <c r="E52" i="63"/>
  <c r="E51" i="63"/>
  <c r="E50" i="63"/>
  <c r="E49" i="63"/>
  <c r="E48" i="63"/>
  <c r="E47" i="63"/>
  <c r="E46" i="63"/>
  <c r="E45" i="63"/>
  <c r="E44" i="63"/>
  <c r="E43" i="63"/>
  <c r="E42" i="63"/>
  <c r="I41" i="63"/>
  <c r="E41" i="63"/>
  <c r="I40" i="63"/>
  <c r="E40" i="63"/>
  <c r="E39" i="63"/>
  <c r="E38" i="63"/>
  <c r="E37" i="63"/>
  <c r="E36" i="63"/>
  <c r="E35" i="63"/>
  <c r="E34" i="63"/>
  <c r="E33" i="63"/>
  <c r="E32" i="63"/>
  <c r="E31" i="63"/>
  <c r="E30" i="63"/>
  <c r="E29" i="63"/>
  <c r="E28" i="63"/>
  <c r="E27" i="63"/>
  <c r="E26" i="63"/>
  <c r="E25" i="63"/>
  <c r="E24" i="63"/>
  <c r="E23" i="63"/>
  <c r="E22" i="63"/>
  <c r="E21" i="63"/>
  <c r="E20" i="63"/>
  <c r="E19" i="63"/>
  <c r="E18" i="63"/>
  <c r="E17" i="63"/>
  <c r="E16" i="63"/>
  <c r="E15" i="63"/>
  <c r="E14" i="63"/>
  <c r="E13" i="63"/>
  <c r="E12" i="63"/>
  <c r="E11" i="63"/>
  <c r="E10" i="63"/>
  <c r="E136" i="63" s="1"/>
  <c r="I78" i="62"/>
  <c r="E78" i="62"/>
  <c r="I75" i="62"/>
  <c r="E74" i="62"/>
  <c r="E73" i="62"/>
  <c r="E72" i="62"/>
  <c r="E71" i="62"/>
  <c r="E70" i="62"/>
  <c r="E69" i="62"/>
  <c r="E68" i="62"/>
  <c r="E75" i="62" s="1"/>
  <c r="E67" i="62"/>
  <c r="E66" i="62"/>
  <c r="E65" i="62"/>
  <c r="I63" i="62"/>
  <c r="E62" i="62"/>
  <c r="E63" i="62" s="1"/>
  <c r="E59" i="62"/>
  <c r="I59" i="62" s="1"/>
  <c r="E58" i="62"/>
  <c r="I58" i="62" s="1"/>
  <c r="I60" i="62" s="1"/>
  <c r="E54" i="62"/>
  <c r="I54" i="62" s="1"/>
  <c r="E53" i="62"/>
  <c r="I53" i="62" s="1"/>
  <c r="E52" i="62"/>
  <c r="I52" i="62" s="1"/>
  <c r="E51" i="62"/>
  <c r="E55" i="62" s="1"/>
  <c r="E48" i="62"/>
  <c r="I48" i="62" s="1"/>
  <c r="E47" i="62"/>
  <c r="I47" i="62" s="1"/>
  <c r="E46" i="62"/>
  <c r="E49" i="62" s="1"/>
  <c r="E45" i="62"/>
  <c r="I45" i="62" s="1"/>
  <c r="I44" i="62"/>
  <c r="E44" i="62"/>
  <c r="E41" i="62"/>
  <c r="E40" i="62"/>
  <c r="E39" i="62"/>
  <c r="E38" i="62"/>
  <c r="E37" i="62"/>
  <c r="E36" i="62"/>
  <c r="E35" i="62"/>
  <c r="E34" i="62"/>
  <c r="E33" i="62"/>
  <c r="E32" i="62"/>
  <c r="E31" i="62"/>
  <c r="E30" i="62"/>
  <c r="E29" i="62"/>
  <c r="E28" i="62"/>
  <c r="E27" i="62"/>
  <c r="E26" i="62"/>
  <c r="E25" i="62"/>
  <c r="E24" i="62"/>
  <c r="E23" i="62"/>
  <c r="E22" i="62"/>
  <c r="I22" i="62" s="1"/>
  <c r="I42" i="62" s="1"/>
  <c r="E21" i="62"/>
  <c r="E20" i="62"/>
  <c r="E19" i="62"/>
  <c r="E42" i="62" s="1"/>
  <c r="I18" i="62"/>
  <c r="E18" i="62"/>
  <c r="E17" i="62"/>
  <c r="I13" i="62"/>
  <c r="E13" i="62"/>
  <c r="E12" i="62"/>
  <c r="E11" i="62"/>
  <c r="I11" i="62" s="1"/>
  <c r="E10" i="62"/>
  <c r="I10" i="62" s="1"/>
  <c r="E9" i="62"/>
  <c r="V6" i="62"/>
  <c r="I112" i="61"/>
  <c r="E112" i="61"/>
  <c r="E106" i="61"/>
  <c r="I106" i="61" s="1"/>
  <c r="E105" i="61"/>
  <c r="I105" i="61" s="1"/>
  <c r="I104" i="61"/>
  <c r="E104" i="61"/>
  <c r="E103" i="61"/>
  <c r="I103" i="61" s="1"/>
  <c r="E102" i="61"/>
  <c r="I102" i="61" s="1"/>
  <c r="I101" i="61"/>
  <c r="E101" i="61"/>
  <c r="E100" i="61"/>
  <c r="I100" i="61" s="1"/>
  <c r="E99" i="61"/>
  <c r="I99" i="61" s="1"/>
  <c r="I98" i="61"/>
  <c r="E98" i="61"/>
  <c r="E97" i="61"/>
  <c r="I97" i="61" s="1"/>
  <c r="E96" i="61"/>
  <c r="I96" i="61" s="1"/>
  <c r="E95" i="61"/>
  <c r="E94" i="61"/>
  <c r="E93" i="61"/>
  <c r="E92" i="61"/>
  <c r="E91" i="61"/>
  <c r="E90" i="61"/>
  <c r="I89" i="61"/>
  <c r="E89" i="61"/>
  <c r="E107" i="61" s="1"/>
  <c r="E85" i="61"/>
  <c r="E84" i="61"/>
  <c r="I83" i="61"/>
  <c r="E83" i="61"/>
  <c r="E82" i="61"/>
  <c r="I82" i="61" s="1"/>
  <c r="E81" i="61"/>
  <c r="I81" i="61" s="1"/>
  <c r="I80" i="61"/>
  <c r="E80" i="61"/>
  <c r="E79" i="61"/>
  <c r="I78" i="61"/>
  <c r="E78" i="61"/>
  <c r="E77" i="61"/>
  <c r="I77" i="61" s="1"/>
  <c r="I86" i="61" s="1"/>
  <c r="E76" i="61"/>
  <c r="E75" i="61"/>
  <c r="E86" i="61" s="1"/>
  <c r="E71" i="61"/>
  <c r="I71" i="61" s="1"/>
  <c r="E70" i="61"/>
  <c r="I70" i="61" s="1"/>
  <c r="E69" i="61"/>
  <c r="I69" i="61" s="1"/>
  <c r="E68" i="61"/>
  <c r="I68" i="61" s="1"/>
  <c r="E67" i="61"/>
  <c r="I67" i="61" s="1"/>
  <c r="E66" i="61"/>
  <c r="I66" i="61" s="1"/>
  <c r="E65" i="61"/>
  <c r="I65" i="61" s="1"/>
  <c r="E64" i="61"/>
  <c r="I64" i="61" s="1"/>
  <c r="E63" i="61"/>
  <c r="I63" i="61" s="1"/>
  <c r="E59" i="61"/>
  <c r="I59" i="61" s="1"/>
  <c r="E58" i="61"/>
  <c r="I58" i="61" s="1"/>
  <c r="E57" i="61"/>
  <c r="I57" i="61" s="1"/>
  <c r="E56" i="61"/>
  <c r="I56" i="61" s="1"/>
  <c r="E55" i="61"/>
  <c r="I55" i="61" s="1"/>
  <c r="E54" i="61"/>
  <c r="E60" i="61" s="1"/>
  <c r="E49" i="61"/>
  <c r="I49" i="61" s="1"/>
  <c r="E48" i="61"/>
  <c r="I48" i="61" s="1"/>
  <c r="E47" i="61"/>
  <c r="I47" i="61" s="1"/>
  <c r="I50" i="61" s="1"/>
  <c r="E43" i="61"/>
  <c r="I43" i="61" s="1"/>
  <c r="E42" i="61"/>
  <c r="I42" i="61" s="1"/>
  <c r="I41" i="61"/>
  <c r="E41" i="61"/>
  <c r="E40" i="61"/>
  <c r="I40" i="61" s="1"/>
  <c r="E39" i="61"/>
  <c r="I39" i="61" s="1"/>
  <c r="E38" i="61"/>
  <c r="I38" i="61" s="1"/>
  <c r="E37" i="61"/>
  <c r="I37" i="61" s="1"/>
  <c r="E36" i="61"/>
  <c r="I36" i="61" s="1"/>
  <c r="E35" i="61"/>
  <c r="I35" i="61" s="1"/>
  <c r="E34" i="61"/>
  <c r="I34" i="61" s="1"/>
  <c r="E33" i="61"/>
  <c r="I33" i="61" s="1"/>
  <c r="E29" i="61"/>
  <c r="I29" i="61" s="1"/>
  <c r="E28" i="61"/>
  <c r="I28" i="61" s="1"/>
  <c r="E27" i="61"/>
  <c r="I27" i="61" s="1"/>
  <c r="E26" i="61"/>
  <c r="I26" i="61" s="1"/>
  <c r="E25" i="61"/>
  <c r="I25" i="61" s="1"/>
  <c r="E24" i="61"/>
  <c r="I24" i="61" s="1"/>
  <c r="E23" i="61"/>
  <c r="I23" i="61" s="1"/>
  <c r="E22" i="61"/>
  <c r="I22" i="61" s="1"/>
  <c r="E21" i="61"/>
  <c r="I21" i="61" s="1"/>
  <c r="E20" i="61"/>
  <c r="I20" i="61" s="1"/>
  <c r="E19" i="61"/>
  <c r="I19" i="61" s="1"/>
  <c r="E18" i="61"/>
  <c r="I18" i="61" s="1"/>
  <c r="E17" i="61"/>
  <c r="I17" i="61" s="1"/>
  <c r="E16" i="61"/>
  <c r="I16" i="61" s="1"/>
  <c r="E15" i="61"/>
  <c r="I15" i="61" s="1"/>
  <c r="E14" i="61"/>
  <c r="I14" i="61" s="1"/>
  <c r="E13" i="61"/>
  <c r="I13" i="61" s="1"/>
  <c r="E12" i="61"/>
  <c r="I12" i="61" s="1"/>
  <c r="E11" i="61"/>
  <c r="I11" i="61" s="1"/>
  <c r="E10" i="61"/>
  <c r="I10" i="61" s="1"/>
  <c r="E9" i="61"/>
  <c r="I9" i="61" s="1"/>
  <c r="I309" i="63" l="1"/>
  <c r="I503" i="63"/>
  <c r="I30" i="61"/>
  <c r="I72" i="61"/>
  <c r="I107" i="61"/>
  <c r="I136" i="63"/>
  <c r="I416" i="64"/>
  <c r="E543" i="64"/>
  <c r="I44" i="61"/>
  <c r="I302" i="64"/>
  <c r="I14" i="62"/>
  <c r="I383" i="63"/>
  <c r="I536" i="64"/>
  <c r="E14" i="62"/>
  <c r="E30" i="61"/>
  <c r="E44" i="61"/>
  <c r="E72" i="61"/>
  <c r="I46" i="62"/>
  <c r="I49" i="62" s="1"/>
  <c r="I51" i="62"/>
  <c r="I55" i="62" s="1"/>
  <c r="I54" i="61"/>
  <c r="I60" i="61" s="1"/>
  <c r="E50" i="61"/>
  <c r="E60" i="62"/>
  <c r="E114" i="61" l="1"/>
  <c r="E79" i="62"/>
</calcChain>
</file>

<file path=xl/sharedStrings.xml><?xml version="1.0" encoding="utf-8"?>
<sst xmlns="http://schemas.openxmlformats.org/spreadsheetml/2006/main" count="7881" uniqueCount="1963">
  <si>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</si>
  <si>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</si>
  <si>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</si>
  <si>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</si>
  <si>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</si>
  <si>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</si>
  <si>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</si>
  <si>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</si>
  <si>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</si>
  <si>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</si>
  <si>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</si>
  <si>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</si>
  <si>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</si>
  <si>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</si>
  <si>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</si>
  <si>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</si>
  <si>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</si>
  <si>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</si>
  <si>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</si>
  <si>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</si>
  <si>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</si>
  <si>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</si>
  <si>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</si>
  <si>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</si>
  <si>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</si>
  <si>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</si>
  <si>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</si>
  <si>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</si>
  <si>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</si>
  <si>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</si>
  <si>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</si>
  <si>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</si>
  <si>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</si>
  <si>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</si>
  <si>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</si>
  <si>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</si>
  <si>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</si>
  <si>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</si>
  <si>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</si>
  <si>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</si>
  <si>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</si>
  <si>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</si>
  <si>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</si>
  <si>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</si>
  <si>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</si>
  <si>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</si>
  <si>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</si>
  <si>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</si>
  <si>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</si>
  <si>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</si>
  <si>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</si>
  <si>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</si>
  <si>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</si>
  <si>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</si>
  <si>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</si>
  <si>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</si>
  <si>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</si>
  <si>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</si>
  <si>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</si>
  <si>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</si>
  <si>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</si>
  <si>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</si>
  <si>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</si>
  <si>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</si>
  <si>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</si>
  <si>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</si>
  <si>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</si>
  <si>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</si>
  <si>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</si>
  <si>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</si>
  <si>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</si>
  <si>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</si>
  <si>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</si>
  <si>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</si>
  <si>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</si>
  <si>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</si>
  <si>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</si>
  <si>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</si>
  <si>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</si>
  <si>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</si>
  <si>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</si>
  <si>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</si>
  <si>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</si>
  <si>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</si>
  <si>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</si>
  <si>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</si>
  <si>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</si>
  <si>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</si>
  <si>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</si>
  <si>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</si>
  <si>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</si>
  <si>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</si>
  <si>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</si>
  <si>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</si>
  <si>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</si>
  <si>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</si>
  <si>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</si>
  <si>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</si>
  <si>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</si>
  <si>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</si>
  <si>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</si>
  <si>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</si>
  <si>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</si>
  <si>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</si>
  <si>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</si>
  <si>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</si>
  <si>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</si>
  <si>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</si>
  <si>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</si>
  <si>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</si>
  <si>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</si>
  <si>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</si>
  <si>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</si>
  <si>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</si>
  <si>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</si>
  <si>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</si>
  <si>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</si>
  <si>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</si>
  <si>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</si>
  <si>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</si>
  <si>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</si>
  <si>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</si>
  <si>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</si>
  <si>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</si>
  <si>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</si>
  <si>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</si>
  <si>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</si>
  <si>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</si>
  <si>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</si>
  <si>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</si>
  <si>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</si>
  <si>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</si>
  <si>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</si>
  <si>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</si>
  <si>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</si>
  <si>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</si>
  <si>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</si>
  <si>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</si>
  <si>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</si>
  <si>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</si>
  <si>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</si>
  <si>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</si>
  <si>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</si>
  <si>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</si>
  <si>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</si>
  <si>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</si>
  <si>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</si>
  <si>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</si>
  <si>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</si>
  <si>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</si>
  <si>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</si>
  <si>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</si>
  <si>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</si>
  <si>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</si>
  <si>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</si>
  <si>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</si>
  <si>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</si>
  <si>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</si>
  <si>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</si>
  <si>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</si>
  <si>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</si>
  <si>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</si>
  <si>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</si>
  <si>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</si>
  <si>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</si>
  <si>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</si>
  <si>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</si>
  <si>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</si>
  <si>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</si>
  <si>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</si>
  <si>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</si>
  <si>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</si>
  <si>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</si>
  <si>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</si>
  <si>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</si>
  <si>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</si>
  <si>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</si>
  <si>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</si>
  <si>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</si>
  <si>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</si>
  <si>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</si>
  <si>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</si>
  <si>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</si>
  <si>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</si>
  <si>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</si>
  <si>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</si>
  <si>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PDB</t>
  </si>
  <si>
    <t>EGCB</t>
  </si>
  <si>
    <t>NWPGCL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</si>
  <si>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</si>
  <si>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</si>
  <si>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</si>
  <si>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</si>
  <si>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</si>
  <si>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</si>
  <si>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</si>
  <si>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</si>
  <si>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</si>
  <si>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</si>
  <si>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</si>
  <si>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</si>
  <si>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</si>
  <si>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</si>
  <si>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</si>
  <si>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</si>
  <si>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</si>
  <si>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</si>
  <si>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</si>
  <si>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</si>
  <si>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</si>
  <si>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</si>
  <si>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</si>
  <si>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</si>
  <si>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</si>
  <si>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</si>
  <si>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</si>
  <si>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>Check</t>
  </si>
  <si>
    <t xml:space="preserve">Average fuel cost of per unit Generation </t>
  </si>
  <si>
    <t xml:space="preserve"> A) Including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</si>
  <si>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</si>
  <si>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</si>
  <si>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</si>
  <si>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</si>
  <si>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</si>
  <si>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</si>
  <si>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27/3/2019</t>
  </si>
  <si>
    <t>12/06/19</t>
  </si>
  <si>
    <t>Sep-19</t>
  </si>
  <si>
    <t xml:space="preserve">Maximum Day Peak Genaration </t>
  </si>
  <si>
    <t>Bibiyana South 400 MW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</si>
  <si>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</si>
  <si>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</si>
  <si>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</si>
  <si>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</si>
  <si>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</si>
  <si>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</si>
  <si>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</si>
  <si>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</si>
  <si>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</si>
  <si>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</si>
  <si>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</si>
  <si>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</si>
  <si>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</si>
  <si>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</si>
  <si>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</si>
  <si>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</si>
  <si>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</si>
  <si>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</si>
  <si>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</si>
  <si>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</si>
  <si>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</si>
  <si>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</si>
  <si>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</si>
  <si>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</si>
  <si>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</si>
  <si>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March-22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</si>
  <si>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</si>
  <si>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</si>
  <si>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</si>
  <si>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</si>
  <si>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</si>
  <si>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</si>
  <si>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</si>
  <si>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</si>
  <si>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</si>
  <si>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</si>
  <si>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</si>
  <si>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</si>
  <si>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</si>
  <si>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</si>
  <si>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</si>
  <si>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</si>
  <si>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</si>
  <si>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</si>
  <si>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</si>
  <si>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</si>
  <si>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</si>
  <si>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</si>
  <si>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</si>
  <si>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</si>
  <si>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</si>
  <si>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</si>
  <si>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</si>
  <si>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</si>
  <si>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</si>
  <si>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</si>
  <si>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</si>
  <si>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</si>
  <si>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</si>
  <si>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</si>
  <si>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</si>
  <si>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</si>
  <si>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</si>
  <si>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</si>
  <si>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</si>
  <si>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</si>
  <si>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</si>
  <si>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</si>
  <si>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</si>
  <si>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</si>
  <si>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</si>
  <si>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</si>
  <si>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</si>
  <si>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</si>
  <si>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</si>
  <si>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</si>
  <si>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</si>
  <si>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</si>
  <si>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</si>
  <si>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</si>
  <si>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</si>
  <si>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</si>
  <si>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</si>
  <si>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</si>
  <si>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</si>
  <si>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</si>
  <si>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</si>
  <si>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</si>
  <si>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</si>
  <si>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</si>
  <si>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</si>
  <si>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</si>
  <si>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</si>
  <si>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</si>
  <si>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</si>
  <si>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</si>
  <si>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</si>
  <si>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</si>
  <si>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</si>
  <si>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</si>
  <si>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</si>
  <si>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</si>
  <si>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</si>
  <si>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</si>
  <si>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</si>
  <si>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</si>
  <si>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</si>
  <si>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</si>
  <si>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</si>
  <si>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</si>
  <si>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</si>
  <si>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</si>
  <si>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</si>
  <si>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</si>
  <si>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</si>
  <si>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</si>
  <si>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</si>
  <si>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</si>
  <si>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</si>
  <si>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</si>
  <si>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</si>
  <si>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</si>
  <si>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</si>
  <si>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</si>
  <si>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</si>
  <si>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</si>
  <si>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</si>
  <si>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</si>
  <si>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</si>
  <si>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</si>
  <si>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</si>
  <si>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</si>
  <si>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</si>
  <si>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</si>
  <si>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</si>
  <si>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</si>
  <si>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</si>
  <si>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</si>
  <si>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</si>
  <si>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</si>
  <si>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</si>
  <si>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</si>
  <si>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</si>
  <si>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</si>
  <si>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</si>
  <si>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</si>
  <si>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</si>
  <si>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</si>
  <si>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</si>
  <si>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</si>
  <si>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</si>
  <si>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</si>
  <si>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</si>
  <si>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</si>
  <si>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</si>
  <si>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</si>
  <si>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</si>
  <si>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</si>
  <si>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</si>
  <si>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</si>
  <si>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</si>
  <si>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</si>
  <si>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</si>
  <si>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</si>
  <si>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</si>
  <si>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</si>
  <si>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</si>
  <si>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</si>
  <si>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</si>
  <si>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</si>
  <si>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</si>
  <si>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</si>
  <si>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</si>
  <si>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</si>
  <si>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</si>
  <si>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</si>
  <si>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</si>
  <si>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</si>
  <si>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</si>
  <si>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</si>
  <si>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</si>
  <si>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</si>
  <si>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</si>
  <si>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</si>
  <si>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</si>
  <si>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</si>
  <si>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</si>
  <si>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</si>
  <si>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</si>
  <si>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</si>
  <si>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</si>
  <si>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</si>
  <si>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</si>
  <si>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</si>
  <si>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</si>
  <si>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</si>
  <si>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</si>
  <si>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</si>
  <si>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</si>
  <si>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</si>
  <si>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</si>
  <si>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</si>
  <si>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</si>
  <si>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</si>
  <si>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</si>
  <si>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</si>
  <si>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</si>
  <si>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</si>
  <si>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</si>
  <si>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</si>
  <si>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</si>
  <si>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</si>
  <si>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</si>
  <si>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</si>
  <si>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</si>
  <si>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</si>
  <si>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</si>
  <si>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</si>
  <si>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</si>
  <si>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</si>
  <si>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</si>
  <si>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</si>
  <si>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</si>
  <si>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</si>
  <si>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</si>
  <si>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</si>
  <si>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</si>
  <si>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</si>
  <si>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</si>
  <si>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</si>
  <si>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</si>
  <si>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</si>
  <si>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</si>
  <si>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</si>
  <si>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</si>
  <si>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</si>
  <si>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</si>
  <si>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</si>
  <si>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</si>
  <si>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</si>
  <si>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</si>
  <si>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</si>
  <si>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</si>
  <si>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</si>
  <si>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</si>
  <si>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</si>
  <si>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</si>
  <si>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</si>
  <si>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</si>
  <si>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</si>
  <si>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</si>
  <si>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</si>
  <si>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</si>
  <si>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</si>
  <si>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</si>
  <si>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</si>
  <si>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</si>
  <si>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</si>
  <si>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</si>
  <si>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</si>
  <si>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</si>
  <si>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</si>
  <si>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</si>
  <si>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</si>
  <si>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</si>
  <si>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</si>
  <si>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</si>
  <si>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</si>
  <si>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</si>
  <si>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</si>
  <si>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</si>
  <si>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</si>
  <si>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</si>
  <si>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</si>
  <si>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</si>
  <si>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</si>
  <si>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</si>
  <si>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</si>
  <si>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</si>
  <si>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</si>
  <si>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</si>
  <si>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</si>
  <si>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</si>
  <si>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</si>
  <si>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</si>
  <si>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</si>
  <si>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</si>
  <si>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</si>
  <si>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</si>
  <si>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</si>
  <si>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</si>
  <si>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</si>
  <si>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</si>
  <si>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</si>
  <si>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</si>
  <si>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</si>
  <si>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</si>
  <si>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</si>
  <si>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</si>
  <si>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</si>
  <si>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</si>
  <si>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</si>
  <si>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</si>
  <si>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</si>
  <si>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</si>
  <si>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</si>
  <si>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</si>
  <si>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</si>
  <si>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</si>
  <si>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</si>
  <si>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</si>
  <si>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</si>
  <si>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</si>
  <si>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</si>
  <si>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</si>
  <si>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</si>
  <si>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</si>
  <si>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</si>
  <si>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</si>
  <si>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</si>
  <si>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</si>
  <si>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</si>
  <si>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</si>
  <si>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</si>
  <si>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</si>
  <si>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</si>
  <si>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</si>
  <si>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</si>
  <si>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</si>
  <si>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</si>
  <si>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</si>
  <si>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</si>
  <si>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</si>
  <si>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</si>
  <si>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</si>
  <si>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</si>
  <si>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</si>
  <si>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</si>
  <si>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</si>
  <si>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</si>
  <si>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</si>
  <si>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</si>
  <si>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</si>
  <si>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</si>
  <si>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</si>
  <si>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</si>
  <si>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</si>
  <si>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</si>
  <si>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</si>
  <si>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</si>
  <si>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</si>
  <si>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</si>
  <si>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</si>
  <si>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</si>
  <si>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</si>
  <si>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</si>
  <si>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√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</si>
  <si>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</si>
  <si>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</si>
  <si>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</si>
  <si>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</si>
  <si>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</si>
  <si>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</si>
  <si>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</si>
  <si>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</si>
  <si>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</si>
  <si>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</si>
  <si>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</si>
  <si>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</si>
  <si>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</si>
  <si>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</si>
  <si>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</si>
  <si>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</si>
  <si>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</si>
  <si>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</si>
  <si>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</si>
  <si>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</si>
  <si>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</si>
  <si>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</si>
  <si>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</si>
  <si>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</si>
  <si>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</si>
  <si>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</si>
  <si>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</si>
  <si>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</si>
  <si>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</si>
  <si>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</si>
  <si>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</si>
  <si>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</si>
  <si>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</si>
  <si>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</si>
  <si>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</si>
  <si>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</si>
  <si>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</si>
  <si>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</si>
  <si>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</si>
  <si>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</si>
  <si>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</si>
  <si>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</si>
  <si>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</si>
  <si>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</si>
  <si>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</si>
  <si>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</si>
  <si>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</si>
  <si>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</si>
  <si>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</si>
  <si>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</si>
  <si>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</si>
  <si>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</si>
  <si>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</si>
  <si>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</si>
  <si>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</si>
  <si>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</si>
  <si>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</si>
  <si>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</si>
  <si>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</si>
  <si>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</si>
  <si>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</si>
  <si>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>H) Wind</t>
  </si>
  <si>
    <t xml:space="preserve"> B) Excluding Hydro, Solar &amp; Wind</t>
  </si>
  <si>
    <t>Month:December 2023</t>
  </si>
  <si>
    <t>Month: December 2023</t>
  </si>
  <si>
    <t>07.12.2023</t>
  </si>
  <si>
    <t>30.11.2023</t>
  </si>
  <si>
    <t>16.11.2023</t>
  </si>
  <si>
    <t>09.11.2023</t>
  </si>
  <si>
    <t>14.12.2023</t>
  </si>
  <si>
    <t>21.12.2023</t>
  </si>
  <si>
    <t>28.12.2023</t>
  </si>
  <si>
    <t>04.01.2024</t>
  </si>
  <si>
    <t>11.01.2024</t>
  </si>
  <si>
    <t>31/12/2023</t>
  </si>
  <si>
    <t>Peak Genaration of December 2022</t>
  </si>
  <si>
    <t>Peak Demand of December 2022</t>
  </si>
  <si>
    <t>Maximum peak Generation recorded upto 31/12/2023</t>
  </si>
  <si>
    <t>Maximum peak Demand recorded upto 31/12/2023</t>
  </si>
  <si>
    <t>Maximum load shed recorded upto 31/12/2023</t>
  </si>
  <si>
    <t>27.21.0000.603.16.087.20.756</t>
  </si>
  <si>
    <t>Date: 16/01/2024</t>
  </si>
  <si>
    <t>23.12.2023</t>
  </si>
  <si>
    <t>POWER GRID COMPANY OF BANGLADESH LTD</t>
  </si>
  <si>
    <t>Information Management Division</t>
  </si>
  <si>
    <t>Outage of Sub-Station Equipment due to Tripping/Emergency Maintenance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</si>
  <si>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</si>
  <si>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</si>
  <si>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</si>
  <si>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</si>
  <si>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</si>
  <si>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</si>
  <si>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</si>
  <si>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</si>
  <si>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</si>
  <si>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</si>
  <si>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</si>
  <si>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</si>
  <si>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</si>
  <si>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230kV Transformer-1 ( 705T1) HT</t>
  </si>
  <si>
    <t>T</t>
  </si>
  <si>
    <t>TAP PRV Trip false tripping.</t>
  </si>
  <si>
    <t>No interruption</t>
  </si>
  <si>
    <t>230/132kv Tr-03 HT</t>
  </si>
  <si>
    <t>Unknown</t>
  </si>
  <si>
    <t>Power interruption</t>
  </si>
  <si>
    <t>T-4 Kalabagan LT</t>
  </si>
  <si>
    <t>Transformer-1 LT</t>
  </si>
  <si>
    <t>PBS 33 kV Feeders fault</t>
  </si>
  <si>
    <t>Dhamrai-Kaliakoir ckt-1 &amp; 2 tripped from Kaliakoir end.</t>
  </si>
  <si>
    <t>Transformer-2 LT</t>
  </si>
  <si>
    <t>33 kV PBS feeders fault</t>
  </si>
  <si>
    <t>Dhamrai-Kaliakoir ckt-1&amp;2 tripped from Kaliakoir end.</t>
  </si>
  <si>
    <t>400/132kV TR1 HT</t>
  </si>
  <si>
    <t>E/O</t>
  </si>
  <si>
    <t>works on  transformer bushing and Connector.</t>
  </si>
  <si>
    <t>Tr-1 (404T) HT</t>
  </si>
  <si>
    <t>33 kv  Bus- Section T-1 and   Bus- Section T-3  D/S B-Phase Red hot</t>
  </si>
  <si>
    <t>132/33 kV Transformer GT-3 (50/75 MVA) HT</t>
  </si>
  <si>
    <t>33 kV CB fault</t>
  </si>
  <si>
    <t>132/33 kV Transformer GT-3 &amp; GT-4 (50/75 MVA) LT</t>
  </si>
  <si>
    <t>Trip due to df/dt(U/F relay)</t>
  </si>
  <si>
    <t>T1 LT</t>
  </si>
  <si>
    <t>Transformer T1 Hydraulic  Parser Fault.</t>
  </si>
  <si>
    <t>Transformer-01(E05) HT</t>
  </si>
  <si>
    <t>Over current &amp; Earth fault general trip.</t>
  </si>
  <si>
    <t>Transformer-02(E07) LT</t>
  </si>
  <si>
    <t>Over current &amp; Earth fault genaral trip.</t>
  </si>
  <si>
    <t>T-2 HT</t>
  </si>
  <si>
    <t>T-1 Main Bus Isolator foult</t>
  </si>
  <si>
    <t>T-3 HT</t>
  </si>
  <si>
    <t>132/33 kV T-2 LT</t>
  </si>
  <si>
    <t>df/dt</t>
  </si>
  <si>
    <t>Tr-2 HT</t>
  </si>
  <si>
    <t>33kV BUS Section DS burn. Working on PDB's own responsibility for this reason no loadshed.</t>
  </si>
  <si>
    <t>T-03 LT</t>
  </si>
  <si>
    <t>Total :</t>
  </si>
  <si>
    <t>Unserved Energy:</t>
  </si>
  <si>
    <t>Dhaka (South) Grid Circle :</t>
  </si>
  <si>
    <t>GT-2 HT</t>
  </si>
  <si>
    <t xml:space="preserve">Heavy Fault in 33 kv Green Road Dormetory Feeder at short distance . </t>
  </si>
  <si>
    <t>GT-3 HT</t>
  </si>
  <si>
    <t xml:space="preserve">132 kV Main Bus-2 </t>
  </si>
  <si>
    <t>Main bus-2 S/D for Bus Coupler commissioning</t>
  </si>
  <si>
    <t>T-3 33kv XLPE Cable R-ph Burst.</t>
  </si>
  <si>
    <t>T-1 HT</t>
  </si>
  <si>
    <t>DPDC ends 33kv Bus Problem</t>
  </si>
  <si>
    <t>Tr-1 HT</t>
  </si>
  <si>
    <t>Due to 33 kv side fault kabilgonj feeder</t>
  </si>
  <si>
    <t>Tr-1 LT</t>
  </si>
  <si>
    <t>Emergency maintenance work of 33kV Kabilganj feeder Y-ph ( Bus loop cable blast) By PBS.</t>
  </si>
  <si>
    <t>Tr-2 LT</t>
  </si>
  <si>
    <t>Corrective Maintenance of 33 KV CT at B Phase  (Transformer-2) for Oil Leakage</t>
  </si>
  <si>
    <t>Power interruption 17:45 to 17:46</t>
  </si>
  <si>
    <t>Over current trip</t>
  </si>
  <si>
    <t>Tr-02 LT</t>
  </si>
  <si>
    <t xml:space="preserve">Due to Emergency maintenance work </t>
  </si>
  <si>
    <t>Chattogram Grid Circle :</t>
  </si>
  <si>
    <t>415T-T2 HT</t>
  </si>
  <si>
    <t>High Temperature Maintenance.</t>
  </si>
  <si>
    <t>TRFO-02(516T) HT</t>
  </si>
  <si>
    <t>33kv R phase blust.</t>
  </si>
  <si>
    <t>Power Transformer TR1 (405T) HT</t>
  </si>
  <si>
    <t>T1(404T) X-former secondary breaker(407B) is off due to R-phase current not show.</t>
  </si>
  <si>
    <t xml:space="preserve">Cumilla Grid Circle : </t>
  </si>
  <si>
    <t>402T LT</t>
  </si>
  <si>
    <t>Unknown.</t>
  </si>
  <si>
    <t>SPS protection test</t>
  </si>
  <si>
    <t>403T HT</t>
  </si>
  <si>
    <t>maintenance work by PDB in TR-3 33 kv bus</t>
  </si>
  <si>
    <t>132 kv T-2 LT</t>
  </si>
  <si>
    <t xml:space="preserve">  33 KV PBS feeder faulty.</t>
  </si>
  <si>
    <t>T1 HT</t>
  </si>
  <si>
    <t>132 kV Transformer side LA Burst</t>
  </si>
  <si>
    <t xml:space="preserve">Khulna Grid Circle : </t>
  </si>
  <si>
    <t>Transformer-2(416T) LT</t>
  </si>
  <si>
    <t>33KV Bus connector Disconnect</t>
  </si>
  <si>
    <t>Transformer-1 LT &amp; T2</t>
  </si>
  <si>
    <t>LA blast</t>
  </si>
  <si>
    <t>Transformer-2 HT</t>
  </si>
  <si>
    <t>33 kv underground cable reconnection.</t>
  </si>
  <si>
    <t>Auxiliary fuse cut</t>
  </si>
  <si>
    <t>Due to emergency maint.work</t>
  </si>
  <si>
    <t>Loop maintenance work between transfer DS to CT DS</t>
  </si>
  <si>
    <t>T1-405T HT</t>
  </si>
  <si>
    <t>Red hot maintenance</t>
  </si>
  <si>
    <t>T3-426T LT</t>
  </si>
  <si>
    <t>Unexpected sound</t>
  </si>
  <si>
    <t>HVDC Grid Circle :</t>
  </si>
  <si>
    <t>20D09C 20MVA HT</t>
  </si>
  <si>
    <t>20D09.C Q0 for tc-1 maintenance</t>
  </si>
  <si>
    <t>OV trip</t>
  </si>
  <si>
    <t>132/33 kV T-1 LT</t>
  </si>
  <si>
    <t>nesco control room fired by 33 kv system fault</t>
  </si>
  <si>
    <t>For 33 kv nesco control room fire</t>
  </si>
  <si>
    <t>230/132 kV T-02 HT</t>
  </si>
  <si>
    <t>33 kv nesco control room fired by 33 kv system fault</t>
  </si>
  <si>
    <t>Transformer T-1 HT</t>
  </si>
  <si>
    <t>Cable blast</t>
  </si>
  <si>
    <t>Transformer T-1 LT</t>
  </si>
  <si>
    <t>T1A Y phase CT fault</t>
  </si>
  <si>
    <t>T2 LT</t>
  </si>
  <si>
    <t>Trip 50/51 O/C IDMT-1</t>
  </si>
  <si>
    <t>poradaha(PBS) 33 kv feeder fault (R &amp; Y phase)</t>
  </si>
  <si>
    <t>T-2(415T) LT</t>
  </si>
  <si>
    <t>T-4(435T) LT</t>
  </si>
  <si>
    <t>33kv CT Oil Leakage Maintenance Work.</t>
  </si>
  <si>
    <t>Bogura Grid Circle:</t>
  </si>
  <si>
    <t>132/33 KV T-4, 444T LT</t>
  </si>
  <si>
    <t>Request  Of  R/E NESCO, Fulbari- For Red Hot Maintenance</t>
  </si>
  <si>
    <t>T-3 (425T) LT</t>
  </si>
  <si>
    <t>Emergency S/D</t>
  </si>
  <si>
    <t>Transformer T-2 (Tr-413T) HT</t>
  </si>
  <si>
    <t>132kV T-02 Y-phase LA Blast.</t>
  </si>
  <si>
    <t>LA change</t>
  </si>
  <si>
    <t>406T MTR1 LT</t>
  </si>
  <si>
    <t>Transformer Oil Filling.</t>
  </si>
  <si>
    <t>TR-1(404T) LT</t>
  </si>
  <si>
    <t>Changing Of 33 kv Bus DS</t>
  </si>
  <si>
    <t>TR-2 (414T) LT</t>
  </si>
  <si>
    <t>Mohadevpur 33 kv  feeder Bus D/s (R-phase) maintanance.</t>
  </si>
  <si>
    <t>TR-1 (405 T) LT</t>
  </si>
  <si>
    <t>33 kv feeder fault.</t>
  </si>
  <si>
    <t>Y-phase lopp out auxiliary x-former-2.</t>
  </si>
  <si>
    <t>TR-2 (415 T) LT</t>
  </si>
  <si>
    <t>417T HT</t>
  </si>
  <si>
    <t>426T LT</t>
  </si>
  <si>
    <t>33 kV porsa feeder (PBS) O/C &amp; E/F.</t>
  </si>
  <si>
    <t>132/33 kV T-02 (416T) HT</t>
  </si>
  <si>
    <t>33 kV BUS</t>
  </si>
  <si>
    <t>Red hot Maintenance</t>
  </si>
  <si>
    <t>T1-(415) HT</t>
  </si>
  <si>
    <t>Sirajgonj PBS-01 has been taken shut down for emergency tamai 33kV feeder maintenance.(tami bus ds red hot)</t>
  </si>
  <si>
    <t>T3-(435) LT</t>
  </si>
  <si>
    <t>To transfer load t4, T-3 33KV CB open.</t>
  </si>
  <si>
    <t>Others  :Nil</t>
  </si>
  <si>
    <t>Hours</t>
  </si>
  <si>
    <t>T = Tripping</t>
  </si>
  <si>
    <t>E/O = Emergency Outage</t>
  </si>
  <si>
    <t>Outage of Transmission lines due to Tripping/Emergency Maintenance</t>
  </si>
  <si>
    <t>Meghnaghat-02</t>
  </si>
  <si>
    <t>Line DS (2001S) finger (Line side) Red hot, Temp 216 degree celcius</t>
  </si>
  <si>
    <t>132kV Manikganj PS-Savar Ckt-1</t>
  </si>
  <si>
    <t>T-1 Main Bus Isolator fault.</t>
  </si>
  <si>
    <t>132kV Manikganj PS-Savar Ckt-2</t>
  </si>
  <si>
    <t>Tongi-Kabirpur Ckt-2</t>
  </si>
  <si>
    <t>ABC phase, Zone-1</t>
  </si>
  <si>
    <t>Tongi-Summit PS(Kodda)</t>
  </si>
  <si>
    <t>186.1 (Lock out relay)</t>
  </si>
  <si>
    <t>HPL-2</t>
  </si>
  <si>
    <t>From other end.</t>
  </si>
  <si>
    <t>Ullon (Maniknagar-2)</t>
  </si>
  <si>
    <t>Triped</t>
  </si>
  <si>
    <t>Hasnabad-Keraniganj Ckt-2</t>
  </si>
  <si>
    <t>CVT-22(Y-ph),Post insulator crack &amp; flashing</t>
  </si>
  <si>
    <t>Due to Sparking at CVT -22</t>
  </si>
  <si>
    <t>Aggreko</t>
  </si>
  <si>
    <t>Distance fault location</t>
  </si>
  <si>
    <t>Kamrangirchar</t>
  </si>
  <si>
    <t>Showing Distance Relay</t>
  </si>
  <si>
    <t>Mero Rail - 1</t>
  </si>
  <si>
    <t>For SCADA Upgradation test at Motijheel end.</t>
  </si>
  <si>
    <t>230kV Siddhirganj-Maniknagar ckt-2</t>
  </si>
  <si>
    <t>Rampura 2</t>
  </si>
  <si>
    <t>Y-phase CB Lower Part Plate Flash Over</t>
  </si>
  <si>
    <t>Moghbazar-02</t>
  </si>
  <si>
    <t xml:space="preserve">100MW Dutch Bangla </t>
  </si>
  <si>
    <t>Red Ph Loop Disconect  eart fault</t>
  </si>
  <si>
    <t>Loop Disconnect</t>
  </si>
  <si>
    <t>120MW EGCB GT1</t>
  </si>
  <si>
    <t>EGCB Ends X-former Tap change</t>
  </si>
  <si>
    <t>for Transformer tap change in plant side done by EGCB</t>
  </si>
  <si>
    <t>Trip</t>
  </si>
  <si>
    <t>120MW EGCB GT2</t>
  </si>
  <si>
    <t>Transformer Oil leakage maintenance work by EGCB.</t>
  </si>
  <si>
    <t>Transformer Tap change in plant end by EGCB</t>
  </si>
  <si>
    <t>132kV MTR 2</t>
  </si>
  <si>
    <t>Remote trip from 230kv</t>
  </si>
  <si>
    <t>Matuail</t>
  </si>
  <si>
    <t>General trip,Distance Zone 02,B-phase</t>
  </si>
  <si>
    <t>Daudkandi-01</t>
  </si>
  <si>
    <t>Request from NLDC xen</t>
  </si>
  <si>
    <t>Daudkandi-2</t>
  </si>
  <si>
    <t>Request from NLDC xen sir</t>
  </si>
  <si>
    <t>OPML(IEL-1)</t>
  </si>
  <si>
    <t>Hydrolic truck crain hit the R phase at asharir chor point</t>
  </si>
  <si>
    <t>Cable armour joint</t>
  </si>
  <si>
    <t>Hat-1</t>
  </si>
  <si>
    <t>Hathazari SS works</t>
  </si>
  <si>
    <t>Chandraghona-Kaptai Ckt-02</t>
  </si>
  <si>
    <t>Kaptai-01</t>
  </si>
  <si>
    <t>kaptai ss demand.</t>
  </si>
  <si>
    <t>Kaptai-02</t>
  </si>
  <si>
    <t>kaptai ss demand</t>
  </si>
  <si>
    <t>Madunaghat-T.K. chemical</t>
  </si>
  <si>
    <t>Cumilla Grid Circle :</t>
  </si>
  <si>
    <t>Summit GTG</t>
  </si>
  <si>
    <t>Inter trip from power station</t>
  </si>
  <si>
    <t>Feni line-02</t>
  </si>
  <si>
    <t>Work for LILO in Feni Side</t>
  </si>
  <si>
    <t>Sonargaon-1</t>
  </si>
  <si>
    <t>Shahjibazar-B.Baria Ckt-02</t>
  </si>
  <si>
    <t>Khulna Grid Circle :</t>
  </si>
  <si>
    <t>Bagerhat- Bhandaria</t>
  </si>
  <si>
    <t>Emergency maintenance work of 33No. Tower.</t>
  </si>
  <si>
    <t>Satkhira Ckt-2</t>
  </si>
  <si>
    <t>STG (NW)</t>
  </si>
  <si>
    <t>Bukhlaz Relay trip NWPGCL End</t>
  </si>
  <si>
    <t>Ishurdi-1</t>
  </si>
  <si>
    <t>CVT fail (CB open 11:52 pm 26.12.2023</t>
  </si>
  <si>
    <t>132 kV Bus Coupler</t>
  </si>
  <si>
    <t>No signal</t>
  </si>
  <si>
    <t>132 kV Natore-1</t>
  </si>
  <si>
    <t>Red hot in BCB Bay (CT-Y-Phase)._x000D_
(132 KV Raj (New) Ckt-2 is ON through BCB)</t>
  </si>
  <si>
    <t>132 kV Natore-2</t>
  </si>
  <si>
    <t>132 kV Raj(new)-1</t>
  </si>
  <si>
    <t>Unidentified &amp; Unknown</t>
  </si>
  <si>
    <t>132 kV Raj(new)-2</t>
  </si>
  <si>
    <t>Rangpur-Saidpur-1</t>
  </si>
  <si>
    <t>Rangpur-Teesta Solar-2</t>
  </si>
  <si>
    <t>Due to Emergency work</t>
  </si>
  <si>
    <t>Ullapara -2</t>
  </si>
  <si>
    <t>Distance relay trip zone-1</t>
  </si>
  <si>
    <t>Others :</t>
  </si>
  <si>
    <t xml:space="preserve"> </t>
  </si>
  <si>
    <t>Information Management Division, LDC, Dhaka.</t>
  </si>
  <si>
    <t xml:space="preserve"> Start</t>
  </si>
  <si>
    <t>Finish</t>
  </si>
  <si>
    <t>Date  and Time</t>
  </si>
  <si>
    <t>132kV Transformer-1 (405T1) HT</t>
  </si>
  <si>
    <t>S/O</t>
  </si>
  <si>
    <t>Annual maintenance</t>
  </si>
  <si>
    <t>Annual Maintenance</t>
  </si>
  <si>
    <t>132kV Transformer-1 (405T1) LT</t>
  </si>
  <si>
    <t>Annual Maintenance work</t>
  </si>
  <si>
    <t>132kV Transformer-2 (415T2) HT</t>
  </si>
  <si>
    <t>132kV Transformer-2 (415T2) LT</t>
  </si>
  <si>
    <t>230kV Transformer-1 ( 705T1) LT</t>
  </si>
  <si>
    <t>PRV maintenance</t>
  </si>
  <si>
    <t>230kV Transformer-2 ( 715T2) HT</t>
  </si>
  <si>
    <t>230kV Transformer-2 ( 715T2) LT</t>
  </si>
  <si>
    <t>For Oil leakage identify</t>
  </si>
  <si>
    <t>Annual Maintenance.</t>
  </si>
  <si>
    <t>Auxiliary Tr-1 HT</t>
  </si>
  <si>
    <t>Anual maintenance</t>
  </si>
  <si>
    <t>Auxiliary Tr-1 LT</t>
  </si>
  <si>
    <t>Auxiliary Tr-2 LT</t>
  </si>
  <si>
    <t>132 kv Bus 01</t>
  </si>
  <si>
    <t>DS change Work</t>
  </si>
  <si>
    <t>Mirpur loop purpose</t>
  </si>
  <si>
    <t>132 kv Bus 02</t>
  </si>
  <si>
    <t>DS maintenance</t>
  </si>
  <si>
    <t>Maintenance work</t>
  </si>
  <si>
    <t>T 3 loop change</t>
  </si>
  <si>
    <t>230 kv Bus 01</t>
  </si>
  <si>
    <t>230 kv Bus 02</t>
  </si>
  <si>
    <t>230/132kv Tr-01 LT</t>
  </si>
  <si>
    <t>DS Red Hot, Emergency S/D</t>
  </si>
  <si>
    <t>230/132kv Tr-02 HT</t>
  </si>
  <si>
    <t>230/132kv Tr-02 LT</t>
  </si>
  <si>
    <t>400/132kV Interim Transformer LT</t>
  </si>
  <si>
    <t>DS Maintenance</t>
  </si>
  <si>
    <t>ATR-02 LT</t>
  </si>
  <si>
    <t>ATR-03 LT</t>
  </si>
  <si>
    <t>T-3 Kalabagan LT</t>
  </si>
  <si>
    <t>TR-OAT-12 LT</t>
  </si>
  <si>
    <t>HT side Y-phase CT connecting clamp  temperature high</t>
  </si>
  <si>
    <t>Bus B</t>
  </si>
  <si>
    <t>Transformer- 01 HT</t>
  </si>
  <si>
    <t>Transformer- 02 LT</t>
  </si>
  <si>
    <t>Bus-B</t>
  </si>
  <si>
    <t>D/W</t>
  </si>
  <si>
    <t>T-4 Change work.</t>
  </si>
  <si>
    <t>GT-2 Transformer 132KV side R-phase CT high temperature maintenance.</t>
  </si>
  <si>
    <t>Aux. X-former-2 HT</t>
  </si>
  <si>
    <t>Red hot maintenance and 33kv bus clump change</t>
  </si>
  <si>
    <t>Main bus</t>
  </si>
  <si>
    <t>Annual maintenance work purpose.</t>
  </si>
  <si>
    <t>Reserve bus</t>
  </si>
  <si>
    <t>XFR, T-2 HT</t>
  </si>
  <si>
    <t>Red hot maintenance and 33KV bus clump change</t>
  </si>
  <si>
    <t>Annual maintenance and 33 KV bushing to bus loop changing</t>
  </si>
  <si>
    <t>XFR, T-3 HT</t>
  </si>
  <si>
    <t>Annual maintenance and LA changing work.</t>
  </si>
  <si>
    <t>Shutdown taken for annual maintenance</t>
  </si>
  <si>
    <t>XFR, T-I HT</t>
  </si>
  <si>
    <t>Annual maintenance.</t>
  </si>
  <si>
    <t>Relay Test</t>
  </si>
  <si>
    <t>400/132kV TR2 HT</t>
  </si>
  <si>
    <t>RTS and SPMD</t>
  </si>
  <si>
    <t>GT-2 (132kV) HT</t>
  </si>
  <si>
    <t>Oil centrifuging work.</t>
  </si>
  <si>
    <t>BUS-B</t>
  </si>
  <si>
    <t>132 kV B-Bus  Y-phase DS clamp maintenance</t>
  </si>
  <si>
    <t>Bus-A</t>
  </si>
  <si>
    <t>132 kv Ashu-2 Ckt A-Bus D/S miantance work</t>
  </si>
  <si>
    <t>Tr-2 (414T) HT</t>
  </si>
  <si>
    <t>Tr-1 (406T) HT</t>
  </si>
  <si>
    <t>Tr-1 (406T) LT</t>
  </si>
  <si>
    <t>Maintenance</t>
  </si>
  <si>
    <t>Tr-2 (416T) HT</t>
  </si>
  <si>
    <t>Tr-2 (416T) LT</t>
  </si>
  <si>
    <t>Tr-3 (426T) HT</t>
  </si>
  <si>
    <t>Tr-3 (426T) LT</t>
  </si>
  <si>
    <t>None</t>
  </si>
  <si>
    <t>Tr-4 (436T) LT</t>
  </si>
  <si>
    <t>Tr-5 (446T) LT</t>
  </si>
  <si>
    <t>132/33 kV Transformer GT-2(35/50 MVA) HT</t>
  </si>
  <si>
    <t>à¦¬à¦¾à§Žà¦¸à¦°à¦¿à¦• à¦¸à¦‚à¦°à¦•à§à¦·à¦£</t>
  </si>
  <si>
    <t>132/33 kV Transformer GT-2(35/50 MVA) LT</t>
  </si>
  <si>
    <t>Pbs side Maintenance work.</t>
  </si>
  <si>
    <t>Project work</t>
  </si>
  <si>
    <t>132/33 kV Transformer GT-4 (50/75 MVA) LT</t>
  </si>
  <si>
    <t>Annual Maintenance work.</t>
  </si>
  <si>
    <t>Annual Maintenance Work.</t>
  </si>
  <si>
    <t>Transformer-1, A/M work.</t>
  </si>
  <si>
    <t>T2 HT</t>
  </si>
  <si>
    <t>T-2 Transformer Annual Maintenance work</t>
  </si>
  <si>
    <t>Annual Maintenance Work .</t>
  </si>
  <si>
    <t>T3 HT</t>
  </si>
  <si>
    <t>Annual maintenance Work</t>
  </si>
  <si>
    <t>T-2 Bus</t>
  </si>
  <si>
    <t>A/M</t>
  </si>
  <si>
    <t>Transformer-1 (404T) HT</t>
  </si>
  <si>
    <t>Annual maintenance work</t>
  </si>
  <si>
    <t>Transformer-1 (404T) LT</t>
  </si>
  <si>
    <t>Annual maintenance works</t>
  </si>
  <si>
    <t>Transformer-2 (414T) HT</t>
  </si>
  <si>
    <t>Annual maintenance works.</t>
  </si>
  <si>
    <t xml:space="preserve">Annual maintenance works </t>
  </si>
  <si>
    <t>Transformer-1 (415T) HT</t>
  </si>
  <si>
    <t>Maintenance work of L-31 &amp; L-32 feeder of DPBS-3</t>
  </si>
  <si>
    <t>Maintenance of L-31 BUS feeder by DPBS-3</t>
  </si>
  <si>
    <t>annual maintenance</t>
  </si>
  <si>
    <t>Main Bus</t>
  </si>
  <si>
    <t>annual maintenance of T-1 Transformer</t>
  </si>
  <si>
    <t>T-1 LT</t>
  </si>
  <si>
    <t>Maintenance work.</t>
  </si>
  <si>
    <t>132/33 kV T-2 HT</t>
  </si>
  <si>
    <t>Metering rectification work</t>
  </si>
  <si>
    <t>230/132 kV T-1 HT</t>
  </si>
  <si>
    <t>Due to Busbar protection testing of ATR-01</t>
  </si>
  <si>
    <t>230/132 kV T-2 HT</t>
  </si>
  <si>
    <t>Busbar testing</t>
  </si>
  <si>
    <t>Auxiliary Transformer - 1 HT</t>
  </si>
  <si>
    <t>Due to busbar protection testing of ATR-01</t>
  </si>
  <si>
    <t xml:space="preserve">230 kV Bus-1 </t>
  </si>
  <si>
    <t>T-01 HT</t>
  </si>
  <si>
    <t>Emergency maintenance</t>
  </si>
  <si>
    <t>Annual maintenance work.</t>
  </si>
  <si>
    <t>DFDR work</t>
  </si>
  <si>
    <t>T-01 LT</t>
  </si>
  <si>
    <t>T-03 HT</t>
  </si>
  <si>
    <t>DFDR COMMISSIONING WORK</t>
  </si>
  <si>
    <t>230kV Bus-01</t>
  </si>
  <si>
    <t>Annual Maintannce Work of 230 kV Main Bus -01 (A&amp;B Section)</t>
  </si>
  <si>
    <t>230kV Bus-02</t>
  </si>
  <si>
    <t>400kV Bus-1</t>
  </si>
  <si>
    <t>400kV Bus-2</t>
  </si>
  <si>
    <t>ATR-01 HT</t>
  </si>
  <si>
    <t>Annual Maintenance Work</t>
  </si>
  <si>
    <t>ATR-01 LT</t>
  </si>
  <si>
    <t>Aux. Transformer HT</t>
  </si>
  <si>
    <t>MT-2 LT</t>
  </si>
  <si>
    <t>MT-2 annual maintenance</t>
  </si>
  <si>
    <t>132/33kV 404 T-1 LT</t>
  </si>
  <si>
    <t>Red hot</t>
  </si>
  <si>
    <t>33kv Reserve Bus</t>
  </si>
  <si>
    <t>AUTO TR-2 HT</t>
  </si>
  <si>
    <t>Oil centrifuge of Y  phase.</t>
  </si>
  <si>
    <t>AUTO TR-2 LT</t>
  </si>
  <si>
    <t>Oil centrifuge of Y phase.</t>
  </si>
  <si>
    <t>Bus-1</t>
  </si>
  <si>
    <t>ATR-2 HT</t>
  </si>
  <si>
    <t>Annual maientence work.</t>
  </si>
  <si>
    <t>Earthing Trafo-2 LT</t>
  </si>
  <si>
    <t>TR-1 LT</t>
  </si>
  <si>
    <t>TR-2 HT</t>
  </si>
  <si>
    <t>Annual Maintenance .</t>
  </si>
  <si>
    <t>Yearly Maintenance work.</t>
  </si>
  <si>
    <t>TR-2 LT</t>
  </si>
  <si>
    <t>maintenance work purpose for PBS</t>
  </si>
  <si>
    <t>Reserve Bus</t>
  </si>
  <si>
    <t>Transformer GT-1 HT</t>
  </si>
  <si>
    <t>Annual Maintenance schedule by DPDC</t>
  </si>
  <si>
    <t>GT-1 Protection  relay Test.</t>
  </si>
  <si>
    <t>Transformer GT-2 HT</t>
  </si>
  <si>
    <t>Annual maintenance schedule by DPDC.</t>
  </si>
  <si>
    <t>132/33 kV GT-2 HT</t>
  </si>
  <si>
    <t>Scheduled winter maintenance</t>
  </si>
  <si>
    <t>GT-1 LT</t>
  </si>
  <si>
    <t>GT-2 LT</t>
  </si>
  <si>
    <t>GT-3 LT</t>
  </si>
  <si>
    <t>Annual Maintenance( GT-01 Main bus isolator maintenance)</t>
  </si>
  <si>
    <t>GT-2 Main Bus Isolator Maintenance (Annual Maintenance)</t>
  </si>
  <si>
    <t>GT-03 Main Bus Isolator Maintenance (Annual Maintenance)</t>
  </si>
  <si>
    <t>GT-2 Reserve Bus Isolator Maintenance (Annual Maintenance)</t>
  </si>
  <si>
    <t>GT-03 Reserve Bus Isolator Maintenance(Annual Maintenance)</t>
  </si>
  <si>
    <t>Transformer-1 HT</t>
  </si>
  <si>
    <t>PBS Annual Maintenance</t>
  </si>
  <si>
    <t>132 kV Main Bus-1</t>
  </si>
  <si>
    <t>Tr-2 Bus Ds -1 Maintenance Work.</t>
  </si>
  <si>
    <t>T-2 LT</t>
  </si>
  <si>
    <t>Purpose of Tr-3  Annual Maintenance .</t>
  </si>
  <si>
    <t>S/D due to 33Kv bus sec-02 maintenance taken by PBS</t>
  </si>
  <si>
    <t>230kV Busbar-2</t>
  </si>
  <si>
    <t>Project work.</t>
  </si>
  <si>
    <t>Auto Transformer - 02 HT</t>
  </si>
  <si>
    <t>Shoutdown for testing existing Auto tx-02(Before Relesed)</t>
  </si>
  <si>
    <t>Auto Transformer - 02 LT</t>
  </si>
  <si>
    <t>Removing old 1-ph auto TX by Project.</t>
  </si>
  <si>
    <t>Aux Transformer-03 HT</t>
  </si>
  <si>
    <t>NLDC Trafo HT</t>
  </si>
  <si>
    <t>132/33 kV GT-1 HT</t>
  </si>
  <si>
    <t>TAN DELTA TEST &amp; MAINTENANCE WORK</t>
  </si>
  <si>
    <t>230kV BUS A</t>
  </si>
  <si>
    <t>Annual maintence</t>
  </si>
  <si>
    <t>230kV BUS B</t>
  </si>
  <si>
    <t>MTR 1 HT</t>
  </si>
  <si>
    <t>MTR 2 HT</t>
  </si>
  <si>
    <t>BUS A</t>
  </si>
  <si>
    <t>Tasnim chemical Bay extension work and pre-commissioning work going on. For this purpose Bus-A shutdown needed.</t>
  </si>
  <si>
    <t>BUS B</t>
  </si>
  <si>
    <t>Tasnim chemical Bay extension work and pre-commissioning work going on. For this purpose Bus-B shutdown needed.</t>
  </si>
  <si>
    <t>Tr-01 LT</t>
  </si>
  <si>
    <t>33 kV bus-1 annual maintenance by PBS.</t>
  </si>
  <si>
    <t>Annual Maintenance by Munshigonj pbs.</t>
  </si>
  <si>
    <t>GT-1 HT</t>
  </si>
  <si>
    <t>GT-01 LT</t>
  </si>
  <si>
    <t>GT-2 Shutdown due to Annual maintenance</t>
  </si>
  <si>
    <t>GT-02 HT</t>
  </si>
  <si>
    <t>GT-01 HT</t>
  </si>
  <si>
    <t>Due to Annual maintenance of GT-2  X/Former</t>
  </si>
  <si>
    <t xml:space="preserve">  Chattogram Grid Circle :</t>
  </si>
  <si>
    <t>230/33 kV Transformer-1 (125/140 MVA) HT</t>
  </si>
  <si>
    <t>230/33 kV Transformer-1 (125/140 MVA) LT</t>
  </si>
  <si>
    <t>T-3 (422T) HT</t>
  </si>
  <si>
    <t>T-1(405T) HT</t>
  </si>
  <si>
    <t>Implant oil in transformer conservator.</t>
  </si>
  <si>
    <t>TR-1, 406T LT</t>
  </si>
  <si>
    <t>Main BUS</t>
  </si>
  <si>
    <t>G2G T-01 Tx lbus oop connection</t>
  </si>
  <si>
    <t>Power Transformer -T-1 HT</t>
  </si>
  <si>
    <t>Transformer -2 (D07) HT</t>
  </si>
  <si>
    <t>maintenance work</t>
  </si>
  <si>
    <t>Transformer-01(D05) HT</t>
  </si>
  <si>
    <t>maintenance</t>
  </si>
  <si>
    <t>132 kV Single Bus</t>
  </si>
  <si>
    <t>annual Maintenanace</t>
  </si>
  <si>
    <t>230KV MAIN BUS-01</t>
  </si>
  <si>
    <t>230KV MAIN BUS-02</t>
  </si>
  <si>
    <t>MT-01 HT</t>
  </si>
  <si>
    <t>MT-02 LT</t>
  </si>
  <si>
    <t>MT-03 LT</t>
  </si>
  <si>
    <t>MT-04 HT</t>
  </si>
  <si>
    <t>For Oil leakage removed.</t>
  </si>
  <si>
    <t>405T (T1) LT</t>
  </si>
  <si>
    <t>415T (T2) LT</t>
  </si>
  <si>
    <t>Red hot maintenance work in 132 kV Rampur Ckt-2's R-phase in between 132kV main Bus to Bus isolator.</t>
  </si>
  <si>
    <t>TR-1(507T) LT</t>
  </si>
  <si>
    <t>For annual maintenance</t>
  </si>
  <si>
    <t>TR-2(517T) LT</t>
  </si>
  <si>
    <t>For Annual maintenance</t>
  </si>
  <si>
    <t>132kV BUS-01</t>
  </si>
  <si>
    <t>TR-1 GIS bay integration with 132kv Bus-1.</t>
  </si>
  <si>
    <t>132kV BUS-02</t>
  </si>
  <si>
    <t>To connect new Bay of TR-1. Where TR-1 energies with ATR-1 (Sec) Bay.</t>
  </si>
  <si>
    <t>ATR-01 (706T) HT</t>
  </si>
  <si>
    <t>project work</t>
  </si>
  <si>
    <t>ATR-02 (716T) HT</t>
  </si>
  <si>
    <t>Main Bus 02</t>
  </si>
  <si>
    <t>isolator checking</t>
  </si>
  <si>
    <t>Maintenance (Oil refill)</t>
  </si>
  <si>
    <t>33kV Side Line DS(408S) fixing alignment</t>
  </si>
  <si>
    <t>ICT-01 HT</t>
  </si>
  <si>
    <t>Relay testing</t>
  </si>
  <si>
    <t>ICT-02 HT</t>
  </si>
  <si>
    <t>401T HT</t>
  </si>
  <si>
    <t>S/D taken by SPMD</t>
  </si>
  <si>
    <t>402T HT</t>
  </si>
  <si>
    <t>Relay testing by SPMD,Cumilla.</t>
  </si>
  <si>
    <t>33kv bus section Tr-1&amp; Tr-2 annual maintenance work by BPDB</t>
  </si>
  <si>
    <t>422T HT</t>
  </si>
  <si>
    <t>Annual maintenance of 33 KV T3 BUS section by BPDB &amp; Pbs</t>
  </si>
  <si>
    <t>Relay Testing by SPMD, Cumilla.</t>
  </si>
  <si>
    <t>422T LT</t>
  </si>
  <si>
    <t>Annual Maintainance</t>
  </si>
  <si>
    <t>132 kv T-2 HT</t>
  </si>
  <si>
    <t>Yearly Maintenance.</t>
  </si>
  <si>
    <t>33Kv Bus Maintenance</t>
  </si>
  <si>
    <t>33 Kv Bus Maintenance</t>
  </si>
  <si>
    <t>132 kv bus shutdown for annual maintenance.</t>
  </si>
  <si>
    <t>TR1</t>
  </si>
  <si>
    <t>For yearly maintenance</t>
  </si>
  <si>
    <t>TR2</t>
  </si>
  <si>
    <t>Due to yearly maintenance</t>
  </si>
  <si>
    <t>TR3</t>
  </si>
  <si>
    <t>TR3-435T HT</t>
  </si>
  <si>
    <t>Yearly Schedule Maintenance</t>
  </si>
  <si>
    <t>132KV T-03 HT</t>
  </si>
  <si>
    <t>132KV T-04 HT</t>
  </si>
  <si>
    <t>PDB Corrective maintenance at 33KV Kaliajuri Bus DS Red hot</t>
  </si>
  <si>
    <t>132KV T-05 LT</t>
  </si>
  <si>
    <t>TR-1 HT</t>
  </si>
  <si>
    <t>Yearly maintenance</t>
  </si>
  <si>
    <t>TR-3 HT</t>
  </si>
  <si>
    <t>TR-4 HT</t>
  </si>
  <si>
    <t>PDB work on T04 33KV Bus</t>
  </si>
  <si>
    <t>TR-4 LT</t>
  </si>
  <si>
    <t>Main</t>
  </si>
  <si>
    <t>for annual maintenance</t>
  </si>
  <si>
    <t>Transformer-3 LT</t>
  </si>
  <si>
    <t>132 KV Bus-1</t>
  </si>
  <si>
    <t>Annual maintenace</t>
  </si>
  <si>
    <t>230 KV Bus-2</t>
  </si>
  <si>
    <t>AT-02 HT</t>
  </si>
  <si>
    <t>Special Protection Scheme implementation By SPMD, Cumilla.</t>
  </si>
  <si>
    <t>TR-01 HT</t>
  </si>
  <si>
    <t>SPS work</t>
  </si>
  <si>
    <t>TR-01 LT</t>
  </si>
  <si>
    <t>TR-02 LT</t>
  </si>
  <si>
    <t>Bus-2</t>
  </si>
  <si>
    <t>For 132KV Bus-02 Annual Maintenance.</t>
  </si>
  <si>
    <t>33kV VCB Replace Work</t>
  </si>
  <si>
    <t>AMS-2023-24</t>
  </si>
  <si>
    <t>Main Bus-1</t>
  </si>
  <si>
    <t>Main Bus-2</t>
  </si>
  <si>
    <t>Transformer -02 LT</t>
  </si>
  <si>
    <t>Transformer-01 HT</t>
  </si>
  <si>
    <t>TR-04 HT</t>
  </si>
  <si>
    <t>TR-04 33KV Side CT Change work, Load flow by TR-02 &amp; TR-06 by Parallel.</t>
  </si>
  <si>
    <t>TR-04 LT</t>
  </si>
  <si>
    <t>33 Kv CT Mesurment &amp; Change Work</t>
  </si>
  <si>
    <t>TR-04 33KV side CT Change work.</t>
  </si>
  <si>
    <t>132/33kv T-2 LT</t>
  </si>
  <si>
    <t>PBS works.</t>
  </si>
  <si>
    <t>132/33kv T-3 LT</t>
  </si>
  <si>
    <t>work of PDB</t>
  </si>
  <si>
    <t>33 kV bus Section Maintenance</t>
  </si>
  <si>
    <t>T4 LT</t>
  </si>
  <si>
    <t>33 kV Bus Section Maintenance</t>
  </si>
  <si>
    <t>T-1 (405T) LT</t>
  </si>
  <si>
    <t>33 kv bus annual maintenance work</t>
  </si>
  <si>
    <t>T-2 (415T) LT</t>
  </si>
  <si>
    <t>For annual maintenance of 33 kv bus of WZPDCL</t>
  </si>
  <si>
    <t>T-5 HT</t>
  </si>
  <si>
    <t>33 kV source DS maintenance for Nobogram feeder by Jhalokathi PBS</t>
  </si>
  <si>
    <t>High temperature maintenance</t>
  </si>
  <si>
    <t>230kV SAS signal testing by SPMD, Khulna.</t>
  </si>
  <si>
    <t>SAS Signal Testing SPMD, Khulna</t>
  </si>
  <si>
    <t>Bus 2</t>
  </si>
  <si>
    <t>Tan- delta test</t>
  </si>
  <si>
    <t>33 kv incoming DS maintenance.</t>
  </si>
  <si>
    <t>Change to breaker pole transformer -2 (Blue phase)</t>
  </si>
  <si>
    <t>Tan delta test</t>
  </si>
  <si>
    <t>400kV Bus-01</t>
  </si>
  <si>
    <t>SAS DFDR Commissioning</t>
  </si>
  <si>
    <t>SAS COMMISSION</t>
  </si>
  <si>
    <t>33kv Shibchar feeder B-phase source ds red hot</t>
  </si>
  <si>
    <t>132 kV Busbar</t>
  </si>
  <si>
    <t>132 kV Bus section D.S Maintenance (R-Phase)</t>
  </si>
  <si>
    <t>TR1 (403-T) HT</t>
  </si>
  <si>
    <t>TR1 (403-T) LT</t>
  </si>
  <si>
    <t>Annual maintenance work of Tr-01 and associated equipments.</t>
  </si>
  <si>
    <t>TR2 (413-T) HT</t>
  </si>
  <si>
    <t>TR2 (413-T) LT</t>
  </si>
  <si>
    <t>Annual maintenance  works of Tr-02</t>
  </si>
  <si>
    <t>Jack Bus Conductor Replacement</t>
  </si>
  <si>
    <t>Replace jackbus of jashore Ckt-1</t>
  </si>
  <si>
    <t>Replace Jack BUA of Jashore Ckt -2</t>
  </si>
  <si>
    <t>Bus Section-1</t>
  </si>
  <si>
    <t>33kV DS Upgradation Work.</t>
  </si>
  <si>
    <t>T-4 HT</t>
  </si>
  <si>
    <t>G to G Upgradation project work. (17 MW Interruption for two hours)</t>
  </si>
  <si>
    <t>T-4 LT</t>
  </si>
  <si>
    <t>33 kv bus side(REB-3 ) Red Hot Point Maintenance.</t>
  </si>
  <si>
    <t>425T (T-3) HT</t>
  </si>
  <si>
    <t>Annual Maintenance-2023</t>
  </si>
  <si>
    <t>425T (T-3) LT</t>
  </si>
  <si>
    <t>ICT-2 HT</t>
  </si>
  <si>
    <t>Relay Maintenance</t>
  </si>
  <si>
    <t>Transformer-1 (T-1) HT</t>
  </si>
  <si>
    <t>Transformer-2 (T-2) HT</t>
  </si>
  <si>
    <t>Transformer-2 (T-2) LT</t>
  </si>
  <si>
    <t>Unserved Energy :</t>
  </si>
  <si>
    <t xml:space="preserve">HVDC Grid Circle </t>
  </si>
  <si>
    <t>20D09C 20MVA LT</t>
  </si>
  <si>
    <t>20D10A 20MVA HT</t>
  </si>
  <si>
    <t>22T01 HT</t>
  </si>
  <si>
    <t>For maintenance purpose</t>
  </si>
  <si>
    <t>230kV Bus-2</t>
  </si>
  <si>
    <t>Project Work</t>
  </si>
  <si>
    <t>T-2 Bank LT</t>
  </si>
  <si>
    <t>Tr-1(403T) HT</t>
  </si>
  <si>
    <t>Tr-2(413T) LT</t>
  </si>
  <si>
    <t>132kV Tr. T1(416T) LT</t>
  </si>
  <si>
    <t>SCADA Integration with NLDC.</t>
  </si>
  <si>
    <t>132kV Tr. T2(426T) LT</t>
  </si>
  <si>
    <t>132/33 kV T-1 HT</t>
  </si>
  <si>
    <t>33kv wzpdcl bus maintenance</t>
  </si>
  <si>
    <t>Transformer T-2 HT</t>
  </si>
  <si>
    <t>T-2 (415T) HT</t>
  </si>
  <si>
    <t>Maintenance purpose(Oil leakage of 33 kV Auxiliary transformer-2)</t>
  </si>
  <si>
    <t>T-3 (425T) HT</t>
  </si>
  <si>
    <t>Energypac test.</t>
  </si>
  <si>
    <t>Power shifting from main bus to transfer bus using bus coupler BKR (903B)</t>
  </si>
  <si>
    <t>132kv BUS-2</t>
  </si>
  <si>
    <t>Annual maintenance of 132kv Bus-2</t>
  </si>
  <si>
    <t>T-3(425T) HT</t>
  </si>
  <si>
    <t>Annual maintenance and oil centrifuge</t>
  </si>
  <si>
    <t>T-1 (406T) LT</t>
  </si>
  <si>
    <t>Oil sample collection</t>
  </si>
  <si>
    <t>132 KV CT change. Clearance from NLDC.</t>
  </si>
  <si>
    <t>T-2 (416T) LT</t>
  </si>
  <si>
    <t>132 KV Bus A</t>
  </si>
  <si>
    <t>132 KV Bus B</t>
  </si>
  <si>
    <t>132/33 KV T-3, 404T LT</t>
  </si>
  <si>
    <t>230/132 KV T-01, 703T HT</t>
  </si>
  <si>
    <t>230/132 KV T-02, 713T HT</t>
  </si>
  <si>
    <t>230/132 KV T-02, 713T LT</t>
  </si>
  <si>
    <t>230/132KV T-06, 723T LT</t>
  </si>
  <si>
    <t>Anual maintainance work</t>
  </si>
  <si>
    <t>For Annual Maintenance.</t>
  </si>
  <si>
    <t>Transformer-3 HT</t>
  </si>
  <si>
    <t>tan delta test</t>
  </si>
  <si>
    <t>Bus cuplar maintanance</t>
  </si>
  <si>
    <t>Transformer-4 HT</t>
  </si>
  <si>
    <t>Tan Delta Test</t>
  </si>
  <si>
    <t>132KV Main 1</t>
  </si>
  <si>
    <t>Annual Maintenance ( T#01 LT Bus DS Loop Change)</t>
  </si>
  <si>
    <t>T-02 HT</t>
  </si>
  <si>
    <t>Annual maintenance(Tan dalta test)</t>
  </si>
  <si>
    <t>T-1 (405T) HT</t>
  </si>
  <si>
    <t>For Annual maintenence</t>
  </si>
  <si>
    <t>Shedule  shut down</t>
  </si>
  <si>
    <t>T-4 (435T) LT</t>
  </si>
  <si>
    <t>annual maintenence</t>
  </si>
  <si>
    <t>Transformer T-1 (407 T) HT</t>
  </si>
  <si>
    <t>Transformer T-1 (407 T) LT</t>
  </si>
  <si>
    <t>Tan delta test.</t>
  </si>
  <si>
    <t>Transformer T-2 (417 T) HT</t>
  </si>
  <si>
    <t>Transformer T-2 (417 T) LT</t>
  </si>
  <si>
    <t>ten delta test</t>
  </si>
  <si>
    <t>Transformer T-3 (427 T) LT</t>
  </si>
  <si>
    <t>Annual Maintenance for T-3 Transformer (427T)</t>
  </si>
  <si>
    <t>Transformer T-4 (437 T) LT</t>
  </si>
  <si>
    <t>annual meaintence</t>
  </si>
  <si>
    <t>Transformer T-1 (Tr-403T) HT</t>
  </si>
  <si>
    <t>Transformer T-2 (Tr-413T) LT</t>
  </si>
  <si>
    <t>Tan-Delta Test</t>
  </si>
  <si>
    <t>416T MTR 2 HT</t>
  </si>
  <si>
    <t>416T MTR 2 LT</t>
  </si>
  <si>
    <t>132 Kv Bogura -2  D/S change (main Bus side).</t>
  </si>
  <si>
    <t>T-1,T-2,T-3 33 Kv Main Bus S/D (Annual Maintanance work held By Nesco).</t>
  </si>
  <si>
    <t>T-3 LT</t>
  </si>
  <si>
    <t>132 KV MAIN BUS</t>
  </si>
  <si>
    <t>TR-1 (405 T) HT</t>
  </si>
  <si>
    <t>Yearly maintanance.</t>
  </si>
  <si>
    <t>annual maintenance.</t>
  </si>
  <si>
    <t>bus maintenance.</t>
  </si>
  <si>
    <t>TR-2 (415 T) HT</t>
  </si>
  <si>
    <t>annual maintenacr</t>
  </si>
  <si>
    <t>TR-3 (425 T) LT</t>
  </si>
  <si>
    <t>TR-4 (435 T) HT</t>
  </si>
  <si>
    <t>TR-4 (435 T) LT</t>
  </si>
  <si>
    <t>Yearly maintenance.</t>
  </si>
  <si>
    <t>T-1(407T) HT</t>
  </si>
  <si>
    <t>SCADA Integration Work.</t>
  </si>
  <si>
    <t>T-2(417T) LT</t>
  </si>
  <si>
    <t>SCADA Intrigation work</t>
  </si>
  <si>
    <t>Single Bus</t>
  </si>
  <si>
    <t>Annual maintenance of 132 kV bus</t>
  </si>
  <si>
    <t>T-1 Transformer (403T) HT</t>
  </si>
  <si>
    <t>T-3 Transformer (423T) HT</t>
  </si>
  <si>
    <t>T-4 Transformer HT</t>
  </si>
  <si>
    <t>33 kV T-1 Bus</t>
  </si>
  <si>
    <t>general  cleaning</t>
  </si>
  <si>
    <t>33 kV T-2 Bus</t>
  </si>
  <si>
    <t>33 kV T-3 Bus</t>
  </si>
  <si>
    <t>Transformer T-1(405T) LT</t>
  </si>
  <si>
    <t>Maintenance Work of T-1 33KV Bus.</t>
  </si>
  <si>
    <t>Transformer T-2(415T) LT</t>
  </si>
  <si>
    <t>Maintenance Work of T-33KV Bus.</t>
  </si>
  <si>
    <t>Transformer T-3 (425T) HT</t>
  </si>
  <si>
    <t>Maintenance work of T3 33 kv BUS.</t>
  </si>
  <si>
    <t>Transformer T-3 (425T) LT</t>
  </si>
  <si>
    <t>230/132 kV ATR-01 (704T) HT</t>
  </si>
  <si>
    <t>230/132 kV ATR-02 (714T) HT</t>
  </si>
  <si>
    <t>PGNSP (G2G) has taken shutdown for T4 installation,</t>
  </si>
  <si>
    <t>Tan delta test of transformer-1</t>
  </si>
  <si>
    <t>T2-(425) HT</t>
  </si>
  <si>
    <t>Tan Delta test of transformer-2</t>
  </si>
  <si>
    <t>T2-(425) LT</t>
  </si>
  <si>
    <t>Maintenance Work</t>
  </si>
  <si>
    <t>Others :Nil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</si>
  <si>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</si>
  <si>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</si>
  <si>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</si>
  <si>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</si>
  <si>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>Kallyanpur-02</t>
  </si>
  <si>
    <t>Keranigonj-01</t>
  </si>
  <si>
    <t>Teleprotection Test</t>
  </si>
  <si>
    <t>Keranigonj-02</t>
  </si>
  <si>
    <t>Manikgonj Power Plant-01</t>
  </si>
  <si>
    <t>Due to maint.work</t>
  </si>
  <si>
    <t>Manikgonj Power Plant-02</t>
  </si>
  <si>
    <t>SAS Integration</t>
  </si>
  <si>
    <t>Mirpur-01</t>
  </si>
  <si>
    <t>Ds loop cobnection</t>
  </si>
  <si>
    <t>DS Change work</t>
  </si>
  <si>
    <t>DS change work</t>
  </si>
  <si>
    <t>Mirpur-02</t>
  </si>
  <si>
    <t>PT change</t>
  </si>
  <si>
    <t>Annula maintenance</t>
  </si>
  <si>
    <t>Ghorashal 132 kV Ckt-1</t>
  </si>
  <si>
    <t>Mymensingh- Bhaluka 132 kV Ckt- 01</t>
  </si>
  <si>
    <t>Mymensingh- Bhaluka 132 kV Ckt- 02</t>
  </si>
  <si>
    <t>132 KV Kaliakoir-Dhamrai CKT-01</t>
  </si>
  <si>
    <t>Work on kaliakoir end.</t>
  </si>
  <si>
    <t>Work at Kaliakoir end.</t>
  </si>
  <si>
    <t>132 KV Kaliakoir-Dhamrai CKT-02</t>
  </si>
  <si>
    <t>132KV UMPL Ckt-02</t>
  </si>
  <si>
    <t>Mymensingh Ckt-01</t>
  </si>
  <si>
    <t>T-4 Chang work</t>
  </si>
  <si>
    <t>Joydebpur- Ghorashal ckt-2</t>
  </si>
  <si>
    <t>SF6 Gass leakage maintenance</t>
  </si>
  <si>
    <t>Kadda-1</t>
  </si>
  <si>
    <t>OPGW change work.</t>
  </si>
  <si>
    <t>Shutdown taken by TRTUD due to OPGW changing work.</t>
  </si>
  <si>
    <t>Kadda-2</t>
  </si>
  <si>
    <t>OPGW change work</t>
  </si>
  <si>
    <t xml:space="preserve">Kaliakair-2 </t>
  </si>
  <si>
    <t>Dead line checking.</t>
  </si>
  <si>
    <t xml:space="preserve">Manikganj-2 </t>
  </si>
  <si>
    <t>Aminbazar -2</t>
  </si>
  <si>
    <t>relay test by SPMD</t>
  </si>
  <si>
    <t>Annual Maintenance and Dead Line Checking.</t>
  </si>
  <si>
    <t>Annual Maintenance_x000D_
CB open at 08:37_x000D_
ES Close at 09:17</t>
  </si>
  <si>
    <t>Annual maintenance and Dead line checking</t>
  </si>
  <si>
    <t>Annual Maintenance and Dead line checking</t>
  </si>
  <si>
    <t>Bibiyana 2</t>
  </si>
  <si>
    <t>annual Maintenance</t>
  </si>
  <si>
    <t>annual maintenance &amp; Dead Line checking</t>
  </si>
  <si>
    <t>Bibiyana1</t>
  </si>
  <si>
    <t>Annual Maintenance &amp; Dead line checking</t>
  </si>
  <si>
    <t>annual maintenance and dead line checking</t>
  </si>
  <si>
    <t>Kabirpur-2</t>
  </si>
  <si>
    <t>Relay Test by SPMD.</t>
  </si>
  <si>
    <t>Summit/Kodda PS</t>
  </si>
  <si>
    <t>Annual Maintenance and dead line checking.</t>
  </si>
  <si>
    <t>Annual Maintenance_x000D_
CB open at 08:42_x000D_
ES Close at 09:19</t>
  </si>
  <si>
    <t>Tangail-2</t>
  </si>
  <si>
    <t>Annual Maintenance and dead line check.</t>
  </si>
  <si>
    <t>Tongi-2</t>
  </si>
  <si>
    <t>Relay Testing By SPMD</t>
  </si>
  <si>
    <t>132Kv Kallyanpur-Aminbazar Ckt-01</t>
  </si>
  <si>
    <t>Due to Aminbazar grid Annual Maintenance work.</t>
  </si>
  <si>
    <t>Due to Annual Maintenance of Aminbazar Grid.</t>
  </si>
  <si>
    <t>132Kv Kallyanpur-Aminbazar Ckt-02</t>
  </si>
  <si>
    <t>Ashuganj Ckt-2</t>
  </si>
  <si>
    <t>RPCL 100 MW PS</t>
  </si>
  <si>
    <t>Manikganj- Kabirpur CKT-1</t>
  </si>
  <si>
    <t>Rup pur project work.</t>
  </si>
  <si>
    <t>Manikganj- Kabirpur CKT-2</t>
  </si>
  <si>
    <t>Aminbazar-1</t>
  </si>
  <si>
    <t>Aminbazar-2</t>
  </si>
  <si>
    <t>Annual Maintenance  Dead Line Caking Work .</t>
  </si>
  <si>
    <t>Mirzapur-Kaliakair-ckt-2A(E08)</t>
  </si>
  <si>
    <t>Annual Maintenance By Tangail Grid, Direction or S/D taken by NLDC.</t>
  </si>
  <si>
    <t>Mirzapur-Kaliakoir ckt-2B(E-09)</t>
  </si>
  <si>
    <t>Annual maintenance By Tangail Grid, direction or S/D taken by NLDC.</t>
  </si>
  <si>
    <t>Mirzapur-Tangail-ckt-2A(E04)</t>
  </si>
  <si>
    <t>Anual Maintenance</t>
  </si>
  <si>
    <t>Mirzapur-Tangail-ckt-2B(E03)</t>
  </si>
  <si>
    <t>Mymensingh-Bhaluka Ckt-2</t>
  </si>
  <si>
    <t xml:space="preserve">Maintenance works at Bha end </t>
  </si>
  <si>
    <t>Mymensingh-RPCL Ckt-2</t>
  </si>
  <si>
    <t>annual Maintenance Work</t>
  </si>
  <si>
    <t>Sreepur-Sirajganj Ckt-1</t>
  </si>
  <si>
    <t>Due to annual maintenance</t>
  </si>
  <si>
    <t>Due to NLDC instructions</t>
  </si>
  <si>
    <t>Instructed by NLDC</t>
  </si>
  <si>
    <t>Sreepur-Sirajganj Ckt-2</t>
  </si>
  <si>
    <t>Line annual maintenance</t>
  </si>
  <si>
    <t>Kaliakair-1</t>
  </si>
  <si>
    <t>Dead Line Checking</t>
  </si>
  <si>
    <t>Kaliakair-2</t>
  </si>
  <si>
    <t>RPCL-1</t>
  </si>
  <si>
    <t>Due to annual maintenance.</t>
  </si>
  <si>
    <t>Due to Dead line checking</t>
  </si>
  <si>
    <t>Dead line checking</t>
  </si>
  <si>
    <t>RPCL-2</t>
  </si>
  <si>
    <t>Instruction by NLDC</t>
  </si>
  <si>
    <t>Tongi-Basundhara Ckt-1</t>
  </si>
  <si>
    <t>Shutdown for 400/230/132Kv GNDP project working (1-Month).</t>
  </si>
  <si>
    <t>Tongi-Basundhara Ckt-2</t>
  </si>
  <si>
    <t>Shutdown for 400/240/132kv GNDP project working (1-Month)</t>
  </si>
  <si>
    <t>Shutdown taken by Basundhara End via NLDC.</t>
  </si>
  <si>
    <t>Tongi-Ghorashal Ckt-1</t>
  </si>
  <si>
    <t>Shutdown  for 400/230/132Kv GNDP Project  Working.(1-Month).</t>
  </si>
  <si>
    <t>Tongi-Uttara 3rd Phase Ckt</t>
  </si>
  <si>
    <t>DS(636s) maintenance work.</t>
  </si>
  <si>
    <t>Tongi-Uttara Ckt</t>
  </si>
  <si>
    <t>Shutdown for GNDP project working (1-Month)</t>
  </si>
  <si>
    <t>132 kV Hasnabad</t>
  </si>
  <si>
    <t>winter maintenance work</t>
  </si>
  <si>
    <t>Rampura-1</t>
  </si>
  <si>
    <t>HPL-1</t>
  </si>
  <si>
    <t>S/D taken by HPL.</t>
  </si>
  <si>
    <t>CB-842 Replacement work</t>
  </si>
  <si>
    <t>Madanganj-2</t>
  </si>
  <si>
    <t>For Annual maintanance Work.</t>
  </si>
  <si>
    <t>Meghnaghat-1</t>
  </si>
  <si>
    <t>Sonargaon 1</t>
  </si>
  <si>
    <t>Sonargaon 2</t>
  </si>
  <si>
    <t>Bay maitenance siddhirganj.</t>
  </si>
  <si>
    <t>Fatulla (Pre-Brahmongaon)</t>
  </si>
  <si>
    <t>Shyampur-APR-Hasnabad Ckt-2</t>
  </si>
  <si>
    <t>Shyampur-Hasnabad Ckt-1</t>
  </si>
  <si>
    <t>Hasnabad-1</t>
  </si>
  <si>
    <t>Hasnabad-2</t>
  </si>
  <si>
    <t>Srinagar-1</t>
  </si>
  <si>
    <t>yearly maintenance.</t>
  </si>
  <si>
    <t>Madanganj -DPDC Char sayedpur 132k Ckt-1</t>
  </si>
  <si>
    <t>Madanganj -Haripur 132 kv Ckt-2</t>
  </si>
  <si>
    <t>Madanganj -Summit 102 MW 132 kv Ckt</t>
  </si>
  <si>
    <t>Du eto maint.work</t>
  </si>
  <si>
    <t>Madanganj -Summit 55 MW 132 kv Ckt</t>
  </si>
  <si>
    <t>Kazla Ckt -2</t>
  </si>
  <si>
    <t>Annaul Maintenance work.</t>
  </si>
  <si>
    <t>Motijheel Ckt-1</t>
  </si>
  <si>
    <t>Rampura 1</t>
  </si>
  <si>
    <t>Haripur</t>
  </si>
  <si>
    <t>Haropur End Scheduled Shutdown.</t>
  </si>
  <si>
    <t>Keraniganj-1</t>
  </si>
  <si>
    <t>Keraniganj-2</t>
  </si>
  <si>
    <t>For Annual maintenance.</t>
  </si>
  <si>
    <t>Basundhara-02</t>
  </si>
  <si>
    <t>Annual maintenance work at basundhara Grid.</t>
  </si>
  <si>
    <t>Madertek-01</t>
  </si>
  <si>
    <t>Madertek-02</t>
  </si>
  <si>
    <t>Annuai Maintenance at Mogbazar S/S</t>
  </si>
  <si>
    <t>230 kV APR (D04)</t>
  </si>
  <si>
    <t>OTI &amp; WTI meter checking in unit transformer by EGCB</t>
  </si>
  <si>
    <t>132kV MTR 1</t>
  </si>
  <si>
    <t>Annuan maintenance in 230kv End</t>
  </si>
  <si>
    <t>Haripur 1</t>
  </si>
  <si>
    <t>Haripur 2</t>
  </si>
  <si>
    <t>Ullon 1</t>
  </si>
  <si>
    <t>335MW EGCB 1</t>
  </si>
  <si>
    <t>Maniknagar 1</t>
  </si>
  <si>
    <t>Haripur-1</t>
  </si>
  <si>
    <t>Haripur-2</t>
  </si>
  <si>
    <t>Bay annual maintenance</t>
  </si>
  <si>
    <t>Relay change</t>
  </si>
  <si>
    <t>Annual maintenance purpose, Bay maintenance</t>
  </si>
  <si>
    <t>Mirpur</t>
  </si>
  <si>
    <t>due to annual maintenance of mirpur grid</t>
  </si>
  <si>
    <t>Cumilla Ckt-1</t>
  </si>
  <si>
    <t>ESPNER Project Work.</t>
  </si>
  <si>
    <t>Comilla 1no ckt phase replace to ERS for ESPNER project work</t>
  </si>
  <si>
    <t>Cumilla Ckt-2</t>
  </si>
  <si>
    <t>T-Connection With 400kV Korerhat SS.</t>
  </si>
  <si>
    <t>Bakalia-Kulshi Ckt</t>
  </si>
  <si>
    <t>Bakalia-Modern Ckt</t>
  </si>
  <si>
    <t>For Annual Maintenance .</t>
  </si>
  <si>
    <t>Bakalia-Sikalbaha Ckt-01</t>
  </si>
  <si>
    <t>Bakalia-Sikalbaha Ckt-02</t>
  </si>
  <si>
    <t>Annual Maintanence. Dead Line Checking .</t>
  </si>
  <si>
    <t>Hat-2</t>
  </si>
  <si>
    <t>Annual Bay maintenane work</t>
  </si>
  <si>
    <t>Feni-1</t>
  </si>
  <si>
    <t>Due to project work</t>
  </si>
  <si>
    <t>PHP</t>
  </si>
  <si>
    <t>Chandraghona-Kaptai Ckt-01</t>
  </si>
  <si>
    <t>Doh-Cox Ckt-1</t>
  </si>
  <si>
    <t>Doh-Cox Ckt-2</t>
  </si>
  <si>
    <t>Annual maintenance( Dohazari side)</t>
  </si>
  <si>
    <t>Annual maintenance ( Dohazari side)</t>
  </si>
  <si>
    <t>Annual maintentance</t>
  </si>
  <si>
    <t>Annual maintenance. (Cox side)</t>
  </si>
  <si>
    <t>Dohazari-Cox's Bazar ckt-2</t>
  </si>
  <si>
    <t>Annual Maintenance(Line)</t>
  </si>
  <si>
    <t>Halishahar-Khulshi-Ckt.-3</t>
  </si>
  <si>
    <t>For annual maintenance work.</t>
  </si>
  <si>
    <t>Line checking &amp; tree trimming.</t>
  </si>
  <si>
    <t>Shikolbaha-01</t>
  </si>
  <si>
    <t>Shikolbaha-02</t>
  </si>
  <si>
    <t>132 KV Julda-Halishahar</t>
  </si>
  <si>
    <t>Halishahar End Bus S/D.</t>
  </si>
  <si>
    <t>Khulshi-Bakalia Circuit-1</t>
  </si>
  <si>
    <t>Annual maintenance and dead line checking.</t>
  </si>
  <si>
    <t>annual maintenance and dead line checking.</t>
  </si>
  <si>
    <t>Khulshi-Baraulia Circuit-2</t>
  </si>
  <si>
    <t>Annual Maintenance (Dead line Checking) and bay Maintenance work with loop change in between CB to CT at R-phase..</t>
  </si>
  <si>
    <t>Khulshi-Halishahar CKT-2(Rampur)</t>
  </si>
  <si>
    <t>Khulshi-Halishahar CKT-3</t>
  </si>
  <si>
    <t>Annual m/t and dead line checking</t>
  </si>
  <si>
    <t>Madunaghat-Chandraghona-1</t>
  </si>
  <si>
    <t>For DCMPS project work</t>
  </si>
  <si>
    <t>Madunaghat-Chandraghona-2</t>
  </si>
  <si>
    <t>Madunaghat-Sikalbaha ckt</t>
  </si>
  <si>
    <t>For Cable change</t>
  </si>
  <si>
    <t>Madunaghat-T.K. chemical complex</t>
  </si>
  <si>
    <t>Reconductoring of Modunaghat-Shikalbaha 132kV line in Karnafuly river.</t>
  </si>
  <si>
    <t>For reconducting of Madunaghat-Shikalbaha circuit</t>
  </si>
  <si>
    <t>Halishahar-1</t>
  </si>
  <si>
    <t>Halishahar-2</t>
  </si>
  <si>
    <t>Khulshi-2</t>
  </si>
  <si>
    <t>Khulshi-2 Line Maintenance</t>
  </si>
  <si>
    <t>Dohazari Ckt-2</t>
  </si>
  <si>
    <t>Dohazari ckt-1</t>
  </si>
  <si>
    <t>Hathazari - 01</t>
  </si>
  <si>
    <t>Hathazari-02</t>
  </si>
  <si>
    <t>Bibi-Fen Ckt-I</t>
  </si>
  <si>
    <t>AM</t>
  </si>
  <si>
    <t>Bibi-Fen Ckt-II</t>
  </si>
  <si>
    <t>Relay Testing</t>
  </si>
  <si>
    <t>Bibi-Kalia Ckt-I</t>
  </si>
  <si>
    <t>For dead line checking.</t>
  </si>
  <si>
    <t>Bibi-Kalia Ckt-II</t>
  </si>
  <si>
    <t>Bibi-Shahzi Ckt-I</t>
  </si>
  <si>
    <t>Bibi-Shahzi Ckt-II</t>
  </si>
  <si>
    <t>Relay test</t>
  </si>
  <si>
    <t>Brahmanbaria-Ashugonj Circuit-1</t>
  </si>
  <si>
    <t>S/D taken by NLDC</t>
  </si>
  <si>
    <t>Brahmanbaria-Ashugonj Circuit-2</t>
  </si>
  <si>
    <t>LA replacement work by AIS-GIS project at Ashugonj end.</t>
  </si>
  <si>
    <t>Brahmanbaria-Narsingdi Circuit-2</t>
  </si>
  <si>
    <t>As per NLDC's requirement.</t>
  </si>
  <si>
    <t>Brahmanbaria-Shahjibazar Circuit-1</t>
  </si>
  <si>
    <t>Relay testing by SPMD</t>
  </si>
  <si>
    <t>Brahmanbaria-Shahjibazar Circuit-2</t>
  </si>
  <si>
    <t>Relay test by SPMD, Cumilla.</t>
  </si>
  <si>
    <t>Removing polythene paper from Tower no 250 at Shahbazpur.</t>
  </si>
  <si>
    <t>100MW(GT) Power Plant Incomer (T4)</t>
  </si>
  <si>
    <t>Black Start operation</t>
  </si>
  <si>
    <t>115MW CPGL Power Plant Incomer (L5)</t>
  </si>
  <si>
    <t>Chandpur-Desh Energy Ckt-2</t>
  </si>
  <si>
    <t>Black start operation</t>
  </si>
  <si>
    <t>Sylhet 02</t>
  </si>
  <si>
    <t>Feni line-01</t>
  </si>
  <si>
    <t>ESPNER project work</t>
  </si>
  <si>
    <t>HFPL line</t>
  </si>
  <si>
    <t>Ramganj line-01</t>
  </si>
  <si>
    <t>Ramganj line-02</t>
  </si>
  <si>
    <t>132KV Cumilla(N)-Daudkandi Ckt-2</t>
  </si>
  <si>
    <t>Annual maintenance works( Dead Line Cheek)</t>
  </si>
  <si>
    <t>230KV Cumilla(N)-Meghnagat Ckt 1</t>
  </si>
  <si>
    <t>Relay test (SPMD)</t>
  </si>
  <si>
    <t>230KV Cumilla(N)-Meghnagat Ckt-2</t>
  </si>
  <si>
    <t>230KV Cumilla(N)-Shahajibazar Ckt-1</t>
  </si>
  <si>
    <t>Chowddagram-2</t>
  </si>
  <si>
    <t>Kachua</t>
  </si>
  <si>
    <t>Maintenance work at sonargoan ss end.</t>
  </si>
  <si>
    <t>Sonargaon-2</t>
  </si>
  <si>
    <t>Annual maintenance at sonargaon substation</t>
  </si>
  <si>
    <t>Annual Maintenance work at Sonargaon-2 ckt.</t>
  </si>
  <si>
    <t>Kulaura-1</t>
  </si>
  <si>
    <t>SPS WORK</t>
  </si>
  <si>
    <t>Kulaura-2</t>
  </si>
  <si>
    <t>SPS Work</t>
  </si>
  <si>
    <t>Power Station-2</t>
  </si>
  <si>
    <t>with instruction of NLDC</t>
  </si>
  <si>
    <t>Barayerhat Ckt</t>
  </si>
  <si>
    <t>Chowmuhani Ckt-1</t>
  </si>
  <si>
    <t>Chowmuhani Ckt-2</t>
  </si>
  <si>
    <t>PHP (ISML) Ckt</t>
  </si>
  <si>
    <t>Chandpur CKT-1</t>
  </si>
  <si>
    <t>Chandpur CKT-2</t>
  </si>
  <si>
    <t>Cumilla North CKT</t>
  </si>
  <si>
    <t>Cumilla South CKT</t>
  </si>
  <si>
    <t>132 Fenchuganj-2</t>
  </si>
  <si>
    <t>Ramgonj- Desh Energy Ckt-01</t>
  </si>
  <si>
    <t>Shajibazar-Sreemongal Ckt-01</t>
  </si>
  <si>
    <t>Annual Maintenence</t>
  </si>
  <si>
    <t>Shutdown taken by Sreemingol grid.</t>
  </si>
  <si>
    <t>Shajibazar-Sreemongal Ckt-02</t>
  </si>
  <si>
    <t>S/D Taken y Sreemongal Grid for A/M</t>
  </si>
  <si>
    <t>Sreemangal-Fenchugonj circuit-1</t>
  </si>
  <si>
    <t>Sreemangal-Fenchugonj circuit-2</t>
  </si>
  <si>
    <t>Annual maintance works</t>
  </si>
  <si>
    <t>Annual Maintanance Works</t>
  </si>
  <si>
    <t>Due to the maintenance work at Fenchuganj end.</t>
  </si>
  <si>
    <t>sreemangal-Shahjibazar circuit-2</t>
  </si>
  <si>
    <t>Dead Line Checking.</t>
  </si>
  <si>
    <t>Chhatak-Sunamgonj CKT-1</t>
  </si>
  <si>
    <t>Chatok-Sunamgonj line-1 bay annual Maintenance works</t>
  </si>
  <si>
    <t>20 MW PP</t>
  </si>
  <si>
    <t>work of 20MW PS</t>
  </si>
  <si>
    <t>Sylhet-Chhatak Ckt-2</t>
  </si>
  <si>
    <t>Annual Maintenance Purpose.</t>
  </si>
  <si>
    <t>work of chhatak end</t>
  </si>
  <si>
    <t>Yearly maintenance work.</t>
  </si>
  <si>
    <t>132kV Bagerhat-Bhandaria Line S/D for Yearly maintenance work.</t>
  </si>
  <si>
    <t>Bagerhat-Orion P/S Line</t>
  </si>
  <si>
    <t>132 kv GTPS</t>
  </si>
  <si>
    <t>Due to Annual maintenance work.</t>
  </si>
  <si>
    <t>132 kv Summit power</t>
  </si>
  <si>
    <t>Madaripur ckt-01</t>
  </si>
  <si>
    <t>132 KV 50MW Power Station ckt-1</t>
  </si>
  <si>
    <t>132 KV Gopalganj (400kv) ckt-1</t>
  </si>
  <si>
    <t>132 KV Gopalganj (400kv) ckt-2</t>
  </si>
  <si>
    <t>132 KV Rajbari ckt-1</t>
  </si>
  <si>
    <t>S/D from Rajbari s/s</t>
  </si>
  <si>
    <t>132 KV Rajbari ckt-2</t>
  </si>
  <si>
    <t>Goalpara-Khulna Central-1</t>
  </si>
  <si>
    <t>Annual Maintenance works.</t>
  </si>
  <si>
    <t>CB open by the instruction of ALDC, Khulna</t>
  </si>
  <si>
    <t>Goalpara-Khulna Central-2</t>
  </si>
  <si>
    <t>By the instruction of ALDC Khulna</t>
  </si>
  <si>
    <t>Goalpara-NWPGCL</t>
  </si>
  <si>
    <t>By the instruction of ALDC, Khulna</t>
  </si>
  <si>
    <t>Goalpara-Orion</t>
  </si>
  <si>
    <t>Annual Maintanance works of Goalpara - Orion Line.</t>
  </si>
  <si>
    <t>Annual Maintananace Works.</t>
  </si>
  <si>
    <t>132kV Faridpur Ckt-1</t>
  </si>
  <si>
    <t>132kV Madaripur Ckt-1</t>
  </si>
  <si>
    <t>400kV Payra Ckt-1</t>
  </si>
  <si>
    <t>400kV Payra Ckt-2</t>
  </si>
  <si>
    <t>SAS COMMISSIONING</t>
  </si>
  <si>
    <t>SAS &amp; DFDR Commissioning</t>
  </si>
  <si>
    <t>132 kV Central- Noapara-2</t>
  </si>
  <si>
    <t>132 kV Central- South -1</t>
  </si>
  <si>
    <t>132 kV Central- South -2</t>
  </si>
  <si>
    <t>Due to annual maintenance work.</t>
  </si>
  <si>
    <t>132kV Central-Goalpara-2</t>
  </si>
  <si>
    <t>132kV Central-Noapara-1</t>
  </si>
  <si>
    <t>Due to Noapara END Instruction by ALDC</t>
  </si>
  <si>
    <t>KPCL-2</t>
  </si>
  <si>
    <t>North-WestCkt-1</t>
  </si>
  <si>
    <t>Khulna Central Ckt-1</t>
  </si>
  <si>
    <t>Khulna Central Ckt-2</t>
  </si>
  <si>
    <t>Rampal Ckt-1</t>
  </si>
  <si>
    <t>Satkhira Ckt-1</t>
  </si>
  <si>
    <t>Barishal CKT-02</t>
  </si>
  <si>
    <t>Magura 1</t>
  </si>
  <si>
    <t>khulna central - 2</t>
  </si>
  <si>
    <t>Khulna Central (S) for Annual Maintenance Work.</t>
  </si>
  <si>
    <t>Bheramara-1</t>
  </si>
  <si>
    <t>Bheramara-2</t>
  </si>
  <si>
    <t>Faridpur - 2</t>
  </si>
  <si>
    <t>Faridpur -1</t>
  </si>
  <si>
    <t>Khulna South-1 (L-1)</t>
  </si>
  <si>
    <t>Khulna South-2 (L-2)</t>
  </si>
  <si>
    <t>Yearly Maintenance Work.</t>
  </si>
  <si>
    <t>Madaripur-Shariatpur CKT-01</t>
  </si>
  <si>
    <t>Baharampur-3</t>
  </si>
  <si>
    <t>Shutdown is taken from baharampur end</t>
  </si>
  <si>
    <t>Baharampur-4</t>
  </si>
  <si>
    <t>Taken from India side</t>
  </si>
  <si>
    <t>Ishurdi-3</t>
  </si>
  <si>
    <t>Ishurdi-4</t>
  </si>
  <si>
    <t>Annual Maintenance Shutdown is taken for iswordi side.</t>
  </si>
  <si>
    <t>Rajshahi-1</t>
  </si>
  <si>
    <t>For annual maintenance at Rajshahi end</t>
  </si>
  <si>
    <t>For relay testing (Main-2 ABB)</t>
  </si>
  <si>
    <t>Shutdown is taken from Ruppur project team.</t>
  </si>
  <si>
    <t>Rajshahi-2</t>
  </si>
  <si>
    <t>shutdown is taken from Rajshahi end</t>
  </si>
  <si>
    <t>Ishurdi 1</t>
  </si>
  <si>
    <t>Order from NLDC Xen</t>
  </si>
  <si>
    <t>Ishurdi 2</t>
  </si>
  <si>
    <t>Kushtia 1</t>
  </si>
  <si>
    <t>Kushtia 2</t>
  </si>
  <si>
    <t>Rajbari 2</t>
  </si>
  <si>
    <t>Bhe-230 to Bhe-132 kV (GKP) Line Ckt-1</t>
  </si>
  <si>
    <t>Jhenaidah-Chuadanga Ckt-1</t>
  </si>
  <si>
    <t>132 kv Natore-1</t>
  </si>
  <si>
    <t>requested by aldc bogura</t>
  </si>
  <si>
    <t>230 kV HVDC 3</t>
  </si>
  <si>
    <t>230 kV HVDC 4</t>
  </si>
  <si>
    <t>Annual Maintanance</t>
  </si>
  <si>
    <t>JH-2(L1)</t>
  </si>
  <si>
    <t>Requested By Jhenaidah 230/132KV S/S</t>
  </si>
  <si>
    <t>NOA-1(L3)</t>
  </si>
  <si>
    <t>For Annual miantenance from Noapara end</t>
  </si>
  <si>
    <t>NOA-2(L4)</t>
  </si>
  <si>
    <t>Annual Maintenance from Noapara end</t>
  </si>
  <si>
    <t>Jhenaidah-Kushtia 132kV Circuit-1(L1)</t>
  </si>
  <si>
    <t>Jhenaidah-Magura 132kV Circuit-2(L6)</t>
  </si>
  <si>
    <t>Jhenaidah2-Jashore Ckt-2</t>
  </si>
  <si>
    <t>Circuit breaker punch point problem clear</t>
  </si>
  <si>
    <t>Kushtia -Bheramara-1</t>
  </si>
  <si>
    <t>Kushtia-Bheramara-2</t>
  </si>
  <si>
    <t>Kushtia-Jhenaidah-1</t>
  </si>
  <si>
    <t>Kushtia-Jhenaidah-2</t>
  </si>
  <si>
    <t>Jhenaidah Ckt. - 2</t>
  </si>
  <si>
    <t>Jhenaidah Ckt. -1</t>
  </si>
  <si>
    <t>Annual Maintenance of Jhe. Mag. Ckt.-1</t>
  </si>
  <si>
    <t>132 KV Shahjadpur-Sirajgonj</t>
  </si>
  <si>
    <t>Bogura Grid Circle :</t>
  </si>
  <si>
    <t>Amnura - Chapai Nawabganj</t>
  </si>
  <si>
    <t>Bogura 230 KV Ckt1</t>
  </si>
  <si>
    <t>Bogura 230 KV Ckt2</t>
  </si>
  <si>
    <t>PS 230 KV Ckt1</t>
  </si>
  <si>
    <t>PS 230 KV Ckt2</t>
  </si>
  <si>
    <t>Jumper replacement of conductor</t>
  </si>
  <si>
    <t>Sherpur-Bogura Ckt-1</t>
  </si>
  <si>
    <t>For project work at Bogura side.</t>
  </si>
  <si>
    <t>Sherpur-Bogura Ckt-2</t>
  </si>
  <si>
    <t>Sherpur-Sirajgonj Ckt-1</t>
  </si>
  <si>
    <t>Sherpur-Sirajgonj Ckt-2</t>
  </si>
  <si>
    <t>Natore-1</t>
  </si>
  <si>
    <t>Annual Maintenance work._x000D_
CB- Open._x000D_
Line DS - Open._x000D_
Earth Switch - Close.</t>
  </si>
  <si>
    <t>S/d</t>
  </si>
  <si>
    <t>Natore-2</t>
  </si>
  <si>
    <t>Bogura (W) CKT-3</t>
  </si>
  <si>
    <t>Bogura (W) CKT-4</t>
  </si>
  <si>
    <t>Confidance UN-1</t>
  </si>
  <si>
    <t>230kV Naogaon Line Conductor Stringing.</t>
  </si>
  <si>
    <t>Confidance UN-2</t>
  </si>
  <si>
    <t>Sherpur 132 KV Line-1</t>
  </si>
  <si>
    <t>Sherpur 132 KV Line-2</t>
  </si>
  <si>
    <t>Chapai Rahanpur ckt 1</t>
  </si>
  <si>
    <t>Main bus S/D</t>
  </si>
  <si>
    <t>Chapai Rahanpur ckt 2</t>
  </si>
  <si>
    <t>Chapai-Amnura</t>
  </si>
  <si>
    <t>Chapai-Rajshahi</t>
  </si>
  <si>
    <t>Saidpur-Jaldhaka Ckt-01</t>
  </si>
  <si>
    <t>Annual Maintenance of 132KV Line and Bay Equipment.</t>
  </si>
  <si>
    <t>Due to annual Maintenance (death line checking)</t>
  </si>
  <si>
    <t>Rangpur-Kurigram Ckt-01</t>
  </si>
  <si>
    <t>OPGW maintenancce</t>
  </si>
  <si>
    <t>Rangpur-Lalmonirhat</t>
  </si>
  <si>
    <t>132KV Rangpur-Lalmonirhat transmission Line OPGW maintenance.</t>
  </si>
  <si>
    <t>Mahasthangarh-Polashbari 1</t>
  </si>
  <si>
    <t>Mahasthangarh-Polashbari 2</t>
  </si>
  <si>
    <t>Annual Maintenance &amp; B phase LA Change</t>
  </si>
  <si>
    <t>Nao-Nia Ckt-1</t>
  </si>
  <si>
    <t>Bogura-1</t>
  </si>
  <si>
    <t>bus maintenance</t>
  </si>
  <si>
    <t>Bogura-2</t>
  </si>
  <si>
    <t>Ishurdi-2</t>
  </si>
  <si>
    <t>Annual maintanance</t>
  </si>
  <si>
    <t>Rajlanka</t>
  </si>
  <si>
    <t>Mahasthangarh-01</t>
  </si>
  <si>
    <t>Mahasthangarh-02</t>
  </si>
  <si>
    <t>Thakurgaon-1</t>
  </si>
  <si>
    <t>Purbosadipur BUS Sutdown</t>
  </si>
  <si>
    <t>Saidpur Line-1</t>
  </si>
  <si>
    <t>annual maintanance</t>
  </si>
  <si>
    <t>Saidpur Line-2</t>
  </si>
  <si>
    <t>Thakurgaon Line-1</t>
  </si>
  <si>
    <t>Thakurgaon Line-2</t>
  </si>
  <si>
    <t>Annual Maintenance_x000D_
_x000D_
(Schedule Changed 26.12.23 to 27.12.23 for Prime Minister program)</t>
  </si>
  <si>
    <t>Rahanpur-Bogura 400 KV Line Ckt-01</t>
  </si>
  <si>
    <t>Bay &amp; Line checking</t>
  </si>
  <si>
    <t>Bay &amp; Line Checking</t>
  </si>
  <si>
    <t>Rahanpur-Bogura 400 KV Line Ckt-02</t>
  </si>
  <si>
    <t>Annual Maintance S/D</t>
  </si>
  <si>
    <t>132 kV Amnura</t>
  </si>
  <si>
    <t>132 kV Chapainawabganj</t>
  </si>
  <si>
    <t>230 Kv BIPTC Ckt-01</t>
  </si>
  <si>
    <t>230 Kv BIPTC Ckt-02</t>
  </si>
  <si>
    <t>Saidpur-Baropukuria CKT-02</t>
  </si>
  <si>
    <t>As the instructions of ALDC, Bogura and QF-GMD-39</t>
  </si>
  <si>
    <t>Saidpur-Purbosadipur CKT-01</t>
  </si>
  <si>
    <t>Ullapara -1</t>
  </si>
  <si>
    <t>Solar project work</t>
  </si>
  <si>
    <t>BCRECL has taken shutdown.</t>
  </si>
  <si>
    <t>BCRECL has taken Shutdown for project work.</t>
  </si>
  <si>
    <t>BCRECL project work s/d</t>
  </si>
  <si>
    <t>Rooppur project work</t>
  </si>
  <si>
    <t>BCRECL has taken shutdown</t>
  </si>
  <si>
    <t>68 MW Solar project</t>
  </si>
  <si>
    <t>EEGBPSP project PGCB , has taken shutdown for LILO &amp; Ullahpara 132/33kV substation commissioning.</t>
  </si>
  <si>
    <t>68 MW solar park project.</t>
  </si>
  <si>
    <t>68 Mw solar</t>
  </si>
  <si>
    <t>Rooppur Project work</t>
  </si>
  <si>
    <t>jumpering for LILO of Sirajgonj-baghabari 132 kv ckt to ullapara 132/33 kv ss.</t>
  </si>
  <si>
    <t>Sreepur-01</t>
  </si>
  <si>
    <t>Sreepur-02</t>
  </si>
  <si>
    <t>Sreepur ckt-2 Bus DS maintenance work</t>
  </si>
  <si>
    <t>Thakurgaon-EPV Ckt-1</t>
  </si>
  <si>
    <t>Thakurgaon-EPV Ckt-2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</si>
  <si>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</si>
  <si>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</si>
  <si>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</si>
  <si>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(November' 2023)</t>
  </si>
  <si>
    <t xml:space="preserve"> Current Month (December '2023)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</si>
  <si>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</si>
  <si>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</si>
  <si>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</si>
  <si>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</si>
  <si>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</si>
  <si>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</si>
  <si>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</si>
  <si>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</si>
  <si>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</si>
  <si>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</si>
  <si>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</si>
  <si>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</si>
  <si>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(November' 2023)</t>
  </si>
  <si>
    <t xml:space="preserve">          Current Month (December '2023)</t>
  </si>
  <si>
    <t xml:space="preserve">     Energy unserved ( MWH ) due to</t>
  </si>
  <si>
    <t xml:space="preserve">              POWER GRID COMPANY OF BANGLADESH LTD.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</si>
  <si>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</si>
  <si>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</si>
  <si>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</si>
  <si>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</si>
  <si>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</si>
  <si>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</si>
  <si>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</si>
  <si>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</si>
  <si>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</si>
  <si>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</si>
  <si>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</si>
  <si>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</si>
  <si>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</si>
  <si>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</si>
  <si>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</si>
  <si>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</si>
  <si>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</si>
  <si>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</si>
  <si>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</si>
  <si>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</si>
  <si>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</si>
  <si>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</si>
  <si>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</si>
  <si>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</si>
  <si>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</si>
  <si>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</si>
  <si>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</si>
  <si>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</si>
  <si>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</si>
  <si>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</si>
  <si>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</si>
  <si>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</si>
  <si>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</si>
  <si>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</si>
  <si>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</si>
  <si>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</si>
  <si>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</si>
  <si>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</si>
  <si>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</si>
  <si>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</si>
  <si>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</si>
  <si>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</si>
  <si>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</si>
  <si>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</si>
  <si>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</si>
  <si>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</si>
  <si>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</si>
  <si>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</si>
  <si>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</si>
  <si>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</si>
  <si>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</si>
  <si>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</si>
  <si>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</si>
  <si>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</si>
  <si>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</si>
  <si>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</si>
  <si>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11hr15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</si>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</sst>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1"/>
      <color theme="1"/>
      <name val="Arial Narrow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6"/>
      <color theme="1"/>
      <name val="Arial"/>
      <family val="2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sz val="23"/>
      <color theme="1"/>
      <name val="Arial"/>
      <family val="2"/>
    </font>
    <font>
      <sz val="27"/>
      <color theme="1"/>
      <name val="Arial"/>
      <family val="2"/>
    </font>
    <font>
      <sz val="9"/>
      <color theme="1"/>
      <name val="Segoe UI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b/>
      <sz val="10"/>
      <color theme="1"/>
      <name val="Times New Roman"/>
      <family val="1"/>
    </font>
    <font>
      <sz val="12"/>
      <color theme="1"/>
      <name val="Sutonnyexp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6546">
    <xf numFmtId="0" fontId="0" fillId="0" borderId="0"/>
    <xf numFmtId="165" fontId="2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3" fillId="0" borderId="0"/>
    <xf numFmtId="166" fontId="23" fillId="0" borderId="0"/>
    <xf numFmtId="0" fontId="23" fillId="0" borderId="0">
      <alignment vertical="center"/>
    </xf>
    <xf numFmtId="9" fontId="23" fillId="0" borderId="0" applyFont="0" applyFill="0" applyBorder="0" applyAlignment="0" applyProtection="0"/>
    <xf numFmtId="0" fontId="23" fillId="0" borderId="0">
      <alignment textRotation="75"/>
    </xf>
    <xf numFmtId="0" fontId="23" fillId="0" borderId="0"/>
    <xf numFmtId="0" fontId="28" fillId="0" borderId="0"/>
    <xf numFmtId="0" fontId="22" fillId="0" borderId="0"/>
    <xf numFmtId="0" fontId="23" fillId="0" borderId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29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12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8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2" fillId="20" borderId="68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3" fillId="21" borderId="69" applyNumberFormat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5" fillId="4" borderId="0" applyNumberFormat="0" applyBorder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6" fillId="0" borderId="70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7" fillId="0" borderId="71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72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39" fillId="7" borderId="68" applyNumberFormat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0" fillId="0" borderId="73" applyNumberFormat="0" applyFill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41" fillId="22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75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5" fontId="21" fillId="0" borderId="0"/>
    <xf numFmtId="175" fontId="2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5" fontId="21" fillId="0" borderId="0"/>
    <xf numFmtId="175" fontId="21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176" fontId="21" fillId="0" borderId="0"/>
    <xf numFmtId="177" fontId="21" fillId="0" borderId="0"/>
    <xf numFmtId="177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5" fontId="21" fillId="0" borderId="0"/>
    <xf numFmtId="175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176" fontId="21" fillId="0" borderId="0"/>
    <xf numFmtId="0" fontId="23" fillId="0" borderId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23" fillId="23" borderId="74" applyNumberFormat="0" applyFon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0" fontId="43" fillId="20" borderId="75" applyNumberForma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23" fillId="0" borderId="0">
      <alignment textRotation="75"/>
    </xf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5" fillId="0" borderId="76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3" fillId="0" borderId="0"/>
    <xf numFmtId="0" fontId="2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23" fillId="0" borderId="0"/>
    <xf numFmtId="0" fontId="20" fillId="0" borderId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0" fontId="38" fillId="0" borderId="80" applyNumberFormat="0" applyFill="0" applyAlignment="0" applyProtection="0"/>
    <xf numFmtId="175" fontId="20" fillId="0" borderId="0"/>
    <xf numFmtId="175" fontId="20" fillId="0" borderId="0"/>
    <xf numFmtId="175" fontId="20" fillId="0" borderId="0"/>
    <xf numFmtId="175" fontId="20" fillId="0" borderId="0"/>
    <xf numFmtId="175" fontId="20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0" fontId="38" fillId="0" borderId="86" applyNumberFormat="0" applyFill="0" applyAlignment="0" applyProtection="0"/>
    <xf numFmtId="0" fontId="19" fillId="0" borderId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5" applyNumberFormat="0" applyFill="0" applyAlignment="0" applyProtection="0"/>
    <xf numFmtId="0" fontId="38" fillId="0" borderId="86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175" fontId="19" fillId="0" borderId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175" fontId="19" fillId="0" borderId="0"/>
    <xf numFmtId="175" fontId="19" fillId="0" borderId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5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3" applyNumberFormat="0" applyFill="0" applyAlignment="0" applyProtection="0"/>
    <xf numFmtId="0" fontId="38" fillId="0" borderId="85" applyNumberFormat="0" applyFill="0" applyAlignment="0" applyProtection="0"/>
    <xf numFmtId="0" fontId="38" fillId="0" borderId="86" applyNumberFormat="0" applyFill="0" applyAlignment="0" applyProtection="0"/>
    <xf numFmtId="0" fontId="38" fillId="0" borderId="83" applyNumberFormat="0" applyFill="0" applyAlignment="0" applyProtection="0"/>
    <xf numFmtId="0" fontId="38" fillId="0" borderId="86" applyNumberFormat="0" applyFill="0" applyAlignment="0" applyProtection="0"/>
    <xf numFmtId="0" fontId="38" fillId="0" borderId="85" applyNumberFormat="0" applyFill="0" applyAlignment="0" applyProtection="0"/>
    <xf numFmtId="0" fontId="19" fillId="0" borderId="0"/>
    <xf numFmtId="0" fontId="38" fillId="0" borderId="86" applyNumberFormat="0" applyFill="0" applyAlignment="0" applyProtection="0"/>
    <xf numFmtId="0" fontId="19" fillId="0" borderId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0" fontId="38" fillId="0" borderId="81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2" applyNumberFormat="0" applyFill="0" applyAlignment="0" applyProtection="0"/>
    <xf numFmtId="0" fontId="38" fillId="0" borderId="85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3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5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4" applyNumberFormat="0" applyFill="0" applyAlignment="0" applyProtection="0"/>
    <xf numFmtId="0" fontId="38" fillId="0" borderId="86" applyNumberFormat="0" applyFill="0" applyAlignment="0" applyProtection="0"/>
    <xf numFmtId="0" fontId="38" fillId="0" borderId="86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18" fillId="0" borderId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18" fillId="0" borderId="0"/>
    <xf numFmtId="0" fontId="18" fillId="0" borderId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0" fontId="38" fillId="0" borderId="87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8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17" fillId="0" borderId="0"/>
    <xf numFmtId="165" fontId="17" fillId="0" borderId="0" applyFon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42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7" fontId="17" fillId="0" borderId="0"/>
    <xf numFmtId="9" fontId="17" fillId="0" borderId="0" applyFont="0" applyFill="0" applyBorder="0" applyAlignment="0" applyProtection="0"/>
    <xf numFmtId="0" fontId="51" fillId="0" borderId="0"/>
    <xf numFmtId="0" fontId="51" fillId="0" borderId="0"/>
    <xf numFmtId="164" fontId="16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43" fontId="23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38" fillId="0" borderId="89" applyNumberFormat="0" applyFill="0" applyAlignment="0" applyProtection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175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15" fillId="0" borderId="0"/>
    <xf numFmtId="0" fontId="38" fillId="0" borderId="89" applyNumberFormat="0" applyFill="0" applyAlignment="0" applyProtection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15" fillId="0" borderId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7" fontId="15" fillId="0" borderId="0"/>
    <xf numFmtId="177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38" fillId="0" borderId="89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5" fontId="15" fillId="0" borderId="0"/>
    <xf numFmtId="175" fontId="15" fillId="0" borderId="0"/>
    <xf numFmtId="175" fontId="15" fillId="0" borderId="0"/>
    <xf numFmtId="175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7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0" fontId="54" fillId="0" borderId="0"/>
    <xf numFmtId="0" fontId="14" fillId="0" borderId="0"/>
    <xf numFmtId="0" fontId="13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2" fillId="20" borderId="95" applyNumberFormat="0" applyAlignment="0" applyProtection="0"/>
    <xf numFmtId="0" fontId="38" fillId="0" borderId="99" applyNumberFormat="0" applyFill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0" fontId="39" fillId="7" borderId="95" applyNumberFormat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23" fillId="23" borderId="96" applyNumberFormat="0" applyFon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0" fontId="43" fillId="20" borderId="97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8" fillId="0" borderId="99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45" fillId="0" borderId="98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8" fillId="0" borderId="9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8" fillId="0" borderId="99" applyNumberFormat="0" applyFill="0" applyAlignment="0" applyProtection="0"/>
    <xf numFmtId="0" fontId="13" fillId="0" borderId="0"/>
    <xf numFmtId="0" fontId="13" fillId="0" borderId="0"/>
    <xf numFmtId="0" fontId="38" fillId="0" borderId="9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8" fillId="0" borderId="99" applyNumberFormat="0" applyFill="0" applyAlignment="0" applyProtection="0"/>
    <xf numFmtId="0" fontId="13" fillId="0" borderId="0"/>
    <xf numFmtId="165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8" fillId="0" borderId="9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38" fillId="0" borderId="99" applyNumberFormat="0" applyFill="0" applyAlignment="0" applyProtection="0"/>
    <xf numFmtId="0" fontId="13" fillId="0" borderId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0" fontId="38" fillId="0" borderId="99" applyNumberFormat="0" applyFill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7" fontId="13" fillId="0" borderId="0"/>
    <xf numFmtId="177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" fillId="0" borderId="0"/>
    <xf numFmtId="0" fontId="13" fillId="0" borderId="0"/>
    <xf numFmtId="43" fontId="13" fillId="0" borderId="0" applyFont="0" applyFill="0" applyBorder="0" applyAlignment="0" applyProtection="0"/>
    <xf numFmtId="175" fontId="13" fillId="0" borderId="0"/>
    <xf numFmtId="175" fontId="13" fillId="0" borderId="0"/>
    <xf numFmtId="175" fontId="13" fillId="0" borderId="0"/>
    <xf numFmtId="175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176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7" fontId="13" fillId="0" borderId="0"/>
    <xf numFmtId="9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13" fillId="0" borderId="0"/>
    <xf numFmtId="0" fontId="23" fillId="0" borderId="0"/>
    <xf numFmtId="0" fontId="13" fillId="0" borderId="0"/>
    <xf numFmtId="9" fontId="23" fillId="0" borderId="0" applyFont="0" applyFill="0" applyBorder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55" fillId="0" borderId="0"/>
    <xf numFmtId="0" fontId="11" fillId="0" borderId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38" fillId="0" borderId="99" applyNumberFormat="0" applyFill="0" applyAlignment="0" applyProtection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2" fillId="20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0" fontId="39" fillId="7" borderId="103" applyNumberFormat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23" fillId="23" borderId="104" applyNumberFormat="0" applyFon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0" fontId="43" fillId="20" borderId="105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45" fillId="0" borderId="106" applyNumberFormat="0" applyFill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7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51" fillId="0" borderId="0"/>
    <xf numFmtId="0" fontId="11" fillId="0" borderId="0"/>
    <xf numFmtId="0" fontId="51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56" fillId="0" borderId="0"/>
    <xf numFmtId="0" fontId="10" fillId="0" borderId="0"/>
    <xf numFmtId="0" fontId="23" fillId="0" borderId="0"/>
    <xf numFmtId="0" fontId="9" fillId="0" borderId="0"/>
    <xf numFmtId="0" fontId="8" fillId="0" borderId="0"/>
    <xf numFmtId="0" fontId="7" fillId="0" borderId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2" fillId="20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0" fontId="39" fillId="7" borderId="118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23" fillId="23" borderId="119" applyNumberFormat="0" applyFon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0" fontId="43" fillId="20" borderId="120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45" fillId="0" borderId="121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6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7" fillId="0" borderId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2" fillId="20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0" fontId="39" fillId="7" borderId="124" applyNumberFormat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23" fillId="23" borderId="125" applyNumberFormat="0" applyFon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0" fontId="43" fillId="20" borderId="126" applyNumberForma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45" fillId="0" borderId="127" applyNumberFormat="0" applyFill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43" fontId="7" fillId="0" borderId="0" applyFont="0" applyFill="0" applyBorder="0" applyAlignment="0" applyProtection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177" fontId="7" fillId="0" borderId="0"/>
    <xf numFmtId="9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5" fontId="7" fillId="0" borderId="0"/>
    <xf numFmtId="176" fontId="7" fillId="0" borderId="0"/>
    <xf numFmtId="177" fontId="7" fillId="0" borderId="0"/>
    <xf numFmtId="177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5" fontId="7" fillId="0" borderId="0"/>
    <xf numFmtId="175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176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2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</cellStyleXfs>
  <cellXfs count="1597">
    <xf numFmtId="0" fontId="0" fillId="0" borderId="0" xfId="0"/>
    <xf numFmtId="174" fontId="53" fillId="0" borderId="143" xfId="8" applyNumberFormat="1" applyFont="1" applyFill="1" applyBorder="1" applyAlignment="1">
      <alignment horizontal="center"/>
    </xf>
    <xf numFmtId="0" fontId="87" fillId="0" borderId="0" xfId="6539" applyFont="1" applyAlignment="1">
      <alignment horizontal="center" vertical="center" wrapText="1"/>
    </xf>
    <xf numFmtId="0" fontId="1" fillId="0" borderId="0" xfId="6539" applyFont="1"/>
    <xf numFmtId="0" fontId="88" fillId="0" borderId="0" xfId="6539" applyFont="1" applyAlignment="1">
      <alignment horizontal="center" vertical="center"/>
    </xf>
    <xf numFmtId="0" fontId="89" fillId="0" borderId="14" xfId="6539" applyFont="1" applyBorder="1" applyAlignment="1">
      <alignment horizontal="center"/>
    </xf>
    <xf numFmtId="0" fontId="90" fillId="0" borderId="19" xfId="6539" applyFont="1" applyBorder="1" applyAlignment="1">
      <alignment horizontal="center" vertical="top" wrapText="1"/>
    </xf>
    <xf numFmtId="0" fontId="90" fillId="0" borderId="140" xfId="6539" applyFont="1" applyBorder="1" applyAlignment="1">
      <alignment horizontal="center" vertical="center" wrapText="1"/>
    </xf>
    <xf numFmtId="0" fontId="1" fillId="0" borderId="6" xfId="6539" applyFont="1" applyBorder="1" applyAlignment="1">
      <alignment horizontal="center" vertical="center" wrapText="1"/>
    </xf>
    <xf numFmtId="0" fontId="52" fillId="0" borderId="19" xfId="6539" applyFont="1" applyBorder="1" applyAlignment="1">
      <alignment horizontal="left" vertical="center" wrapText="1"/>
    </xf>
    <xf numFmtId="0" fontId="52" fillId="0" borderId="19" xfId="6539" applyFont="1" applyBorder="1" applyAlignment="1">
      <alignment horizontal="center" vertical="top" wrapText="1"/>
    </xf>
    <xf numFmtId="0" fontId="1" fillId="0" borderId="19" xfId="6539" applyFont="1" applyBorder="1" applyAlignment="1">
      <alignment horizontal="center"/>
    </xf>
    <xf numFmtId="0" fontId="1" fillId="0" borderId="6" xfId="6539" applyFont="1" applyBorder="1" applyAlignment="1">
      <alignment horizontal="center"/>
    </xf>
    <xf numFmtId="0" fontId="52" fillId="0" borderId="6" xfId="6539" applyFont="1" applyBorder="1" applyAlignment="1">
      <alignment horizontal="center" vertical="top" wrapText="1"/>
    </xf>
    <xf numFmtId="0" fontId="52" fillId="0" borderId="6" xfId="402" applyFont="1" applyBorder="1" applyAlignment="1">
      <alignment horizontal="center" vertical="top" wrapText="1"/>
    </xf>
    <xf numFmtId="0" fontId="1" fillId="0" borderId="141" xfId="6539" applyFont="1" applyBorder="1" applyAlignment="1">
      <alignment horizontal="center" vertical="center" wrapText="1"/>
    </xf>
    <xf numFmtId="0" fontId="52" fillId="0" borderId="141" xfId="6539" applyFont="1" applyBorder="1" applyAlignment="1">
      <alignment horizontal="left" vertical="center" wrapText="1"/>
    </xf>
    <xf numFmtId="0" fontId="52" fillId="0" borderId="141" xfId="6539" applyFont="1" applyBorder="1" applyAlignment="1">
      <alignment horizontal="center" vertical="top" wrapText="1"/>
    </xf>
    <xf numFmtId="0" fontId="1" fillId="0" borderId="141" xfId="6539" applyFont="1" applyBorder="1" applyAlignment="1">
      <alignment horizontal="center"/>
    </xf>
    <xf numFmtId="0" fontId="52" fillId="0" borderId="141" xfId="402" applyFont="1" applyBorder="1" applyAlignment="1">
      <alignment horizontal="center" vertical="top" wrapText="1"/>
    </xf>
    <xf numFmtId="0" fontId="49" fillId="0" borderId="141" xfId="402" applyFont="1" applyBorder="1" applyAlignment="1">
      <alignment horizontal="center"/>
    </xf>
    <xf numFmtId="0" fontId="1" fillId="0" borderId="141" xfId="6539" applyFont="1" applyBorder="1" applyAlignment="1">
      <alignment horizontal="center" vertical="center"/>
    </xf>
    <xf numFmtId="0" fontId="1" fillId="0" borderId="141" xfId="6539" applyFont="1" applyBorder="1" applyAlignment="1">
      <alignment horizontal="center" vertical="top"/>
    </xf>
    <xf numFmtId="0" fontId="52" fillId="0" borderId="0" xfId="6539" applyFont="1" applyAlignment="1">
      <alignment horizontal="center" vertical="top" wrapText="1"/>
    </xf>
    <xf numFmtId="0" fontId="52" fillId="0" borderId="141" xfId="6539" applyFont="1" applyBorder="1" applyAlignment="1">
      <alignment horizontal="center" vertical="center" wrapText="1"/>
    </xf>
    <xf numFmtId="0" fontId="52" fillId="0" borderId="141" xfId="402" applyFont="1" applyBorder="1" applyAlignment="1">
      <alignment horizontal="center" vertical="center" wrapText="1"/>
    </xf>
    <xf numFmtId="0" fontId="52" fillId="0" borderId="141" xfId="6539" applyFont="1" applyBorder="1" applyAlignment="1">
      <alignment horizontal="left" vertical="center"/>
    </xf>
    <xf numFmtId="0" fontId="52" fillId="0" borderId="141" xfId="6539" applyFont="1" applyBorder="1" applyAlignment="1">
      <alignment horizontal="center"/>
    </xf>
    <xf numFmtId="0" fontId="1" fillId="0" borderId="141" xfId="402" applyFont="1" applyBorder="1" applyAlignment="1">
      <alignment horizontal="center" vertical="center"/>
    </xf>
    <xf numFmtId="0" fontId="1" fillId="0" borderId="141" xfId="402" applyFont="1" applyBorder="1" applyAlignment="1">
      <alignment horizontal="center"/>
    </xf>
    <xf numFmtId="0" fontId="1" fillId="0" borderId="141" xfId="6539" applyFont="1" applyBorder="1" applyAlignment="1">
      <alignment horizontal="left" vertical="center"/>
    </xf>
    <xf numFmtId="0" fontId="1" fillId="0" borderId="141" xfId="6539" applyFont="1" applyBorder="1"/>
    <xf numFmtId="0" fontId="1" fillId="0" borderId="141" xfId="402" applyFont="1" applyBorder="1"/>
    <xf numFmtId="0" fontId="1" fillId="0" borderId="141" xfId="6539" applyFont="1" applyBorder="1" applyAlignment="1">
      <alignment vertical="center"/>
    </xf>
    <xf numFmtId="0" fontId="1" fillId="0" borderId="141" xfId="402" applyFont="1" applyBorder="1" applyAlignment="1">
      <alignment vertical="center"/>
    </xf>
    <xf numFmtId="0" fontId="67" fillId="0" borderId="141" xfId="6539" applyFont="1" applyBorder="1" applyAlignment="1">
      <alignment horizontal="center" vertical="center" wrapText="1"/>
    </xf>
    <xf numFmtId="0" fontId="67" fillId="0" borderId="141" xfId="6539" applyFont="1" applyBorder="1" applyAlignment="1">
      <alignment vertical="top" wrapText="1"/>
    </xf>
    <xf numFmtId="0" fontId="67" fillId="0" borderId="146" xfId="6539" applyFont="1" applyBorder="1" applyAlignment="1">
      <alignment horizontal="center" vertical="center" wrapText="1"/>
    </xf>
    <xf numFmtId="0" fontId="67" fillId="0" borderId="141" xfId="6539" applyFont="1" applyBorder="1" applyAlignment="1">
      <alignment horizontal="center" vertical="top" wrapText="1"/>
    </xf>
    <xf numFmtId="0" fontId="89" fillId="0" borderId="0" xfId="6539" applyFont="1" applyAlignment="1">
      <alignment horizontal="left"/>
    </xf>
    <xf numFmtId="0" fontId="1" fillId="0" borderId="0" xfId="6539" applyFont="1" applyAlignment="1">
      <alignment horizontal="center" vertical="center"/>
    </xf>
    <xf numFmtId="0" fontId="1" fillId="0" borderId="0" xfId="6539" applyFont="1" applyAlignment="1">
      <alignment vertical="top" wrapText="1"/>
    </xf>
    <xf numFmtId="0" fontId="1" fillId="0" borderId="0" xfId="5224" applyFont="1"/>
    <xf numFmtId="0" fontId="91" fillId="0" borderId="0" xfId="5224" applyFont="1" applyAlignment="1">
      <alignment horizontal="center"/>
    </xf>
    <xf numFmtId="0" fontId="89" fillId="0" borderId="0" xfId="5224" applyFont="1" applyAlignment="1">
      <alignment horizontal="center" vertical="center"/>
    </xf>
    <xf numFmtId="0" fontId="67" fillId="0" borderId="11" xfId="5224" applyFont="1" applyBorder="1" applyAlignment="1">
      <alignment horizontal="center" vertical="top" wrapText="1"/>
    </xf>
    <xf numFmtId="0" fontId="67" fillId="0" borderId="16" xfId="5224" applyFont="1" applyBorder="1" applyAlignment="1">
      <alignment horizontal="center" vertical="center" wrapText="1"/>
    </xf>
    <xf numFmtId="0" fontId="90" fillId="0" borderId="28" xfId="5224" applyFont="1" applyBorder="1" applyAlignment="1">
      <alignment horizontal="center" vertical="center" wrapText="1"/>
    </xf>
    <xf numFmtId="0" fontId="65" fillId="0" borderId="123" xfId="5224" applyFont="1" applyBorder="1" applyAlignment="1">
      <alignment horizontal="center" vertical="center" wrapText="1"/>
    </xf>
    <xf numFmtId="0" fontId="90" fillId="0" borderId="123" xfId="5224" applyFont="1" applyBorder="1" applyAlignment="1">
      <alignment horizontal="center" vertical="center" wrapText="1"/>
    </xf>
    <xf numFmtId="0" fontId="65" fillId="0" borderId="30" xfId="5224" applyFont="1" applyBorder="1" applyAlignment="1">
      <alignment horizontal="center" vertical="center" wrapText="1"/>
    </xf>
    <xf numFmtId="0" fontId="1" fillId="0" borderId="60" xfId="5224" applyFont="1" applyBorder="1" applyAlignment="1">
      <alignment horizontal="center"/>
    </xf>
    <xf numFmtId="0" fontId="1" fillId="0" borderId="46" xfId="5224" applyFont="1" applyBorder="1" applyAlignment="1">
      <alignment horizontal="center" vertical="center" wrapText="1"/>
    </xf>
    <xf numFmtId="0" fontId="52" fillId="0" borderId="6" xfId="5224" applyFont="1" applyBorder="1" applyAlignment="1">
      <alignment horizontal="left" vertical="center" wrapText="1"/>
    </xf>
    <xf numFmtId="0" fontId="52" fillId="0" borderId="6" xfId="5224" applyFont="1" applyBorder="1" applyAlignment="1">
      <alignment horizontal="center" vertical="top" wrapText="1"/>
    </xf>
    <xf numFmtId="0" fontId="52" fillId="0" borderId="42" xfId="5224" applyFont="1" applyBorder="1" applyAlignment="1">
      <alignment horizontal="center" vertical="top" wrapText="1"/>
    </xf>
    <xf numFmtId="0" fontId="92" fillId="0" borderId="46" xfId="5224" applyFont="1" applyBorder="1"/>
    <xf numFmtId="0" fontId="92" fillId="0" borderId="6" xfId="5224" applyFont="1" applyBorder="1"/>
    <xf numFmtId="0" fontId="52" fillId="0" borderId="107" xfId="5224" applyFont="1" applyBorder="1" applyAlignment="1">
      <alignment horizontal="left" vertical="center" wrapText="1"/>
    </xf>
    <xf numFmtId="0" fontId="52" fillId="0" borderId="107" xfId="5224" applyFont="1" applyBorder="1" applyAlignment="1">
      <alignment horizontal="center" vertical="top" wrapText="1"/>
    </xf>
    <xf numFmtId="0" fontId="1" fillId="0" borderId="144" xfId="5224" applyFont="1" applyBorder="1" applyAlignment="1">
      <alignment horizontal="center"/>
    </xf>
    <xf numFmtId="0" fontId="52" fillId="0" borderId="141" xfId="5224" applyFont="1" applyBorder="1" applyAlignment="1">
      <alignment horizontal="left" vertical="center" wrapText="1"/>
    </xf>
    <xf numFmtId="0" fontId="52" fillId="0" borderId="141" xfId="5224" applyFont="1" applyBorder="1" applyAlignment="1">
      <alignment horizontal="center" vertical="top" wrapText="1"/>
    </xf>
    <xf numFmtId="0" fontId="52" fillId="0" borderId="144" xfId="5224" applyFont="1" applyBorder="1" applyAlignment="1">
      <alignment horizontal="center" vertical="top" wrapText="1"/>
    </xf>
    <xf numFmtId="0" fontId="1" fillId="0" borderId="109" xfId="5224" applyFont="1" applyBorder="1"/>
    <xf numFmtId="0" fontId="1" fillId="0" borderId="141" xfId="5224" applyFont="1" applyBorder="1"/>
    <xf numFmtId="0" fontId="92" fillId="0" borderId="109" xfId="5224" applyFont="1" applyBorder="1"/>
    <xf numFmtId="0" fontId="92" fillId="0" borderId="141" xfId="5224" applyFont="1" applyBorder="1"/>
    <xf numFmtId="0" fontId="52" fillId="0" borderId="107" xfId="5224" applyFont="1" applyBorder="1" applyAlignment="1">
      <alignment horizontal="center" vertical="center" wrapText="1"/>
    </xf>
    <xf numFmtId="0" fontId="52" fillId="0" borderId="144" xfId="5224" applyFont="1" applyBorder="1" applyAlignment="1">
      <alignment horizontal="center" vertical="center" wrapText="1"/>
    </xf>
    <xf numFmtId="0" fontId="92" fillId="0" borderId="42" xfId="5224" applyFont="1" applyBorder="1"/>
    <xf numFmtId="0" fontId="1" fillId="0" borderId="132" xfId="5224" applyFont="1" applyBorder="1"/>
    <xf numFmtId="0" fontId="49" fillId="0" borderId="107" xfId="5224" applyFont="1" applyBorder="1" applyAlignment="1">
      <alignment horizontal="left" vertical="center" wrapText="1"/>
    </xf>
    <xf numFmtId="0" fontId="78" fillId="0" borderId="107" xfId="5224" applyFont="1" applyBorder="1" applyAlignment="1">
      <alignment horizontal="center" vertical="center" wrapText="1"/>
    </xf>
    <xf numFmtId="0" fontId="49" fillId="0" borderId="144" xfId="5224" applyFont="1" applyBorder="1" applyAlignment="1">
      <alignment horizontal="center" vertical="center" wrapText="1"/>
    </xf>
    <xf numFmtId="0" fontId="92" fillId="0" borderId="144" xfId="5224" applyFont="1" applyBorder="1"/>
    <xf numFmtId="0" fontId="1" fillId="0" borderId="107" xfId="5224" applyFont="1" applyBorder="1" applyAlignment="1">
      <alignment horizontal="left" vertical="center"/>
    </xf>
    <xf numFmtId="0" fontId="1" fillId="0" borderId="144" xfId="5224" applyFont="1" applyBorder="1"/>
    <xf numFmtId="0" fontId="52" fillId="0" borderId="109" xfId="5224" applyFont="1" applyBorder="1" applyAlignment="1">
      <alignment horizontal="center" vertical="top" wrapText="1"/>
    </xf>
    <xf numFmtId="0" fontId="52" fillId="0" borderId="132" xfId="5224" applyFont="1" applyBorder="1" applyAlignment="1">
      <alignment horizontal="center" vertical="top" wrapText="1"/>
    </xf>
    <xf numFmtId="0" fontId="52" fillId="0" borderId="0" xfId="5224" applyFont="1" applyAlignment="1">
      <alignment horizontal="center" vertical="top" wrapText="1"/>
    </xf>
    <xf numFmtId="0" fontId="52" fillId="0" borderId="107" xfId="5224" applyFont="1" applyBorder="1" applyAlignment="1">
      <alignment horizontal="left" vertical="center"/>
    </xf>
    <xf numFmtId="0" fontId="52" fillId="0" borderId="107" xfId="5224" applyFont="1" applyBorder="1" applyAlignment="1">
      <alignment horizontal="center"/>
    </xf>
    <xf numFmtId="0" fontId="52" fillId="0" borderId="144" xfId="5224" applyFont="1" applyBorder="1" applyAlignment="1">
      <alignment horizontal="center"/>
    </xf>
    <xf numFmtId="0" fontId="1" fillId="0" borderId="109" xfId="5224" applyFont="1" applyBorder="1" applyAlignment="1">
      <alignment vertical="center" wrapText="1"/>
    </xf>
    <xf numFmtId="0" fontId="1" fillId="0" borderId="107" xfId="5224" applyFont="1" applyBorder="1" applyAlignment="1">
      <alignment horizontal="center"/>
    </xf>
    <xf numFmtId="0" fontId="1" fillId="0" borderId="20" xfId="5224" applyFont="1" applyBorder="1" applyAlignment="1">
      <alignment vertical="center" wrapText="1"/>
    </xf>
    <xf numFmtId="0" fontId="1" fillId="0" borderId="114" xfId="5224" applyFont="1" applyBorder="1" applyAlignment="1">
      <alignment horizontal="left" vertical="center"/>
    </xf>
    <xf numFmtId="0" fontId="1" fillId="0" borderId="114" xfId="5224" applyFont="1" applyBorder="1" applyAlignment="1">
      <alignment horizontal="center"/>
    </xf>
    <xf numFmtId="0" fontId="1" fillId="0" borderId="138" xfId="5224" applyFont="1" applyBorder="1" applyAlignment="1">
      <alignment horizontal="center"/>
    </xf>
    <xf numFmtId="0" fontId="1" fillId="0" borderId="20" xfId="5224" applyFont="1" applyBorder="1"/>
    <xf numFmtId="0" fontId="1" fillId="0" borderId="140" xfId="5224" applyFont="1" applyBorder="1"/>
    <xf numFmtId="0" fontId="1" fillId="0" borderId="138" xfId="5224" applyFont="1" applyBorder="1"/>
    <xf numFmtId="0" fontId="1" fillId="0" borderId="133" xfId="5224" applyFont="1" applyBorder="1"/>
    <xf numFmtId="0" fontId="1" fillId="0" borderId="0" xfId="5224" applyFont="1" applyAlignment="1">
      <alignment vertical="center" wrapText="1"/>
    </xf>
    <xf numFmtId="0" fontId="49" fillId="0" borderId="0" xfId="5224" applyFont="1" applyAlignment="1">
      <alignment horizontal="left" vertical="center" wrapText="1"/>
    </xf>
    <xf numFmtId="0" fontId="78" fillId="0" borderId="0" xfId="5224" applyFont="1" applyAlignment="1">
      <alignment horizontal="center" vertical="center" wrapText="1"/>
    </xf>
    <xf numFmtId="0" fontId="49" fillId="0" borderId="0" xfId="5224" applyFont="1" applyAlignment="1">
      <alignment horizontal="center" vertical="center" wrapText="1"/>
    </xf>
    <xf numFmtId="0" fontId="92" fillId="0" borderId="0" xfId="5" applyFont="1" applyAlignment="1">
      <alignment horizontal="center" vertical="center"/>
    </xf>
    <xf numFmtId="0" fontId="92" fillId="0" borderId="0" xfId="5224" applyFont="1"/>
    <xf numFmtId="0" fontId="1" fillId="0" borderId="0" xfId="5224" applyFont="1" applyAlignment="1">
      <alignment horizontal="left" vertical="center"/>
    </xf>
    <xf numFmtId="0" fontId="1" fillId="0" borderId="0" xfId="5224" applyFont="1" applyAlignment="1">
      <alignment horizontal="center"/>
    </xf>
    <xf numFmtId="0" fontId="1" fillId="0" borderId="0" xfId="5224" applyFont="1" applyAlignment="1">
      <alignment horizontal="center" vertical="center"/>
    </xf>
    <xf numFmtId="0" fontId="53" fillId="0" borderId="0" xfId="0" applyFont="1" applyAlignment="1">
      <alignment horizontal="left" vertical="top"/>
    </xf>
    <xf numFmtId="0" fontId="93" fillId="0" borderId="0" xfId="0" applyFont="1"/>
    <xf numFmtId="20" fontId="53" fillId="0" borderId="0" xfId="0" applyNumberFormat="1" applyFont="1" applyAlignment="1">
      <alignment horizontal="right"/>
    </xf>
    <xf numFmtId="0" fontId="53" fillId="0" borderId="0" xfId="0" applyFont="1" applyAlignment="1">
      <alignment horizontal="right" vertical="top"/>
    </xf>
    <xf numFmtId="20" fontId="53" fillId="0" borderId="0" xfId="0" applyNumberFormat="1" applyFont="1" applyAlignment="1">
      <alignment horizontal="center"/>
    </xf>
    <xf numFmtId="0" fontId="76" fillId="0" borderId="0" xfId="402" applyFont="1" applyAlignment="1">
      <alignment vertical="top"/>
    </xf>
    <xf numFmtId="0" fontId="53" fillId="0" borderId="0" xfId="0" applyFont="1"/>
    <xf numFmtId="15" fontId="94" fillId="0" borderId="0" xfId="0" applyNumberFormat="1" applyFont="1" applyAlignment="1">
      <alignment horizontal="center"/>
    </xf>
    <xf numFmtId="0" fontId="53" fillId="0" borderId="0" xfId="0" applyFont="1" applyAlignment="1">
      <alignment horizontal="center"/>
    </xf>
    <xf numFmtId="0" fontId="83" fillId="0" borderId="67" xfId="0" applyFont="1" applyBorder="1" applyAlignment="1">
      <alignment vertical="top"/>
    </xf>
    <xf numFmtId="0" fontId="73" fillId="0" borderId="67" xfId="0" applyFont="1" applyBorder="1" applyAlignment="1">
      <alignment horizontal="center"/>
    </xf>
    <xf numFmtId="0" fontId="47" fillId="0" borderId="66" xfId="0" applyFont="1" applyBorder="1" applyAlignment="1">
      <alignment horizontal="center"/>
    </xf>
    <xf numFmtId="0" fontId="73" fillId="0" borderId="66" xfId="0" applyFont="1" applyBorder="1"/>
    <xf numFmtId="15" fontId="73" fillId="0" borderId="66" xfId="0" applyNumberFormat="1" applyFont="1" applyBorder="1" applyAlignment="1">
      <alignment horizontal="center"/>
    </xf>
    <xf numFmtId="0" fontId="73" fillId="0" borderId="64" xfId="0" applyFont="1" applyBorder="1" applyAlignment="1">
      <alignment horizontal="center"/>
    </xf>
    <xf numFmtId="0" fontId="95" fillId="0" borderId="45" xfId="0" applyFont="1" applyBorder="1" applyAlignment="1">
      <alignment horizontal="center" vertical="top"/>
    </xf>
    <xf numFmtId="0" fontId="95" fillId="0" borderId="128" xfId="0" applyFont="1" applyBorder="1" applyAlignment="1">
      <alignment horizontal="left" vertical="top"/>
    </xf>
    <xf numFmtId="0" fontId="96" fillId="0" borderId="6" xfId="0" applyFont="1" applyBorder="1" applyAlignment="1">
      <alignment horizontal="center" vertical="top"/>
    </xf>
    <xf numFmtId="2" fontId="96" fillId="0" borderId="6" xfId="0" applyNumberFormat="1" applyFont="1" applyBorder="1" applyAlignment="1">
      <alignment horizontal="center" vertical="top"/>
    </xf>
    <xf numFmtId="178" fontId="96" fillId="0" borderId="6" xfId="0" applyNumberFormat="1" applyFont="1" applyBorder="1" applyAlignment="1">
      <alignment horizontal="center" vertical="top"/>
    </xf>
    <xf numFmtId="20" fontId="96" fillId="0" borderId="60" xfId="0" applyNumberFormat="1" applyFont="1" applyBorder="1" applyAlignment="1">
      <alignment horizontal="center"/>
    </xf>
    <xf numFmtId="0" fontId="95" fillId="0" borderId="61" xfId="0" applyFont="1" applyBorder="1" applyAlignment="1">
      <alignment horizontal="center" vertical="top"/>
    </xf>
    <xf numFmtId="0" fontId="95" fillId="0" borderId="134" xfId="0" applyFont="1" applyBorder="1" applyAlignment="1">
      <alignment horizontal="left" vertical="top"/>
    </xf>
    <xf numFmtId="0" fontId="96" fillId="0" borderId="122" xfId="0" applyFont="1" applyBorder="1" applyAlignment="1">
      <alignment horizontal="center" vertical="top"/>
    </xf>
    <xf numFmtId="2" fontId="96" fillId="0" borderId="122" xfId="0" applyNumberFormat="1" applyFont="1" applyBorder="1" applyAlignment="1">
      <alignment horizontal="center" vertical="top"/>
    </xf>
    <xf numFmtId="178" fontId="96" fillId="0" borderId="122" xfId="0" applyNumberFormat="1" applyFont="1" applyBorder="1" applyAlignment="1">
      <alignment horizontal="center" vertical="top"/>
    </xf>
    <xf numFmtId="171" fontId="96" fillId="0" borderId="132" xfId="0" applyNumberFormat="1" applyFont="1" applyBorder="1" applyAlignment="1">
      <alignment horizontal="center"/>
    </xf>
    <xf numFmtId="0" fontId="95" fillId="0" borderId="92" xfId="0" applyFont="1" applyBorder="1" applyAlignment="1">
      <alignment horizontal="left" vertical="top"/>
    </xf>
    <xf numFmtId="178" fontId="96" fillId="0" borderId="122" xfId="0" quotePrefix="1" applyNumberFormat="1" applyFont="1" applyBorder="1" applyAlignment="1">
      <alignment horizontal="center" vertical="top"/>
    </xf>
    <xf numFmtId="20" fontId="96" fillId="0" borderId="132" xfId="0" applyNumberFormat="1" applyFont="1" applyBorder="1" applyAlignment="1">
      <alignment horizontal="center"/>
    </xf>
    <xf numFmtId="0" fontId="96" fillId="0" borderId="132" xfId="0" applyFont="1" applyBorder="1" applyAlignment="1">
      <alignment horizontal="center" vertical="top"/>
    </xf>
    <xf numFmtId="169" fontId="96" fillId="0" borderId="122" xfId="0" applyNumberFormat="1" applyFont="1" applyBorder="1" applyAlignment="1">
      <alignment horizontal="center" vertical="top"/>
    </xf>
    <xf numFmtId="0" fontId="49" fillId="0" borderId="48" xfId="402" applyFont="1" applyBorder="1" applyAlignment="1">
      <alignment horizontal="center"/>
    </xf>
    <xf numFmtId="1" fontId="96" fillId="0" borderId="122" xfId="0" applyNumberFormat="1" applyFont="1" applyBorder="1" applyAlignment="1">
      <alignment horizontal="center" vertical="top"/>
    </xf>
    <xf numFmtId="2" fontId="96" fillId="0" borderId="122" xfId="0" applyNumberFormat="1" applyFont="1" applyBorder="1" applyAlignment="1">
      <alignment horizontal="center"/>
    </xf>
    <xf numFmtId="0" fontId="95" fillId="0" borderId="131" xfId="0" applyFont="1" applyBorder="1" applyAlignment="1">
      <alignment horizontal="left" vertical="top" wrapText="1"/>
    </xf>
    <xf numFmtId="0" fontId="95" fillId="0" borderId="111" xfId="0" applyFont="1" applyBorder="1" applyAlignment="1">
      <alignment horizontal="center" vertical="top"/>
    </xf>
    <xf numFmtId="0" fontId="95" fillId="0" borderId="92" xfId="0" applyFont="1" applyBorder="1" applyAlignment="1">
      <alignment horizontal="left" vertical="top" wrapText="1"/>
    </xf>
    <xf numFmtId="10" fontId="96" fillId="0" borderId="122" xfId="8" applyNumberFormat="1" applyFont="1" applyFill="1" applyBorder="1" applyAlignment="1">
      <alignment horizontal="center" vertical="top"/>
    </xf>
    <xf numFmtId="10" fontId="96" fillId="0" borderId="132" xfId="0" applyNumberFormat="1" applyFont="1" applyBorder="1" applyAlignment="1">
      <alignment horizontal="center"/>
    </xf>
    <xf numFmtId="2" fontId="93" fillId="0" borderId="0" xfId="0" applyNumberFormat="1" applyFont="1" applyAlignment="1">
      <alignment horizontal="center"/>
    </xf>
    <xf numFmtId="0" fontId="95" fillId="0" borderId="134" xfId="0" applyFont="1" applyBorder="1" applyAlignment="1">
      <alignment horizontal="left" vertical="top" wrapText="1"/>
    </xf>
    <xf numFmtId="0" fontId="95" fillId="0" borderId="44" xfId="0" applyFont="1" applyBorder="1" applyAlignment="1">
      <alignment horizontal="center" vertical="top"/>
    </xf>
    <xf numFmtId="2" fontId="93" fillId="0" borderId="0" xfId="0" applyNumberFormat="1" applyFont="1"/>
    <xf numFmtId="10" fontId="96" fillId="0" borderId="122" xfId="8" quotePrefix="1" applyNumberFormat="1" applyFont="1" applyFill="1" applyBorder="1" applyAlignment="1">
      <alignment horizontal="center" vertical="top"/>
    </xf>
    <xf numFmtId="10" fontId="96" fillId="0" borderId="132" xfId="0" applyNumberFormat="1" applyFont="1" applyBorder="1" applyAlignment="1">
      <alignment horizontal="center" vertical="top"/>
    </xf>
    <xf numFmtId="174" fontId="96" fillId="0" borderId="132" xfId="8" applyNumberFormat="1" applyFont="1" applyFill="1" applyBorder="1" applyAlignment="1">
      <alignment horizontal="center" vertical="top"/>
    </xf>
    <xf numFmtId="0" fontId="95" fillId="0" borderId="135" xfId="0" applyFont="1" applyBorder="1" applyAlignment="1">
      <alignment horizontal="left" vertical="top" wrapText="1"/>
    </xf>
    <xf numFmtId="173" fontId="96" fillId="0" borderId="122" xfId="0" applyNumberFormat="1" applyFont="1" applyBorder="1" applyAlignment="1">
      <alignment horizontal="center" vertical="top"/>
    </xf>
    <xf numFmtId="10" fontId="93" fillId="0" borderId="0" xfId="0" applyNumberFormat="1" applyFont="1"/>
    <xf numFmtId="2" fontId="96" fillId="0" borderId="141" xfId="0" applyNumberFormat="1" applyFont="1" applyBorder="1" applyAlignment="1">
      <alignment horizontal="center" vertical="top"/>
    </xf>
    <xf numFmtId="0" fontId="95" fillId="0" borderId="131" xfId="0" applyFont="1" applyBorder="1" applyAlignment="1">
      <alignment vertical="top"/>
    </xf>
    <xf numFmtId="0" fontId="95" fillId="0" borderId="111" xfId="0" applyFont="1" applyBorder="1" applyAlignment="1">
      <alignment horizontal="right" vertical="top"/>
    </xf>
    <xf numFmtId="0" fontId="95" fillId="0" borderId="44" xfId="0" applyFont="1" applyBorder="1" applyAlignment="1">
      <alignment horizontal="right" vertical="top"/>
    </xf>
    <xf numFmtId="0" fontId="95" fillId="0" borderId="131" xfId="0" applyFont="1" applyBorder="1" applyAlignment="1">
      <alignment horizontal="left" vertical="top"/>
    </xf>
    <xf numFmtId="0" fontId="95" fillId="0" borderId="45" xfId="0" applyFont="1" applyBorder="1" applyAlignment="1">
      <alignment horizontal="right" vertical="top"/>
    </xf>
    <xf numFmtId="0" fontId="95" fillId="0" borderId="26" xfId="0" applyFont="1" applyBorder="1" applyAlignment="1">
      <alignment horizontal="left" vertical="top"/>
    </xf>
    <xf numFmtId="0" fontId="96" fillId="0" borderId="4" xfId="0" applyFont="1" applyBorder="1" applyAlignment="1">
      <alignment horizontal="center" vertical="top"/>
    </xf>
    <xf numFmtId="171" fontId="57" fillId="0" borderId="132" xfId="0" applyNumberFormat="1" applyFont="1" applyBorder="1" applyAlignment="1">
      <alignment horizontal="center"/>
    </xf>
    <xf numFmtId="0" fontId="57" fillId="0" borderId="122" xfId="0" applyFont="1" applyBorder="1" applyAlignment="1">
      <alignment horizontal="center" vertical="top"/>
    </xf>
    <xf numFmtId="2" fontId="57" fillId="0" borderId="122" xfId="0" applyNumberFormat="1" applyFont="1" applyBorder="1" applyAlignment="1">
      <alignment horizontal="center" vertical="top"/>
    </xf>
    <xf numFmtId="0" fontId="57" fillId="0" borderId="132" xfId="0" applyFont="1" applyBorder="1" applyAlignment="1">
      <alignment horizontal="center"/>
    </xf>
    <xf numFmtId="0" fontId="57" fillId="0" borderId="92" xfId="0" applyFont="1" applyBorder="1" applyAlignment="1">
      <alignment horizontal="left" vertical="top" wrapText="1"/>
    </xf>
    <xf numFmtId="0" fontId="95" fillId="0" borderId="61" xfId="0" applyFont="1" applyBorder="1" applyAlignment="1">
      <alignment horizontal="right" vertical="top"/>
    </xf>
    <xf numFmtId="0" fontId="95" fillId="0" borderId="134" xfId="0" applyFont="1" applyBorder="1" applyAlignment="1">
      <alignment horizontal="right" vertical="top"/>
    </xf>
    <xf numFmtId="0" fontId="96" fillId="0" borderId="132" xfId="0" applyFont="1" applyBorder="1" applyAlignment="1">
      <alignment horizontal="center"/>
    </xf>
    <xf numFmtId="0" fontId="95" fillId="0" borderId="92" xfId="0" applyFont="1" applyBorder="1" applyAlignment="1">
      <alignment horizontal="right" vertical="top"/>
    </xf>
    <xf numFmtId="2" fontId="96" fillId="0" borderId="94" xfId="0" applyNumberFormat="1" applyFont="1" applyBorder="1" applyAlignment="1">
      <alignment horizontal="center" vertical="top"/>
    </xf>
    <xf numFmtId="20" fontId="96" fillId="0" borderId="110" xfId="0" applyNumberFormat="1" applyFont="1" applyBorder="1" applyAlignment="1">
      <alignment horizontal="center"/>
    </xf>
    <xf numFmtId="1" fontId="96" fillId="0" borderId="122" xfId="402" applyNumberFormat="1" applyFont="1" applyBorder="1" applyAlignment="1">
      <alignment horizontal="center" vertical="top"/>
    </xf>
    <xf numFmtId="179" fontId="96" fillId="0" borderId="122" xfId="402" applyNumberFormat="1" applyFont="1" applyBorder="1" applyAlignment="1">
      <alignment horizontal="center" vertical="top"/>
    </xf>
    <xf numFmtId="20" fontId="96" fillId="0" borderId="132" xfId="402" applyNumberFormat="1" applyFont="1" applyBorder="1" applyAlignment="1">
      <alignment horizontal="center"/>
    </xf>
    <xf numFmtId="0" fontId="96" fillId="0" borderId="131" xfId="0" applyFont="1" applyBorder="1" applyAlignment="1">
      <alignment horizontal="left" vertical="top"/>
    </xf>
    <xf numFmtId="0" fontId="95" fillId="0" borderId="65" xfId="0" applyFont="1" applyBorder="1" applyAlignment="1">
      <alignment horizontal="center" vertical="top"/>
    </xf>
    <xf numFmtId="0" fontId="95" fillId="0" borderId="129" xfId="0" applyFont="1" applyBorder="1" applyAlignment="1">
      <alignment horizontal="left" vertical="top"/>
    </xf>
    <xf numFmtId="0" fontId="96" fillId="0" borderId="130" xfId="0" applyFont="1" applyBorder="1" applyAlignment="1">
      <alignment horizontal="center" vertical="top"/>
    </xf>
    <xf numFmtId="1" fontId="96" fillId="0" borderId="130" xfId="0" applyNumberFormat="1" applyFont="1" applyBorder="1" applyAlignment="1">
      <alignment horizontal="center" vertical="top"/>
    </xf>
    <xf numFmtId="178" fontId="96" fillId="0" borderId="130" xfId="0" applyNumberFormat="1" applyFont="1" applyBorder="1" applyAlignment="1">
      <alignment horizontal="center" vertical="top"/>
    </xf>
    <xf numFmtId="20" fontId="96" fillId="0" borderId="133" xfId="0" applyNumberFormat="1" applyFont="1" applyBorder="1" applyAlignment="1">
      <alignment horizontal="center"/>
    </xf>
    <xf numFmtId="0" fontId="49" fillId="0" borderId="0" xfId="0" applyFont="1" applyAlignment="1">
      <alignment vertical="top"/>
    </xf>
    <xf numFmtId="0" fontId="98" fillId="0" borderId="0" xfId="0" applyFont="1" applyAlignment="1">
      <alignment horizontal="right"/>
    </xf>
    <xf numFmtId="15" fontId="53" fillId="0" borderId="0" xfId="0" applyNumberFormat="1" applyFont="1" applyAlignment="1">
      <alignment horizontal="center"/>
    </xf>
    <xf numFmtId="0" fontId="53" fillId="0" borderId="0" xfId="0" applyFont="1" applyAlignment="1">
      <alignment vertical="top"/>
    </xf>
    <xf numFmtId="0" fontId="98" fillId="0" borderId="0" xfId="0" applyFont="1"/>
    <xf numFmtId="0" fontId="27" fillId="0" borderId="0" xfId="0" applyFont="1" applyAlignment="1">
      <alignment horizontal="center" vertical="top"/>
    </xf>
    <xf numFmtId="0" fontId="27" fillId="0" borderId="0" xfId="0" applyFont="1" applyAlignment="1">
      <alignment horizontal="center"/>
    </xf>
    <xf numFmtId="0" fontId="27" fillId="0" borderId="0" xfId="0" applyFont="1" applyAlignment="1">
      <alignment vertical="top" wrapText="1"/>
    </xf>
    <xf numFmtId="0" fontId="53" fillId="0" borderId="0" xfId="0" applyFont="1" applyAlignment="1">
      <alignment horizontal="left" vertical="top" indent="2"/>
    </xf>
    <xf numFmtId="0" fontId="99" fillId="0" borderId="0" xfId="0" applyFont="1"/>
    <xf numFmtId="0" fontId="100" fillId="0" borderId="0" xfId="0" applyFont="1"/>
    <xf numFmtId="0" fontId="49" fillId="0" borderId="0" xfId="402" applyFont="1"/>
    <xf numFmtId="49" fontId="93" fillId="0" borderId="0" xfId="0" applyNumberFormat="1" applyFont="1"/>
    <xf numFmtId="1" fontId="93" fillId="0" borderId="0" xfId="0" applyNumberFormat="1" applyFont="1"/>
    <xf numFmtId="0" fontId="27" fillId="0" borderId="0" xfId="0" applyFont="1"/>
    <xf numFmtId="15" fontId="53" fillId="0" borderId="78" xfId="0" applyNumberFormat="1" applyFont="1" applyBorder="1"/>
    <xf numFmtId="172" fontId="53" fillId="0" borderId="78" xfId="0" applyNumberFormat="1" applyFont="1" applyBorder="1"/>
    <xf numFmtId="0" fontId="53" fillId="0" borderId="78" xfId="0" applyFont="1" applyBorder="1"/>
    <xf numFmtId="2" fontId="53" fillId="0" borderId="78" xfId="0" applyNumberFormat="1" applyFont="1" applyBorder="1"/>
    <xf numFmtId="20" fontId="53" fillId="0" borderId="78" xfId="0" applyNumberFormat="1" applyFont="1" applyBorder="1"/>
    <xf numFmtId="16" fontId="53" fillId="0" borderId="78" xfId="0" applyNumberFormat="1" applyFont="1" applyBorder="1"/>
    <xf numFmtId="167" fontId="93" fillId="0" borderId="0" xfId="0" applyNumberFormat="1" applyFont="1" applyAlignment="1">
      <alignment horizontal="center" vertical="center"/>
    </xf>
    <xf numFmtId="1" fontId="93" fillId="0" borderId="0" xfId="0" applyNumberFormat="1" applyFont="1" applyAlignment="1">
      <alignment horizontal="center" vertical="center"/>
    </xf>
    <xf numFmtId="171" fontId="93" fillId="0" borderId="0" xfId="0" applyNumberFormat="1" applyFont="1" applyAlignment="1">
      <alignment horizontal="center" vertical="center"/>
    </xf>
    <xf numFmtId="1" fontId="53" fillId="0" borderId="107" xfId="0" applyNumberFormat="1" applyFont="1" applyBorder="1" applyAlignment="1">
      <alignment horizontal="center" vertical="center"/>
    </xf>
    <xf numFmtId="0" fontId="53" fillId="0" borderId="78" xfId="0" applyFont="1" applyBorder="1" applyAlignment="1">
      <alignment horizontal="center"/>
    </xf>
    <xf numFmtId="16" fontId="53" fillId="0" borderId="78" xfId="0" applyNumberFormat="1" applyFont="1" applyBorder="1" applyAlignment="1">
      <alignment horizontal="center"/>
    </xf>
    <xf numFmtId="0" fontId="27" fillId="0" borderId="78" xfId="0" applyFont="1" applyBorder="1" applyAlignment="1">
      <alignment horizontal="center"/>
    </xf>
    <xf numFmtId="0" fontId="49" fillId="0" borderId="57" xfId="402" applyFont="1" applyBorder="1" applyAlignment="1">
      <alignment horizontal="center"/>
    </xf>
    <xf numFmtId="1" fontId="49" fillId="0" borderId="57" xfId="402" applyNumberFormat="1" applyFont="1" applyBorder="1" applyAlignment="1">
      <alignment horizontal="center"/>
    </xf>
    <xf numFmtId="167" fontId="49" fillId="0" borderId="57" xfId="402" applyNumberFormat="1" applyFont="1" applyBorder="1" applyAlignment="1">
      <alignment horizontal="center" vertical="top" wrapText="1"/>
    </xf>
    <xf numFmtId="171" fontId="49" fillId="0" borderId="57" xfId="402" applyNumberFormat="1" applyFont="1" applyBorder="1" applyAlignment="1">
      <alignment horizontal="center" vertical="top" wrapText="1"/>
    </xf>
    <xf numFmtId="20" fontId="49" fillId="0" borderId="57" xfId="402" quotePrefix="1" applyNumberFormat="1" applyFont="1" applyBorder="1" applyAlignment="1">
      <alignment horizontal="center" vertical="top" wrapText="1"/>
    </xf>
    <xf numFmtId="0" fontId="49" fillId="0" borderId="57" xfId="402" applyFont="1" applyBorder="1"/>
    <xf numFmtId="2" fontId="49" fillId="0" borderId="0" xfId="402" applyNumberFormat="1" applyFont="1"/>
    <xf numFmtId="2" fontId="49" fillId="0" borderId="0" xfId="402" applyNumberFormat="1" applyFont="1" applyAlignment="1">
      <alignment vertical="center"/>
    </xf>
    <xf numFmtId="2" fontId="48" fillId="0" borderId="0" xfId="402" applyNumberFormat="1" applyFont="1" applyAlignment="1">
      <alignment horizontal="center" vertical="center"/>
    </xf>
    <xf numFmtId="0" fontId="93" fillId="0" borderId="94" xfId="0" applyFont="1" applyBorder="1" applyAlignment="1">
      <alignment horizontal="center"/>
    </xf>
    <xf numFmtId="1" fontId="49" fillId="0" borderId="48" xfId="402" applyNumberFormat="1" applyFont="1" applyBorder="1" applyAlignment="1">
      <alignment horizontal="center"/>
    </xf>
    <xf numFmtId="171" fontId="49" fillId="0" borderId="48" xfId="402" applyNumberFormat="1" applyFont="1" applyBorder="1" applyAlignment="1">
      <alignment horizontal="center" vertical="top" wrapText="1"/>
    </xf>
    <xf numFmtId="0" fontId="49" fillId="0" borderId="48" xfId="402" applyFont="1" applyBorder="1"/>
    <xf numFmtId="0" fontId="84" fillId="0" borderId="48" xfId="402" applyFont="1" applyBorder="1" applyAlignment="1">
      <alignment horizontal="center"/>
    </xf>
    <xf numFmtId="20" fontId="49" fillId="0" borderId="48" xfId="402" quotePrefix="1" applyNumberFormat="1" applyFont="1" applyBorder="1" applyAlignment="1">
      <alignment horizontal="center" vertical="top" wrapText="1"/>
    </xf>
    <xf numFmtId="167" fontId="49" fillId="0" borderId="48" xfId="402" applyNumberFormat="1" applyFont="1" applyBorder="1" applyAlignment="1">
      <alignment horizontal="center" vertical="top" wrapText="1"/>
    </xf>
    <xf numFmtId="20" fontId="49" fillId="0" borderId="48" xfId="402" applyNumberFormat="1" applyFont="1" applyBorder="1" applyAlignment="1">
      <alignment horizontal="center"/>
    </xf>
    <xf numFmtId="0" fontId="49" fillId="0" borderId="48" xfId="402" quotePrefix="1" applyFont="1" applyBorder="1"/>
    <xf numFmtId="20" fontId="49" fillId="0" borderId="48" xfId="402" applyNumberFormat="1" applyFont="1" applyBorder="1"/>
    <xf numFmtId="0" fontId="84" fillId="0" borderId="48" xfId="402" applyFont="1" applyBorder="1"/>
    <xf numFmtId="1" fontId="49" fillId="0" borderId="0" xfId="402" applyNumberFormat="1" applyFont="1" applyAlignment="1">
      <alignment horizontal="center"/>
    </xf>
    <xf numFmtId="20" fontId="49" fillId="0" borderId="0" xfId="402" applyNumberFormat="1" applyFont="1"/>
    <xf numFmtId="0" fontId="49" fillId="0" borderId="0" xfId="402" applyFont="1" applyAlignment="1">
      <alignment horizontal="center"/>
    </xf>
    <xf numFmtId="0" fontId="78" fillId="0" borderId="0" xfId="402" applyFont="1" applyAlignment="1">
      <alignment horizontal="left"/>
    </xf>
    <xf numFmtId="0" fontId="49" fillId="0" borderId="0" xfId="402" applyFont="1" applyAlignment="1">
      <alignment vertical="center"/>
    </xf>
    <xf numFmtId="0" fontId="73" fillId="0" borderId="0" xfId="402" applyFont="1" applyAlignment="1">
      <alignment horizontal="center"/>
    </xf>
    <xf numFmtId="0" fontId="86" fillId="0" borderId="0" xfId="402" applyFont="1" applyAlignment="1">
      <alignment vertical="top"/>
    </xf>
    <xf numFmtId="0" fontId="49" fillId="0" borderId="0" xfId="402" applyFont="1" applyAlignment="1">
      <alignment vertical="top"/>
    </xf>
    <xf numFmtId="0" fontId="49" fillId="0" borderId="0" xfId="402" applyFont="1" applyAlignment="1">
      <alignment horizontal="center" vertical="top"/>
    </xf>
    <xf numFmtId="179" fontId="75" fillId="0" borderId="0" xfId="402" applyNumberFormat="1" applyFont="1" applyAlignment="1">
      <alignment vertical="center"/>
    </xf>
    <xf numFmtId="0" fontId="64" fillId="0" borderId="31" xfId="0" applyFont="1" applyBorder="1" applyAlignment="1">
      <alignment horizontal="center" vertical="top"/>
    </xf>
    <xf numFmtId="0" fontId="64" fillId="0" borderId="66" xfId="0" applyFont="1" applyBorder="1" applyAlignment="1">
      <alignment horizontal="center" vertical="top"/>
    </xf>
    <xf numFmtId="0" fontId="64" fillId="0" borderId="64" xfId="0" applyFont="1" applyBorder="1" applyAlignment="1">
      <alignment horizontal="center" vertical="top"/>
    </xf>
    <xf numFmtId="0" fontId="27" fillId="0" borderId="46" xfId="0" applyFont="1" applyBorder="1"/>
    <xf numFmtId="0" fontId="27" fillId="0" borderId="6" xfId="0" applyFont="1" applyBorder="1"/>
    <xf numFmtId="0" fontId="27" fillId="0" borderId="6" xfId="0" applyFont="1" applyBorder="1" applyAlignment="1">
      <alignment horizontal="center"/>
    </xf>
    <xf numFmtId="2" fontId="27" fillId="0" borderId="6" xfId="0" applyNumberFormat="1" applyFont="1" applyBorder="1" applyAlignment="1">
      <alignment horizontal="center"/>
    </xf>
    <xf numFmtId="180" fontId="27" fillId="0" borderId="60" xfId="0" applyNumberFormat="1" applyFont="1" applyBorder="1" applyAlignment="1">
      <alignment horizontal="center"/>
    </xf>
    <xf numFmtId="0" fontId="27" fillId="0" borderId="109" xfId="0" applyFont="1" applyBorder="1"/>
    <xf numFmtId="0" fontId="27" fillId="0" borderId="141" xfId="0" applyFont="1" applyBorder="1"/>
    <xf numFmtId="0" fontId="27" fillId="0" borderId="141" xfId="0" applyFont="1" applyBorder="1" applyAlignment="1">
      <alignment horizontal="center"/>
    </xf>
    <xf numFmtId="2" fontId="27" fillId="0" borderId="141" xfId="0" applyNumberFormat="1" applyFont="1" applyBorder="1" applyAlignment="1">
      <alignment horizontal="center"/>
    </xf>
    <xf numFmtId="180" fontId="27" fillId="0" borderId="132" xfId="0" applyNumberFormat="1" applyFont="1" applyBorder="1" applyAlignment="1">
      <alignment horizontal="center"/>
    </xf>
    <xf numFmtId="0" fontId="27" fillId="0" borderId="20" xfId="0" applyFont="1" applyBorder="1"/>
    <xf numFmtId="0" fontId="27" fillId="0" borderId="140" xfId="0" applyFont="1" applyBorder="1"/>
    <xf numFmtId="0" fontId="27" fillId="0" borderId="140" xfId="0" applyFont="1" applyBorder="1" applyAlignment="1">
      <alignment horizontal="center"/>
    </xf>
    <xf numFmtId="2" fontId="27" fillId="0" borderId="140" xfId="0" applyNumberFormat="1" applyFont="1" applyBorder="1" applyAlignment="1">
      <alignment horizontal="center"/>
    </xf>
    <xf numFmtId="180" fontId="27" fillId="0" borderId="133" xfId="0" applyNumberFormat="1" applyFont="1" applyBorder="1" applyAlignment="1">
      <alignment horizontal="center"/>
    </xf>
    <xf numFmtId="180" fontId="93" fillId="0" borderId="0" xfId="0" applyNumberFormat="1" applyFont="1"/>
    <xf numFmtId="0" fontId="64" fillId="0" borderId="31" xfId="6535" applyFont="1" applyBorder="1" applyAlignment="1">
      <alignment horizontal="center" vertical="top"/>
    </xf>
    <xf numFmtId="0" fontId="64" fillId="0" borderId="66" xfId="6535" applyFont="1" applyBorder="1" applyAlignment="1">
      <alignment horizontal="center" vertical="top"/>
    </xf>
    <xf numFmtId="0" fontId="64" fillId="0" borderId="32" xfId="6535" applyFont="1" applyBorder="1" applyAlignment="1">
      <alignment horizontal="center" vertical="top"/>
    </xf>
    <xf numFmtId="0" fontId="64" fillId="0" borderId="91" xfId="6535" applyFont="1" applyBorder="1" applyAlignment="1">
      <alignment horizontal="center" vertical="top"/>
    </xf>
    <xf numFmtId="0" fontId="64" fillId="0" borderId="33" xfId="6535" applyFont="1" applyBorder="1" applyAlignment="1">
      <alignment horizontal="center" vertical="top"/>
    </xf>
    <xf numFmtId="0" fontId="27" fillId="0" borderId="141" xfId="0" applyFont="1" applyBorder="1" applyAlignment="1">
      <alignment horizontal="left"/>
    </xf>
    <xf numFmtId="0" fontId="27" fillId="0" borderId="20" xfId="0" applyFont="1" applyBorder="1" applyAlignment="1">
      <alignment horizontal="left"/>
    </xf>
    <xf numFmtId="0" fontId="27" fillId="0" borderId="140" xfId="0" applyFont="1" applyBorder="1" applyAlignment="1">
      <alignment horizontal="left"/>
    </xf>
    <xf numFmtId="179" fontId="49" fillId="0" borderId="0" xfId="402" applyNumberFormat="1" applyFont="1"/>
    <xf numFmtId="0" fontId="49" fillId="0" borderId="0" xfId="402" applyFont="1" applyAlignment="1">
      <alignment horizontal="left" vertical="top"/>
    </xf>
    <xf numFmtId="0" fontId="49" fillId="0" borderId="0" xfId="0" applyFont="1"/>
    <xf numFmtId="0" fontId="47" fillId="0" borderId="0" xfId="0" applyFont="1" applyAlignment="1">
      <alignment horizontal="right"/>
    </xf>
    <xf numFmtId="0" fontId="49" fillId="0" borderId="0" xfId="0" applyFont="1" applyAlignment="1">
      <alignment horizontal="center"/>
    </xf>
    <xf numFmtId="0" fontId="73" fillId="0" borderId="0" xfId="7" applyFont="1" applyAlignment="1">
      <alignment horizontal="center" vertical="center"/>
    </xf>
    <xf numFmtId="0" fontId="76" fillId="0" borderId="0" xfId="0" applyFont="1" applyAlignment="1">
      <alignment vertical="top"/>
    </xf>
    <xf numFmtId="0" fontId="47" fillId="0" borderId="8" xfId="0" applyFont="1" applyBorder="1" applyAlignment="1">
      <alignment horizontal="center"/>
    </xf>
    <xf numFmtId="0" fontId="83" fillId="0" borderId="8" xfId="7" applyFont="1" applyBorder="1" applyAlignment="1">
      <alignment horizontal="center"/>
    </xf>
    <xf numFmtId="0" fontId="102" fillId="0" borderId="8" xfId="0" applyFont="1" applyBorder="1" applyAlignment="1">
      <alignment horizontal="center"/>
    </xf>
    <xf numFmtId="0" fontId="47" fillId="0" borderId="13" xfId="0" applyFont="1" applyBorder="1" applyAlignment="1">
      <alignment horizontal="center"/>
    </xf>
    <xf numFmtId="0" fontId="83" fillId="0" borderId="13" xfId="7" applyFont="1" applyBorder="1" applyAlignment="1">
      <alignment horizontal="center"/>
    </xf>
    <xf numFmtId="0" fontId="47" fillId="0" borderId="18" xfId="0" applyFont="1" applyBorder="1" applyAlignment="1">
      <alignment horizontal="center"/>
    </xf>
    <xf numFmtId="0" fontId="47" fillId="0" borderId="18" xfId="7" applyFont="1" applyBorder="1" applyAlignment="1">
      <alignment horizontal="center"/>
    </xf>
    <xf numFmtId="0" fontId="27" fillId="0" borderId="45" xfId="0" applyFont="1" applyBorder="1" applyAlignment="1">
      <alignment horizontal="center"/>
    </xf>
    <xf numFmtId="0" fontId="93" fillId="0" borderId="45" xfId="0" applyFont="1" applyBorder="1"/>
    <xf numFmtId="0" fontId="93" fillId="0" borderId="6" xfId="0" applyFont="1" applyBorder="1" applyAlignment="1">
      <alignment horizontal="center" vertical="center"/>
    </xf>
    <xf numFmtId="180" fontId="93" fillId="0" borderId="6" xfId="0" applyNumberFormat="1" applyFont="1" applyBorder="1" applyAlignment="1">
      <alignment horizontal="center" vertical="center"/>
    </xf>
    <xf numFmtId="0" fontId="53" fillId="0" borderId="60" xfId="7" applyFont="1" applyBorder="1" applyAlignment="1">
      <alignment horizontal="center" vertical="center"/>
    </xf>
    <xf numFmtId="0" fontId="27" fillId="0" borderId="135" xfId="0" applyFont="1" applyBorder="1" applyAlignment="1">
      <alignment horizontal="center"/>
    </xf>
    <xf numFmtId="0" fontId="93" fillId="0" borderId="135" xfId="0" applyFont="1" applyBorder="1"/>
    <xf numFmtId="0" fontId="93" fillId="0" borderId="141" xfId="0" applyFont="1" applyBorder="1" applyAlignment="1">
      <alignment horizontal="center" vertical="center"/>
    </xf>
    <xf numFmtId="180" fontId="93" fillId="0" borderId="141" xfId="0" applyNumberFormat="1" applyFont="1" applyBorder="1" applyAlignment="1">
      <alignment horizontal="center" vertical="center"/>
    </xf>
    <xf numFmtId="0" fontId="53" fillId="0" borderId="132" xfId="7" applyFont="1" applyBorder="1" applyAlignment="1">
      <alignment horizontal="center" vertical="center"/>
    </xf>
    <xf numFmtId="0" fontId="27" fillId="0" borderId="65" xfId="0" applyFont="1" applyBorder="1" applyAlignment="1">
      <alignment horizontal="center"/>
    </xf>
    <xf numFmtId="0" fontId="93" fillId="0" borderId="65" xfId="0" applyFont="1" applyBorder="1"/>
    <xf numFmtId="0" fontId="93" fillId="0" borderId="140" xfId="0" applyFont="1" applyBorder="1" applyAlignment="1">
      <alignment horizontal="center" vertical="center"/>
    </xf>
    <xf numFmtId="180" fontId="93" fillId="0" borderId="140" xfId="0" applyNumberFormat="1" applyFont="1" applyBorder="1" applyAlignment="1">
      <alignment horizontal="center" vertical="center"/>
    </xf>
    <xf numFmtId="0" fontId="53" fillId="0" borderId="133" xfId="7" applyFont="1" applyBorder="1" applyAlignment="1">
      <alignment horizontal="center" vertical="center"/>
    </xf>
    <xf numFmtId="0" fontId="93" fillId="0" borderId="0" xfId="0" applyFont="1" applyAlignment="1">
      <alignment horizontal="center"/>
    </xf>
    <xf numFmtId="0" fontId="73" fillId="0" borderId="2" xfId="7" applyFont="1" applyBorder="1" applyAlignment="1">
      <alignment horizontal="center" vertical="center"/>
    </xf>
    <xf numFmtId="0" fontId="73" fillId="0" borderId="21" xfId="7" applyFont="1" applyBorder="1" applyAlignment="1">
      <alignment horizontal="center" vertical="center"/>
    </xf>
    <xf numFmtId="0" fontId="73" fillId="0" borderId="30" xfId="7" applyFont="1" applyBorder="1" applyAlignment="1">
      <alignment horizontal="center" vertical="center"/>
    </xf>
    <xf numFmtId="0" fontId="73" fillId="0" borderId="101" xfId="7" applyFont="1" applyBorder="1" applyAlignment="1">
      <alignment horizontal="center" vertical="center"/>
    </xf>
    <xf numFmtId="0" fontId="73" fillId="0" borderId="100" xfId="7" applyFont="1" applyBorder="1" applyAlignment="1">
      <alignment horizontal="center" vertical="center"/>
    </xf>
    <xf numFmtId="0" fontId="47" fillId="0" borderId="15" xfId="0" applyFont="1" applyBorder="1" applyAlignment="1">
      <alignment horizontal="center" vertical="center"/>
    </xf>
    <xf numFmtId="0" fontId="83" fillId="0" borderId="37" xfId="7" applyFont="1" applyBorder="1" applyAlignment="1">
      <alignment horizontal="center" vertical="center"/>
    </xf>
    <xf numFmtId="0" fontId="102" fillId="0" borderId="37" xfId="0" applyFont="1" applyBorder="1" applyAlignment="1">
      <alignment horizontal="center" vertical="center"/>
    </xf>
    <xf numFmtId="0" fontId="47" fillId="0" borderId="26" xfId="0" applyFont="1" applyBorder="1" applyAlignment="1">
      <alignment horizontal="center" vertical="center"/>
    </xf>
    <xf numFmtId="0" fontId="83" fillId="0" borderId="4" xfId="7" applyFont="1" applyBorder="1" applyAlignment="1">
      <alignment horizontal="center" vertical="center"/>
    </xf>
    <xf numFmtId="0" fontId="47" fillId="0" borderId="28" xfId="0" applyFont="1" applyBorder="1" applyAlignment="1">
      <alignment horizontal="center" vertical="center"/>
    </xf>
    <xf numFmtId="0" fontId="47" fillId="0" borderId="123" xfId="7" applyFont="1" applyBorder="1" applyAlignment="1">
      <alignment horizontal="center" vertical="center"/>
    </xf>
    <xf numFmtId="0" fontId="53" fillId="0" borderId="45" xfId="0" applyFont="1" applyBorder="1" applyAlignment="1">
      <alignment horizontal="center" vertical="center"/>
    </xf>
    <xf numFmtId="0" fontId="93" fillId="0" borderId="42" xfId="0" applyFont="1" applyBorder="1"/>
    <xf numFmtId="20" fontId="53" fillId="0" borderId="60" xfId="7" applyNumberFormat="1" applyFont="1" applyBorder="1" applyAlignment="1">
      <alignment horizontal="center" vertical="center"/>
    </xf>
    <xf numFmtId="0" fontId="53" fillId="0" borderId="135" xfId="0" applyFont="1" applyBorder="1" applyAlignment="1">
      <alignment horizontal="center" vertical="center"/>
    </xf>
    <xf numFmtId="0" fontId="93" fillId="0" borderId="144" xfId="0" applyFont="1" applyBorder="1"/>
    <xf numFmtId="20" fontId="53" fillId="0" borderId="132" xfId="7" applyNumberFormat="1" applyFont="1" applyBorder="1" applyAlignment="1">
      <alignment horizontal="center" vertical="center"/>
    </xf>
    <xf numFmtId="0" fontId="53" fillId="0" borderId="65" xfId="0" applyFont="1" applyBorder="1" applyAlignment="1">
      <alignment horizontal="center" vertical="center"/>
    </xf>
    <xf numFmtId="0" fontId="93" fillId="0" borderId="138" xfId="0" applyFont="1" applyBorder="1"/>
    <xf numFmtId="0" fontId="53" fillId="0" borderId="44" xfId="0" applyFont="1" applyBorder="1" applyAlignment="1">
      <alignment horizontal="center" vertical="center"/>
    </xf>
    <xf numFmtId="0" fontId="53" fillId="0" borderId="0" xfId="0" applyFont="1" applyAlignment="1">
      <alignment horizontal="left" vertical="center"/>
    </xf>
    <xf numFmtId="0" fontId="53" fillId="0" borderId="4" xfId="0" applyFont="1" applyBorder="1" applyAlignment="1">
      <alignment horizontal="center" vertical="center"/>
    </xf>
    <xf numFmtId="20" fontId="53" fillId="0" borderId="4" xfId="7" applyNumberFormat="1" applyFont="1" applyBorder="1" applyAlignment="1">
      <alignment horizontal="center" vertical="center"/>
    </xf>
    <xf numFmtId="0" fontId="53" fillId="0" borderId="132" xfId="0" applyFont="1" applyBorder="1" applyAlignment="1">
      <alignment horizontal="center" vertical="center"/>
    </xf>
    <xf numFmtId="0" fontId="93" fillId="0" borderId="132" xfId="0" applyFont="1" applyBorder="1" applyAlignment="1">
      <alignment horizontal="center" vertical="center"/>
    </xf>
    <xf numFmtId="0" fontId="93" fillId="0" borderId="133" xfId="0" applyFont="1" applyBorder="1" applyAlignment="1">
      <alignment horizontal="center" vertical="center"/>
    </xf>
    <xf numFmtId="0" fontId="106" fillId="0" borderId="0" xfId="402" applyFont="1" applyAlignment="1">
      <alignment horizontal="left" vertical="top"/>
    </xf>
    <xf numFmtId="0" fontId="78" fillId="0" borderId="0" xfId="402" applyFont="1" applyAlignment="1">
      <alignment vertical="center"/>
    </xf>
    <xf numFmtId="14" fontId="49" fillId="0" borderId="0" xfId="402" applyNumberFormat="1" applyFont="1"/>
    <xf numFmtId="0" fontId="53" fillId="0" borderId="0" xfId="402" applyFont="1" applyAlignment="1">
      <alignment vertical="top"/>
    </xf>
    <xf numFmtId="0" fontId="53" fillId="0" borderId="0" xfId="402" applyFont="1" applyAlignment="1">
      <alignment horizontal="center" vertical="top"/>
    </xf>
    <xf numFmtId="46" fontId="53" fillId="0" borderId="0" xfId="402" applyNumberFormat="1" applyFont="1" applyAlignment="1">
      <alignment horizontal="center" vertical="top"/>
    </xf>
    <xf numFmtId="0" fontId="53" fillId="0" borderId="0" xfId="402" applyFont="1" applyAlignment="1">
      <alignment vertical="center"/>
    </xf>
    <xf numFmtId="0" fontId="53" fillId="0" borderId="0" xfId="402" applyFont="1"/>
    <xf numFmtId="0" fontId="66" fillId="0" borderId="32" xfId="402" applyFont="1" applyBorder="1" applyAlignment="1">
      <alignment horizontal="center" vertical="center"/>
    </xf>
    <xf numFmtId="0" fontId="66" fillId="0" borderId="91" xfId="402" applyFont="1" applyBorder="1" applyAlignment="1">
      <alignment horizontal="center" vertical="center"/>
    </xf>
    <xf numFmtId="0" fontId="66" fillId="0" borderId="9" xfId="402" applyFont="1" applyBorder="1"/>
    <xf numFmtId="0" fontId="66" fillId="0" borderId="9" xfId="402" applyFont="1" applyBorder="1" applyAlignment="1">
      <alignment horizontal="center" vertical="center"/>
    </xf>
    <xf numFmtId="0" fontId="66" fillId="0" borderId="33" xfId="402" applyFont="1" applyBorder="1" applyAlignment="1">
      <alignment horizontal="center" vertical="center"/>
    </xf>
    <xf numFmtId="0" fontId="82" fillId="0" borderId="49" xfId="402" applyFont="1" applyBorder="1"/>
    <xf numFmtId="0" fontId="53" fillId="0" borderId="19" xfId="402" applyFont="1" applyBorder="1" applyAlignment="1">
      <alignment horizontal="center"/>
    </xf>
    <xf numFmtId="0" fontId="53" fillId="0" borderId="2" xfId="402" applyFont="1" applyBorder="1" applyAlignment="1">
      <alignment horizontal="left"/>
    </xf>
    <xf numFmtId="15" fontId="53" fillId="0" borderId="27" xfId="402" applyNumberFormat="1" applyFont="1" applyBorder="1" applyAlignment="1">
      <alignment horizontal="center"/>
    </xf>
    <xf numFmtId="0" fontId="47" fillId="0" borderId="0" xfId="0" applyFont="1" applyAlignment="1">
      <alignment horizontal="center" vertical="center"/>
    </xf>
    <xf numFmtId="0" fontId="47" fillId="0" borderId="0" xfId="402" applyFont="1" applyAlignment="1">
      <alignment horizontal="center" vertical="center"/>
    </xf>
    <xf numFmtId="20" fontId="53" fillId="0" borderId="23" xfId="402" applyNumberFormat="1" applyFont="1" applyBorder="1" applyAlignment="1">
      <alignment horizontal="center"/>
    </xf>
    <xf numFmtId="0" fontId="53" fillId="0" borderId="2" xfId="402" applyFont="1" applyBorder="1" applyAlignment="1">
      <alignment horizontal="right"/>
    </xf>
    <xf numFmtId="0" fontId="53" fillId="0" borderId="27" xfId="402" applyFont="1" applyBorder="1" applyAlignment="1">
      <alignment horizontal="center"/>
    </xf>
    <xf numFmtId="0" fontId="53" fillId="0" borderId="2" xfId="402" applyFont="1" applyBorder="1"/>
    <xf numFmtId="14" fontId="93" fillId="0" borderId="0" xfId="0" applyNumberFormat="1" applyFont="1"/>
    <xf numFmtId="0" fontId="82" fillId="0" borderId="20" xfId="402" applyFont="1" applyBorder="1"/>
    <xf numFmtId="20" fontId="53" fillId="0" borderId="100" xfId="402" applyNumberFormat="1" applyFont="1" applyBorder="1" applyAlignment="1">
      <alignment horizontal="center"/>
    </xf>
    <xf numFmtId="46" fontId="49" fillId="0" borderId="0" xfId="402" applyNumberFormat="1" applyFont="1"/>
    <xf numFmtId="0" fontId="78" fillId="0" borderId="0" xfId="402" applyFont="1"/>
    <xf numFmtId="0" fontId="79" fillId="0" borderId="0" xfId="402" applyFont="1"/>
    <xf numFmtId="0" fontId="47" fillId="0" borderId="0" xfId="0" applyFont="1" applyAlignment="1">
      <alignment horizontal="right" vertical="top"/>
    </xf>
    <xf numFmtId="46" fontId="49" fillId="0" borderId="0" xfId="0" applyNumberFormat="1" applyFont="1" applyAlignment="1">
      <alignment horizontal="center" vertical="top"/>
    </xf>
    <xf numFmtId="0" fontId="73" fillId="0" borderId="31" xfId="0" applyFont="1" applyBorder="1" applyAlignment="1">
      <alignment horizontal="center" vertical="center"/>
    </xf>
    <xf numFmtId="0" fontId="63" fillId="0" borderId="66" xfId="0" applyFont="1" applyBorder="1" applyAlignment="1">
      <alignment horizontal="center" vertical="top"/>
    </xf>
    <xf numFmtId="0" fontId="63" fillId="0" borderId="64" xfId="0" applyFont="1" applyBorder="1" applyAlignment="1">
      <alignment horizontal="center" vertical="top"/>
    </xf>
    <xf numFmtId="0" fontId="53" fillId="0" borderId="45" xfId="0" applyFont="1" applyBorder="1" applyAlignment="1">
      <alignment horizontal="center"/>
    </xf>
    <xf numFmtId="0" fontId="93" fillId="0" borderId="6" xfId="0" applyFont="1" applyBorder="1"/>
    <xf numFmtId="180" fontId="93" fillId="0" borderId="6" xfId="0" applyNumberFormat="1" applyFont="1" applyBorder="1" applyAlignment="1">
      <alignment horizontal="center"/>
    </xf>
    <xf numFmtId="0" fontId="93" fillId="0" borderId="60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53" fillId="0" borderId="135" xfId="0" applyFont="1" applyBorder="1" applyAlignment="1">
      <alignment horizontal="center"/>
    </xf>
    <xf numFmtId="0" fontId="93" fillId="0" borderId="141" xfId="0" applyFont="1" applyBorder="1"/>
    <xf numFmtId="180" fontId="93" fillId="0" borderId="141" xfId="0" applyNumberFormat="1" applyFont="1" applyBorder="1" applyAlignment="1">
      <alignment horizontal="center"/>
    </xf>
    <xf numFmtId="0" fontId="93" fillId="0" borderId="132" xfId="0" applyFont="1" applyBorder="1" applyAlignment="1">
      <alignment horizontal="center"/>
    </xf>
    <xf numFmtId="170" fontId="27" fillId="0" borderId="0" xfId="0" applyNumberFormat="1" applyFont="1" applyAlignment="1">
      <alignment horizontal="center" vertical="center"/>
    </xf>
    <xf numFmtId="0" fontId="49" fillId="0" borderId="141" xfId="0" applyFont="1" applyBorder="1"/>
    <xf numFmtId="0" fontId="53" fillId="0" borderId="65" xfId="0" applyFont="1" applyBorder="1" applyAlignment="1">
      <alignment horizontal="center"/>
    </xf>
    <xf numFmtId="0" fontId="93" fillId="0" borderId="140" xfId="0" applyFont="1" applyBorder="1"/>
    <xf numFmtId="180" fontId="93" fillId="0" borderId="140" xfId="0" applyNumberFormat="1" applyFont="1" applyBorder="1" applyAlignment="1">
      <alignment horizontal="center"/>
    </xf>
    <xf numFmtId="0" fontId="93" fillId="0" borderId="133" xfId="0" applyFont="1" applyBorder="1" applyAlignment="1">
      <alignment horizontal="center"/>
    </xf>
    <xf numFmtId="0" fontId="49" fillId="0" borderId="0" xfId="569" applyFont="1"/>
    <xf numFmtId="0" fontId="49" fillId="0" borderId="0" xfId="569" applyFont="1" applyAlignment="1">
      <alignment horizontal="right"/>
    </xf>
    <xf numFmtId="0" fontId="1" fillId="0" borderId="0" xfId="6542"/>
    <xf numFmtId="0" fontId="66" fillId="0" borderId="0" xfId="6540" applyFont="1" applyAlignment="1">
      <alignment horizontal="left" vertical="center"/>
    </xf>
    <xf numFmtId="0" fontId="49" fillId="0" borderId="0" xfId="569" applyFont="1" applyAlignment="1">
      <alignment horizontal="center" vertical="top"/>
    </xf>
    <xf numFmtId="0" fontId="49" fillId="0" borderId="0" xfId="569" applyFont="1" applyAlignment="1">
      <alignment horizontal="left"/>
    </xf>
    <xf numFmtId="0" fontId="83" fillId="0" borderId="0" xfId="569" applyFont="1" applyAlignment="1">
      <alignment horizontal="center" vertical="top"/>
    </xf>
    <xf numFmtId="0" fontId="73" fillId="0" borderId="37" xfId="569" applyFont="1" applyBorder="1" applyAlignment="1">
      <alignment horizontal="center" vertical="center"/>
    </xf>
    <xf numFmtId="0" fontId="73" fillId="0" borderId="37" xfId="569" applyFont="1" applyBorder="1" applyAlignment="1">
      <alignment horizontal="center" vertical="center" wrapText="1"/>
    </xf>
    <xf numFmtId="0" fontId="73" fillId="0" borderId="37" xfId="569" applyFont="1" applyBorder="1" applyAlignment="1">
      <alignment horizontal="center"/>
    </xf>
    <xf numFmtId="0" fontId="73" fillId="0" borderId="4" xfId="569" applyFont="1" applyBorder="1" applyAlignment="1">
      <alignment horizontal="center" vertical="center"/>
    </xf>
    <xf numFmtId="0" fontId="73" fillId="0" borderId="4" xfId="569" applyFont="1" applyBorder="1" applyAlignment="1">
      <alignment horizontal="center" vertical="center" wrapText="1"/>
    </xf>
    <xf numFmtId="0" fontId="73" fillId="0" borderId="4" xfId="569" applyFont="1" applyBorder="1" applyAlignment="1">
      <alignment horizontal="center"/>
    </xf>
    <xf numFmtId="167" fontId="1" fillId="0" borderId="0" xfId="6542" applyNumberFormat="1" applyAlignment="1">
      <alignment horizontal="center" vertical="center"/>
    </xf>
    <xf numFmtId="0" fontId="1" fillId="0" borderId="49" xfId="6542" applyBorder="1" applyAlignment="1">
      <alignment horizontal="left" vertical="top"/>
    </xf>
    <xf numFmtId="0" fontId="93" fillId="0" borderId="19" xfId="6542" applyFont="1" applyBorder="1" applyAlignment="1">
      <alignment horizontal="center" vertical="center"/>
    </xf>
    <xf numFmtId="46" fontId="27" fillId="0" borderId="19" xfId="6" applyNumberFormat="1" applyFont="1" applyBorder="1" applyAlignment="1">
      <alignment horizontal="center" vertical="center" wrapText="1"/>
    </xf>
    <xf numFmtId="167" fontId="27" fillId="0" borderId="19" xfId="6542" applyNumberFormat="1" applyFont="1" applyBorder="1" applyAlignment="1">
      <alignment horizontal="center" vertical="center"/>
    </xf>
    <xf numFmtId="0" fontId="27" fillId="0" borderId="63" xfId="6543" applyFont="1" applyBorder="1" applyAlignment="1">
      <alignment vertical="center"/>
    </xf>
    <xf numFmtId="0" fontId="1" fillId="0" borderId="131" xfId="6542" applyBorder="1" applyAlignment="1">
      <alignment horizontal="left" vertical="top"/>
    </xf>
    <xf numFmtId="0" fontId="93" fillId="0" borderId="141" xfId="6542" applyFont="1" applyBorder="1" applyAlignment="1">
      <alignment horizontal="center" vertical="center"/>
    </xf>
    <xf numFmtId="46" fontId="27" fillId="0" borderId="141" xfId="6" applyNumberFormat="1" applyFont="1" applyBorder="1" applyAlignment="1">
      <alignment horizontal="center" vertical="center" wrapText="1"/>
    </xf>
    <xf numFmtId="2" fontId="27" fillId="0" borderId="141" xfId="6" applyNumberFormat="1" applyFont="1" applyBorder="1" applyAlignment="1">
      <alignment horizontal="center" vertical="center"/>
    </xf>
    <xf numFmtId="0" fontId="93" fillId="0" borderId="132" xfId="6542" applyFont="1" applyBorder="1"/>
    <xf numFmtId="2" fontId="53" fillId="0" borderId="0" xfId="6" applyNumberFormat="1" applyFont="1" applyAlignment="1">
      <alignment horizontal="center" vertical="center"/>
    </xf>
    <xf numFmtId="0" fontId="1" fillId="0" borderId="143" xfId="6542" applyBorder="1"/>
    <xf numFmtId="0" fontId="1" fillId="0" borderId="131" xfId="6542" applyBorder="1"/>
    <xf numFmtId="166" fontId="1" fillId="0" borderId="131" xfId="6" applyFont="1" applyBorder="1" applyAlignment="1">
      <alignment horizontal="left" vertical="top"/>
    </xf>
    <xf numFmtId="0" fontId="1" fillId="0" borderId="20" xfId="6542" applyBorder="1"/>
    <xf numFmtId="0" fontId="93" fillId="0" borderId="140" xfId="6542" applyFont="1" applyBorder="1" applyAlignment="1">
      <alignment horizontal="center" vertical="center"/>
    </xf>
    <xf numFmtId="46" fontId="27" fillId="0" borderId="140" xfId="6" applyNumberFormat="1" applyFont="1" applyBorder="1" applyAlignment="1">
      <alignment horizontal="center" vertical="center" wrapText="1"/>
    </xf>
    <xf numFmtId="2" fontId="27" fillId="0" borderId="140" xfId="6" applyNumberFormat="1" applyFont="1" applyBorder="1" applyAlignment="1">
      <alignment horizontal="center" vertical="center"/>
    </xf>
    <xf numFmtId="0" fontId="93" fillId="0" borderId="133" xfId="6542" applyFont="1" applyBorder="1"/>
    <xf numFmtId="0" fontId="73" fillId="0" borderId="0" xfId="569" applyFont="1" applyAlignment="1">
      <alignment horizontal="left" vertical="top"/>
    </xf>
    <xf numFmtId="0" fontId="73" fillId="0" borderId="0" xfId="6544" applyFont="1" applyAlignment="1">
      <alignment horizontal="center" vertical="center"/>
    </xf>
    <xf numFmtId="46" fontId="73" fillId="0" borderId="0" xfId="6" applyNumberFormat="1" applyFont="1" applyAlignment="1">
      <alignment horizontal="center" vertical="center" wrapText="1"/>
    </xf>
    <xf numFmtId="2" fontId="73" fillId="0" borderId="0" xfId="569" applyNumberFormat="1" applyFont="1" applyAlignment="1">
      <alignment horizontal="center" vertical="center" wrapText="1"/>
    </xf>
    <xf numFmtId="167" fontId="52" fillId="0" borderId="0" xfId="6542" applyNumberFormat="1" applyFont="1" applyAlignment="1">
      <alignment horizontal="center" vertical="center"/>
    </xf>
    <xf numFmtId="0" fontId="1" fillId="0" borderId="0" xfId="6545"/>
    <xf numFmtId="0" fontId="47" fillId="0" borderId="0" xfId="402" applyFont="1" applyAlignment="1">
      <alignment horizontal="center"/>
    </xf>
    <xf numFmtId="0" fontId="47" fillId="0" borderId="0" xfId="402" applyFont="1" applyAlignment="1">
      <alignment vertical="top"/>
    </xf>
    <xf numFmtId="0" fontId="47" fillId="0" borderId="0" xfId="402" applyFont="1" applyAlignment="1">
      <alignment horizontal="right"/>
    </xf>
    <xf numFmtId="0" fontId="72" fillId="0" borderId="0" xfId="402" applyFont="1" applyAlignment="1">
      <alignment horizontal="left" vertical="center" indent="3"/>
    </xf>
    <xf numFmtId="0" fontId="72" fillId="0" borderId="0" xfId="402" applyFont="1" applyAlignment="1">
      <alignment horizontal="left" vertical="center"/>
    </xf>
    <xf numFmtId="0" fontId="83" fillId="0" borderId="0" xfId="402" applyFont="1" applyAlignment="1">
      <alignment horizontal="center" vertical="center"/>
    </xf>
    <xf numFmtId="2" fontId="84" fillId="0" borderId="0" xfId="402" applyNumberFormat="1" applyFont="1" applyAlignment="1">
      <alignment horizontal="center" vertical="top"/>
    </xf>
    <xf numFmtId="0" fontId="66" fillId="0" borderId="0" xfId="7" applyFont="1" applyAlignment="1">
      <alignment horizontal="left" vertical="center"/>
    </xf>
    <xf numFmtId="0" fontId="73" fillId="0" borderId="0" xfId="7" applyFont="1" applyAlignment="1">
      <alignment horizontal="left" vertical="center"/>
    </xf>
    <xf numFmtId="0" fontId="49" fillId="0" borderId="0" xfId="5" applyFont="1" applyAlignment="1">
      <alignment horizontal="left"/>
    </xf>
    <xf numFmtId="0" fontId="49" fillId="0" borderId="0" xfId="402" applyFont="1" applyAlignment="1">
      <alignment horizontal="left"/>
    </xf>
    <xf numFmtId="0" fontId="76" fillId="0" borderId="0" xfId="402" applyFont="1" applyAlignment="1">
      <alignment horizontal="left"/>
    </xf>
    <xf numFmtId="0" fontId="85" fillId="0" borderId="0" xfId="402" applyFont="1" applyAlignment="1">
      <alignment horizontal="left" indent="8"/>
    </xf>
    <xf numFmtId="0" fontId="66" fillId="0" borderId="0" xfId="402" applyFont="1"/>
    <xf numFmtId="0" fontId="47" fillId="0" borderId="0" xfId="402" applyFont="1"/>
    <xf numFmtId="0" fontId="74" fillId="0" borderId="0" xfId="402" applyFont="1" applyAlignment="1">
      <alignment horizontal="left" vertical="top"/>
    </xf>
    <xf numFmtId="0" fontId="75" fillId="0" borderId="0" xfId="402" applyFont="1" applyAlignment="1">
      <alignment vertical="center"/>
    </xf>
    <xf numFmtId="2" fontId="75" fillId="0" borderId="0" xfId="402" applyNumberFormat="1" applyFont="1" applyAlignment="1">
      <alignment horizontal="center" vertical="center"/>
    </xf>
    <xf numFmtId="0" fontId="66" fillId="0" borderId="0" xfId="6540" applyFont="1" applyAlignment="1">
      <alignment vertical="top"/>
    </xf>
    <xf numFmtId="0" fontId="73" fillId="0" borderId="0" xfId="402" applyFont="1" applyAlignment="1">
      <alignment vertical="center"/>
    </xf>
    <xf numFmtId="2" fontId="73" fillId="0" borderId="0" xfId="402" applyNumberFormat="1" applyFont="1" applyAlignment="1">
      <alignment horizontal="center" vertical="center"/>
    </xf>
    <xf numFmtId="0" fontId="47" fillId="0" borderId="20" xfId="402" applyFont="1" applyBorder="1" applyAlignment="1">
      <alignment horizontal="center" vertical="center"/>
    </xf>
    <xf numFmtId="0" fontId="47" fillId="0" borderId="140" xfId="402" applyFont="1" applyBorder="1" applyAlignment="1">
      <alignment horizontal="center" vertical="center" wrapText="1"/>
    </xf>
    <xf numFmtId="0" fontId="47" fillId="0" borderId="140" xfId="402" applyFont="1" applyBorder="1" applyAlignment="1">
      <alignment horizontal="center" vertical="center"/>
    </xf>
    <xf numFmtId="0" fontId="47" fillId="0" borderId="133" xfId="402" applyFont="1" applyBorder="1" applyAlignment="1">
      <alignment horizontal="center" vertical="center" wrapText="1"/>
    </xf>
    <xf numFmtId="46" fontId="1" fillId="0" borderId="0" xfId="6542" applyNumberFormat="1"/>
    <xf numFmtId="187" fontId="75" fillId="0" borderId="49" xfId="402" applyNumberFormat="1" applyFont="1" applyBorder="1" applyAlignment="1">
      <alignment horizontal="center" vertical="center" wrapText="1"/>
    </xf>
    <xf numFmtId="0" fontId="49" fillId="0" borderId="19" xfId="402" quotePrefix="1" applyFont="1" applyBorder="1" applyAlignment="1">
      <alignment horizontal="center" vertical="center" wrapText="1"/>
    </xf>
    <xf numFmtId="0" fontId="49" fillId="0" borderId="19" xfId="402" applyFont="1" applyBorder="1" applyAlignment="1">
      <alignment horizontal="center" vertical="center" wrapText="1"/>
    </xf>
    <xf numFmtId="0" fontId="49" fillId="0" borderId="63" xfId="402" quotePrefix="1" applyFont="1" applyBorder="1" applyAlignment="1">
      <alignment horizontal="center" vertical="center" wrapText="1"/>
    </xf>
    <xf numFmtId="0" fontId="49" fillId="0" borderId="20" xfId="402" applyFont="1" applyBorder="1" applyAlignment="1">
      <alignment horizontal="center" vertical="center"/>
    </xf>
    <xf numFmtId="0" fontId="49" fillId="0" borderId="140" xfId="402" quotePrefix="1" applyFont="1" applyBorder="1" applyAlignment="1">
      <alignment horizontal="center" vertical="center"/>
    </xf>
    <xf numFmtId="0" fontId="49" fillId="0" borderId="138" xfId="402" quotePrefix="1" applyFont="1" applyBorder="1" applyAlignment="1">
      <alignment horizontal="center" vertical="center"/>
    </xf>
    <xf numFmtId="0" fontId="49" fillId="0" borderId="133" xfId="402" quotePrefix="1" applyFont="1" applyBorder="1" applyAlignment="1">
      <alignment horizontal="center" vertical="center"/>
    </xf>
    <xf numFmtId="16" fontId="49" fillId="0" borderId="0" xfId="402" applyNumberFormat="1" applyFont="1"/>
    <xf numFmtId="0" fontId="73" fillId="0" borderId="0" xfId="402" applyFont="1" applyAlignment="1">
      <alignment vertical="top"/>
    </xf>
    <xf numFmtId="0" fontId="73" fillId="0" borderId="0" xfId="402" applyFont="1" applyAlignment="1">
      <alignment horizontal="center" vertical="top"/>
    </xf>
    <xf numFmtId="46" fontId="73" fillId="0" borderId="0" xfId="402" applyNumberFormat="1" applyFont="1" applyAlignment="1">
      <alignment horizontal="center" vertical="top"/>
    </xf>
    <xf numFmtId="0" fontId="73" fillId="0" borderId="0" xfId="402" applyFont="1"/>
    <xf numFmtId="0" fontId="49" fillId="0" borderId="0" xfId="402" applyFont="1" applyAlignment="1">
      <alignment vertical="top" wrapText="1"/>
    </xf>
    <xf numFmtId="0" fontId="83" fillId="0" borderId="0" xfId="402" applyFont="1" applyAlignment="1">
      <alignment vertical="top"/>
    </xf>
    <xf numFmtId="0" fontId="47" fillId="0" borderId="0" xfId="402" applyFont="1" applyAlignment="1">
      <alignment horizontal="center" vertical="top"/>
    </xf>
    <xf numFmtId="0" fontId="47" fillId="0" borderId="0" xfId="402" applyFont="1" applyAlignment="1">
      <alignment horizontal="right" vertical="top"/>
    </xf>
    <xf numFmtId="0" fontId="73" fillId="0" borderId="14" xfId="402" applyFont="1" applyBorder="1" applyAlignment="1">
      <alignment horizontal="center" vertical="center"/>
    </xf>
    <xf numFmtId="0" fontId="73" fillId="0" borderId="147" xfId="402" applyFont="1" applyBorder="1" applyAlignment="1">
      <alignment horizontal="center"/>
    </xf>
    <xf numFmtId="0" fontId="73" fillId="0" borderId="143" xfId="402" applyFont="1" applyBorder="1"/>
    <xf numFmtId="0" fontId="73" fillId="0" borderId="142" xfId="402" applyFont="1" applyBorder="1"/>
    <xf numFmtId="0" fontId="27" fillId="0" borderId="49" xfId="402" applyFont="1" applyBorder="1" applyAlignment="1">
      <alignment horizontal="center"/>
    </xf>
    <xf numFmtId="0" fontId="27" fillId="0" borderId="19" xfId="402" applyFont="1" applyBorder="1" applyAlignment="1">
      <alignment horizontal="center"/>
    </xf>
    <xf numFmtId="0" fontId="27" fillId="0" borderId="24" xfId="402" applyFont="1" applyBorder="1" applyAlignment="1">
      <alignment horizontal="center"/>
    </xf>
    <xf numFmtId="0" fontId="49" fillId="0" borderId="49" xfId="402" quotePrefix="1" applyFont="1" applyBorder="1" applyAlignment="1">
      <alignment horizontal="center" vertical="center" wrapText="1"/>
    </xf>
    <xf numFmtId="0" fontId="27" fillId="0" borderId="63" xfId="402" applyFont="1" applyBorder="1" applyAlignment="1">
      <alignment horizontal="center"/>
    </xf>
    <xf numFmtId="0" fontId="53" fillId="0" borderId="131" xfId="402" applyFont="1" applyBorder="1" applyAlignment="1">
      <alignment horizontal="center" vertical="top"/>
    </xf>
    <xf numFmtId="0" fontId="53" fillId="0" borderId="141" xfId="402" applyFont="1" applyBorder="1" applyAlignment="1">
      <alignment horizontal="left" vertical="top" wrapText="1"/>
    </xf>
    <xf numFmtId="2" fontId="53" fillId="0" borderId="141" xfId="402" applyNumberFormat="1" applyFont="1" applyBorder="1" applyAlignment="1">
      <alignment horizontal="center" vertical="center"/>
    </xf>
    <xf numFmtId="0" fontId="53" fillId="0" borderId="144" xfId="402" applyFont="1" applyBorder="1" applyAlignment="1">
      <alignment horizontal="center" vertical="center"/>
    </xf>
    <xf numFmtId="0" fontId="53" fillId="0" borderId="131" xfId="402" applyFont="1" applyBorder="1" applyAlignment="1">
      <alignment horizontal="center" vertical="center"/>
    </xf>
    <xf numFmtId="0" fontId="53" fillId="0" borderId="141" xfId="402" applyFont="1" applyBorder="1" applyAlignment="1">
      <alignment horizontal="center" vertical="center"/>
    </xf>
    <xf numFmtId="0" fontId="47" fillId="0" borderId="141" xfId="402" applyFont="1" applyBorder="1" applyAlignment="1">
      <alignment horizontal="center" vertical="center"/>
    </xf>
    <xf numFmtId="0" fontId="49" fillId="0" borderId="132" xfId="402" applyFont="1" applyBorder="1" applyAlignment="1">
      <alignment horizontal="center" vertical="center"/>
    </xf>
    <xf numFmtId="0" fontId="73" fillId="0" borderId="141" xfId="402" applyFont="1" applyBorder="1" applyAlignment="1">
      <alignment horizontal="center" vertical="center"/>
    </xf>
    <xf numFmtId="0" fontId="53" fillId="0" borderId="132" xfId="402" applyFont="1" applyBorder="1" applyAlignment="1">
      <alignment horizontal="center" vertical="center"/>
    </xf>
    <xf numFmtId="2" fontId="73" fillId="0" borderId="0" xfId="6" applyNumberFormat="1" applyFont="1" applyAlignment="1">
      <alignment horizontal="center" vertical="center"/>
    </xf>
    <xf numFmtId="0" fontId="53" fillId="0" borderId="141" xfId="402" applyFont="1" applyBorder="1" applyAlignment="1">
      <alignment horizontal="left" vertical="top"/>
    </xf>
    <xf numFmtId="2" fontId="1" fillId="0" borderId="0" xfId="6542" applyNumberFormat="1"/>
    <xf numFmtId="2" fontId="73" fillId="0" borderId="141" xfId="402" applyNumberFormat="1" applyFont="1" applyBorder="1" applyAlignment="1">
      <alignment horizontal="center" vertical="center"/>
    </xf>
    <xf numFmtId="2" fontId="49" fillId="0" borderId="132" xfId="6" applyNumberFormat="1" applyFont="1" applyBorder="1" applyAlignment="1">
      <alignment horizontal="center" vertical="center"/>
    </xf>
    <xf numFmtId="0" fontId="53" fillId="0" borderId="20" xfId="402" applyFont="1" applyBorder="1" applyAlignment="1">
      <alignment horizontal="center" vertical="top"/>
    </xf>
    <xf numFmtId="0" fontId="53" fillId="0" borderId="140" xfId="402" applyFont="1" applyBorder="1" applyAlignment="1">
      <alignment horizontal="left" vertical="top"/>
    </xf>
    <xf numFmtId="2" fontId="49" fillId="0" borderId="140" xfId="402" applyNumberFormat="1" applyFont="1" applyBorder="1" applyAlignment="1">
      <alignment horizontal="center" vertical="center"/>
    </xf>
    <xf numFmtId="0" fontId="49" fillId="0" borderId="138" xfId="402" quotePrefix="1" applyFont="1" applyBorder="1" applyAlignment="1">
      <alignment horizontal="center" vertical="center" wrapText="1"/>
    </xf>
    <xf numFmtId="0" fontId="49" fillId="0" borderId="20" xfId="402" quotePrefix="1" applyFont="1" applyBorder="1" applyAlignment="1">
      <alignment horizontal="center" vertical="center" wrapText="1"/>
    </xf>
    <xf numFmtId="0" fontId="49" fillId="0" borderId="140" xfId="402" quotePrefix="1" applyFont="1" applyBorder="1" applyAlignment="1">
      <alignment horizontal="center" vertical="center" wrapText="1"/>
    </xf>
    <xf numFmtId="0" fontId="53" fillId="0" borderId="140" xfId="402" applyFont="1" applyBorder="1" applyAlignment="1">
      <alignment horizontal="center" vertical="center"/>
    </xf>
    <xf numFmtId="0" fontId="73" fillId="0" borderId="133" xfId="402" quotePrefix="1" applyFont="1" applyBorder="1" applyAlignment="1">
      <alignment horizontal="center" vertical="center" wrapText="1"/>
    </xf>
    <xf numFmtId="2" fontId="73" fillId="0" borderId="0" xfId="402" applyNumberFormat="1" applyFont="1" applyAlignment="1">
      <alignment horizontal="center" vertical="top"/>
    </xf>
    <xf numFmtId="184" fontId="73" fillId="0" borderId="0" xfId="402" applyNumberFormat="1" applyFont="1" applyAlignment="1">
      <alignment horizontal="center" vertical="top"/>
    </xf>
    <xf numFmtId="185" fontId="73" fillId="0" borderId="0" xfId="402" applyNumberFormat="1" applyFont="1" applyAlignment="1">
      <alignment horizontal="center" vertical="center"/>
    </xf>
    <xf numFmtId="0" fontId="82" fillId="0" borderId="0" xfId="402" applyFont="1" applyAlignment="1">
      <alignment horizontal="center"/>
    </xf>
    <xf numFmtId="184" fontId="82" fillId="0" borderId="0" xfId="402" applyNumberFormat="1" applyFont="1" applyAlignment="1">
      <alignment horizontal="center"/>
    </xf>
    <xf numFmtId="0" fontId="82" fillId="0" borderId="0" xfId="402" applyFont="1"/>
    <xf numFmtId="0" fontId="27" fillId="0" borderId="0" xfId="402" applyFont="1" applyAlignment="1">
      <alignment horizontal="center"/>
    </xf>
    <xf numFmtId="0" fontId="27" fillId="0" borderId="0" xfId="402" applyFont="1"/>
    <xf numFmtId="184" fontId="27" fillId="0" borderId="0" xfId="402" applyNumberFormat="1" applyFont="1"/>
    <xf numFmtId="185" fontId="1" fillId="0" borderId="0" xfId="6542" applyNumberFormat="1"/>
    <xf numFmtId="0" fontId="73" fillId="0" borderId="11" xfId="402" applyFont="1" applyBorder="1" applyAlignment="1">
      <alignment horizontal="center"/>
    </xf>
    <xf numFmtId="0" fontId="73" fillId="0" borderId="37" xfId="402" applyFont="1" applyBorder="1"/>
    <xf numFmtId="0" fontId="73" fillId="0" borderId="38" xfId="402" applyFont="1" applyBorder="1" applyAlignment="1">
      <alignment horizontal="center"/>
    </xf>
    <xf numFmtId="0" fontId="73" fillId="0" borderId="16" xfId="402" applyFont="1" applyBorder="1" applyAlignment="1">
      <alignment horizontal="center"/>
    </xf>
    <xf numFmtId="0" fontId="73" fillId="0" borderId="123" xfId="402" applyFont="1" applyBorder="1"/>
    <xf numFmtId="0" fontId="73" fillId="0" borderId="40" xfId="402" applyFont="1" applyBorder="1" applyAlignment="1">
      <alignment horizontal="center"/>
    </xf>
    <xf numFmtId="0" fontId="27" fillId="0" borderId="16" xfId="402" applyFont="1" applyBorder="1" applyAlignment="1">
      <alignment horizontal="center"/>
    </xf>
    <xf numFmtId="0" fontId="27" fillId="0" borderId="123" xfId="402" applyFont="1" applyBorder="1" applyAlignment="1">
      <alignment horizontal="center"/>
    </xf>
    <xf numFmtId="0" fontId="27" fillId="0" borderId="40" xfId="402" applyFont="1" applyBorder="1" applyAlignment="1">
      <alignment horizontal="center"/>
    </xf>
    <xf numFmtId="173" fontId="65" fillId="0" borderId="0" xfId="402" applyNumberFormat="1" applyFont="1"/>
    <xf numFmtId="0" fontId="53" fillId="0" borderId="19" xfId="402" applyFont="1" applyBorder="1" applyAlignment="1">
      <alignment horizontal="left" vertical="top" wrapText="1"/>
    </xf>
    <xf numFmtId="10" fontId="27" fillId="0" borderId="63" xfId="402" applyNumberFormat="1" applyFont="1" applyBorder="1" applyAlignment="1">
      <alignment horizontal="center"/>
    </xf>
    <xf numFmtId="0" fontId="27" fillId="0" borderId="131" xfId="402" applyFont="1" applyBorder="1" applyAlignment="1">
      <alignment horizontal="center"/>
    </xf>
    <xf numFmtId="10" fontId="27" fillId="0" borderId="60" xfId="402" applyNumberFormat="1" applyFont="1" applyBorder="1" applyAlignment="1">
      <alignment horizontal="center"/>
    </xf>
    <xf numFmtId="0" fontId="53" fillId="0" borderId="141" xfId="402" applyFont="1" applyBorder="1" applyAlignment="1">
      <alignment horizontal="left"/>
    </xf>
    <xf numFmtId="10" fontId="27" fillId="0" borderId="132" xfId="402" applyNumberFormat="1" applyFont="1" applyBorder="1" applyAlignment="1">
      <alignment horizontal="center"/>
    </xf>
    <xf numFmtId="0" fontId="27" fillId="0" borderId="20" xfId="402" applyFont="1" applyBorder="1" applyAlignment="1">
      <alignment horizontal="center"/>
    </xf>
    <xf numFmtId="0" fontId="53" fillId="0" borderId="140" xfId="402" applyFont="1" applyBorder="1" applyAlignment="1">
      <alignment horizontal="left"/>
    </xf>
    <xf numFmtId="10" fontId="27" fillId="0" borderId="133" xfId="402" applyNumberFormat="1" applyFont="1" applyBorder="1" applyAlignment="1">
      <alignment horizontal="center"/>
    </xf>
    <xf numFmtId="0" fontId="72" fillId="0" borderId="0" xfId="402" applyFont="1" applyAlignment="1">
      <alignment horizontal="left" vertical="center" indent="2"/>
    </xf>
    <xf numFmtId="0" fontId="73" fillId="0" borderId="0" xfId="402" applyFont="1" applyAlignment="1">
      <alignment horizontal="right"/>
    </xf>
    <xf numFmtId="0" fontId="99" fillId="0" borderId="0" xfId="402" applyFont="1" applyAlignment="1">
      <alignment horizontal="left" indent="8"/>
    </xf>
    <xf numFmtId="0" fontId="83" fillId="0" borderId="14" xfId="402" applyFont="1" applyBorder="1" applyAlignment="1">
      <alignment horizontal="left" indent="2"/>
    </xf>
    <xf numFmtId="0" fontId="83" fillId="0" borderId="14" xfId="402" applyFont="1" applyBorder="1"/>
    <xf numFmtId="0" fontId="83" fillId="0" borderId="8" xfId="402" applyFont="1" applyBorder="1" applyAlignment="1">
      <alignment horizontal="center"/>
    </xf>
    <xf numFmtId="0" fontId="83" fillId="0" borderId="14" xfId="402" applyFont="1" applyBorder="1" applyAlignment="1">
      <alignment horizontal="center"/>
    </xf>
    <xf numFmtId="0" fontId="83" fillId="0" borderId="36" xfId="402" applyFont="1" applyBorder="1" applyAlignment="1">
      <alignment horizontal="center"/>
    </xf>
    <xf numFmtId="0" fontId="83" fillId="0" borderId="22" xfId="402" applyFont="1" applyBorder="1"/>
    <xf numFmtId="0" fontId="83" fillId="0" borderId="13" xfId="402" applyFont="1" applyBorder="1" applyAlignment="1">
      <alignment horizontal="center"/>
    </xf>
    <xf numFmtId="0" fontId="83" fillId="0" borderId="0" xfId="402" applyFont="1" applyAlignment="1">
      <alignment horizontal="center"/>
    </xf>
    <xf numFmtId="0" fontId="83" fillId="0" borderId="21" xfId="402" applyFont="1" applyBorder="1" applyAlignment="1">
      <alignment horizontal="center"/>
    </xf>
    <xf numFmtId="2" fontId="73" fillId="0" borderId="0" xfId="6" applyNumberFormat="1" applyFont="1" applyAlignment="1">
      <alignment horizontal="center" vertical="top"/>
    </xf>
    <xf numFmtId="0" fontId="83" fillId="0" borderId="18" xfId="402" applyFont="1" applyBorder="1" applyAlignment="1">
      <alignment horizontal="center"/>
    </xf>
    <xf numFmtId="0" fontId="83" fillId="0" borderId="151" xfId="402" applyFont="1" applyBorder="1" applyAlignment="1">
      <alignment horizontal="center"/>
    </xf>
    <xf numFmtId="0" fontId="83" fillId="0" borderId="143" xfId="402" applyFont="1" applyBorder="1"/>
    <xf numFmtId="0" fontId="83" fillId="0" borderId="150" xfId="402" applyFont="1" applyBorder="1" applyAlignment="1">
      <alignment horizontal="center"/>
    </xf>
    <xf numFmtId="0" fontId="53" fillId="0" borderId="49" xfId="402" applyFont="1" applyBorder="1" applyAlignment="1">
      <alignment horizontal="center"/>
    </xf>
    <xf numFmtId="0" fontId="53" fillId="0" borderId="19" xfId="402" quotePrefix="1" applyFont="1" applyBorder="1" applyAlignment="1">
      <alignment horizontal="center" vertical="center" wrapText="1"/>
    </xf>
    <xf numFmtId="0" fontId="53" fillId="0" borderId="19" xfId="402" applyFont="1" applyBorder="1" applyAlignment="1">
      <alignment horizontal="center" vertical="center" wrapText="1"/>
    </xf>
    <xf numFmtId="0" fontId="53" fillId="0" borderId="63" xfId="402" applyFont="1" applyBorder="1" applyAlignment="1">
      <alignment horizontal="center"/>
    </xf>
    <xf numFmtId="2" fontId="53" fillId="0" borderId="141" xfId="402" applyNumberFormat="1" applyFont="1" applyBorder="1" applyAlignment="1">
      <alignment horizontal="center" vertical="top"/>
    </xf>
    <xf numFmtId="1" fontId="53" fillId="0" borderId="143" xfId="402" applyNumberFormat="1" applyFont="1" applyBorder="1" applyAlignment="1">
      <alignment horizontal="center" vertical="center"/>
    </xf>
    <xf numFmtId="1" fontId="53" fillId="0" borderId="141" xfId="402" quotePrefix="1" applyNumberFormat="1" applyFont="1" applyBorder="1" applyAlignment="1">
      <alignment horizontal="center" vertical="center"/>
    </xf>
    <xf numFmtId="2" fontId="73" fillId="0" borderId="143" xfId="402" applyNumberFormat="1" applyFont="1" applyBorder="1" applyAlignment="1">
      <alignment horizontal="center" vertical="center"/>
    </xf>
    <xf numFmtId="2" fontId="73" fillId="0" borderId="132" xfId="402" applyNumberFormat="1" applyFont="1" applyBorder="1" applyAlignment="1">
      <alignment vertical="top"/>
    </xf>
    <xf numFmtId="173" fontId="49" fillId="0" borderId="0" xfId="402" applyNumberFormat="1" applyFont="1"/>
    <xf numFmtId="1" fontId="53" fillId="0" borderId="141" xfId="402" applyNumberFormat="1" applyFont="1" applyBorder="1" applyAlignment="1">
      <alignment horizontal="center" vertical="center"/>
    </xf>
    <xf numFmtId="170" fontId="73" fillId="0" borderId="141" xfId="402" applyNumberFormat="1" applyFont="1" applyBorder="1" applyAlignment="1">
      <alignment horizontal="center" vertical="center" wrapText="1"/>
    </xf>
    <xf numFmtId="184" fontId="53" fillId="0" borderId="132" xfId="402" applyNumberFormat="1" applyFont="1" applyBorder="1" applyAlignment="1">
      <alignment vertical="top"/>
    </xf>
    <xf numFmtId="170" fontId="49" fillId="0" borderId="0" xfId="402" applyNumberFormat="1" applyFont="1"/>
    <xf numFmtId="1" fontId="53" fillId="0" borderId="6" xfId="402" applyNumberFormat="1" applyFont="1" applyBorder="1" applyAlignment="1">
      <alignment horizontal="center" vertical="center"/>
    </xf>
    <xf numFmtId="1" fontId="53" fillId="0" borderId="4" xfId="402" applyNumberFormat="1" applyFont="1" applyBorder="1" applyAlignment="1">
      <alignment horizontal="center" vertical="center" wrapText="1"/>
    </xf>
    <xf numFmtId="170" fontId="73" fillId="0" borderId="4" xfId="402" applyNumberFormat="1" applyFont="1" applyBorder="1" applyAlignment="1">
      <alignment horizontal="center" vertical="center" wrapText="1"/>
    </xf>
    <xf numFmtId="2" fontId="49" fillId="0" borderId="0" xfId="6" applyNumberFormat="1" applyFont="1" applyAlignment="1">
      <alignment horizontal="center" vertical="top"/>
    </xf>
    <xf numFmtId="2" fontId="49" fillId="0" borderId="0" xfId="402" applyNumberFormat="1" applyFont="1" applyAlignment="1">
      <alignment horizontal="center"/>
    </xf>
    <xf numFmtId="173" fontId="49" fillId="0" borderId="0" xfId="402" applyNumberFormat="1" applyFont="1" applyAlignment="1">
      <alignment horizontal="center" vertical="center" wrapText="1"/>
    </xf>
    <xf numFmtId="185" fontId="49" fillId="0" borderId="0" xfId="402" applyNumberFormat="1" applyFont="1"/>
    <xf numFmtId="0" fontId="49" fillId="0" borderId="141" xfId="402" applyFont="1" applyBorder="1" applyAlignment="1">
      <alignment horizontal="left"/>
    </xf>
    <xf numFmtId="2" fontId="73" fillId="0" borderId="141" xfId="402" quotePrefix="1" applyNumberFormat="1" applyFont="1" applyBorder="1" applyAlignment="1">
      <alignment horizontal="center" vertical="center"/>
    </xf>
    <xf numFmtId="0" fontId="49" fillId="0" borderId="0" xfId="402" applyFont="1" applyAlignment="1">
      <alignment horizontal="center" vertical="center" wrapText="1"/>
    </xf>
    <xf numFmtId="2" fontId="53" fillId="0" borderId="141" xfId="402" applyNumberFormat="1" applyFont="1" applyBorder="1" applyAlignment="1">
      <alignment horizontal="center" vertical="top" wrapText="1"/>
    </xf>
    <xf numFmtId="1" fontId="53" fillId="0" borderId="6" xfId="402" applyNumberFormat="1" applyFont="1" applyBorder="1" applyAlignment="1">
      <alignment horizontal="center" vertical="center" wrapText="1"/>
    </xf>
    <xf numFmtId="170" fontId="73" fillId="0" borderId="6" xfId="402" applyNumberFormat="1" applyFont="1" applyBorder="1" applyAlignment="1">
      <alignment horizontal="center" vertical="center" wrapText="1"/>
    </xf>
    <xf numFmtId="184" fontId="53" fillId="0" borderId="60" xfId="402" applyNumberFormat="1" applyFont="1" applyBorder="1" applyAlignment="1">
      <alignment vertical="top" wrapText="1"/>
    </xf>
    <xf numFmtId="172" fontId="49" fillId="0" borderId="0" xfId="402" applyNumberFormat="1" applyFont="1"/>
    <xf numFmtId="2" fontId="53" fillId="0" borderId="140" xfId="402" applyNumberFormat="1" applyFont="1" applyBorder="1" applyAlignment="1">
      <alignment horizontal="center" vertical="top"/>
    </xf>
    <xf numFmtId="2" fontId="53" fillId="0" borderId="140" xfId="402" applyNumberFormat="1" applyFont="1" applyBorder="1" applyAlignment="1">
      <alignment horizontal="center" vertical="center"/>
    </xf>
    <xf numFmtId="170" fontId="73" fillId="0" borderId="140" xfId="402" applyNumberFormat="1" applyFont="1" applyBorder="1" applyAlignment="1">
      <alignment horizontal="center" vertical="center"/>
    </xf>
    <xf numFmtId="184" fontId="53" fillId="0" borderId="133" xfId="402" applyNumberFormat="1" applyFont="1" applyBorder="1" applyAlignment="1">
      <alignment vertical="top"/>
    </xf>
    <xf numFmtId="2" fontId="83" fillId="0" borderId="0" xfId="6" applyNumberFormat="1" applyFont="1" applyAlignment="1">
      <alignment horizontal="center" vertical="top"/>
    </xf>
    <xf numFmtId="2" fontId="73" fillId="0" borderId="0" xfId="402" applyNumberFormat="1" applyFont="1" applyAlignment="1">
      <alignment horizontal="center"/>
    </xf>
    <xf numFmtId="184" fontId="47" fillId="0" borderId="0" xfId="402" applyNumberFormat="1" applyFont="1" applyAlignment="1">
      <alignment horizontal="center"/>
    </xf>
    <xf numFmtId="186" fontId="49" fillId="0" borderId="0" xfId="402" applyNumberFormat="1" applyFont="1"/>
    <xf numFmtId="0" fontId="82" fillId="0" borderId="0" xfId="402" applyFont="1" applyAlignment="1">
      <alignment horizontal="left"/>
    </xf>
    <xf numFmtId="0" fontId="53" fillId="0" borderId="0" xfId="402" applyFont="1" applyAlignment="1">
      <alignment horizontal="left"/>
    </xf>
    <xf numFmtId="184" fontId="27" fillId="0" borderId="0" xfId="402" applyNumberFormat="1" applyFont="1" applyAlignment="1">
      <alignment horizontal="center"/>
    </xf>
    <xf numFmtId="0" fontId="73" fillId="0" borderId="44" xfId="402" applyFont="1" applyBorder="1" applyAlignment="1">
      <alignment horizontal="center"/>
    </xf>
    <xf numFmtId="0" fontId="73" fillId="0" borderId="4" xfId="402" applyFont="1" applyBorder="1"/>
    <xf numFmtId="0" fontId="73" fillId="0" borderId="39" xfId="402" applyFont="1" applyBorder="1" applyAlignment="1">
      <alignment horizontal="center"/>
    </xf>
    <xf numFmtId="0" fontId="27" fillId="0" borderId="147" xfId="402" applyFont="1" applyBorder="1" applyAlignment="1">
      <alignment horizontal="center"/>
    </xf>
    <xf numFmtId="0" fontId="27" fillId="0" borderId="143" xfId="402" applyFont="1" applyBorder="1" applyAlignment="1">
      <alignment horizontal="center"/>
    </xf>
    <xf numFmtId="0" fontId="27" fillId="0" borderId="142" xfId="402" applyFont="1" applyBorder="1" applyAlignment="1">
      <alignment horizontal="center"/>
    </xf>
    <xf numFmtId="0" fontId="27" fillId="0" borderId="19" xfId="402" applyFont="1" applyBorder="1" applyAlignment="1">
      <alignment horizontal="left" vertical="top" wrapText="1"/>
    </xf>
    <xf numFmtId="0" fontId="65" fillId="0" borderId="0" xfId="402" applyFont="1"/>
    <xf numFmtId="0" fontId="27" fillId="0" borderId="141" xfId="402" applyFont="1" applyBorder="1" applyAlignment="1">
      <alignment horizontal="left" vertical="top" wrapText="1"/>
    </xf>
    <xf numFmtId="0" fontId="65" fillId="0" borderId="0" xfId="6542" applyFont="1"/>
    <xf numFmtId="0" fontId="27" fillId="0" borderId="141" xfId="402" applyFont="1" applyBorder="1" applyAlignment="1">
      <alignment horizontal="left"/>
    </xf>
    <xf numFmtId="0" fontId="53" fillId="0" borderId="0" xfId="402" applyFont="1" applyAlignment="1">
      <alignment horizontal="left" vertical="top"/>
    </xf>
    <xf numFmtId="0" fontId="27" fillId="0" borderId="140" xfId="402" applyFont="1" applyBorder="1" applyAlignment="1">
      <alignment horizontal="left"/>
    </xf>
    <xf numFmtId="46" fontId="49" fillId="0" borderId="0" xfId="402" applyNumberFormat="1" applyFont="1" applyAlignment="1">
      <alignment horizontal="center" vertical="top"/>
    </xf>
    <xf numFmtId="0" fontId="73" fillId="0" borderId="15" xfId="402" applyFont="1" applyBorder="1" applyAlignment="1">
      <alignment vertical="top"/>
    </xf>
    <xf numFmtId="0" fontId="73" fillId="0" borderId="41" xfId="402" applyFont="1" applyBorder="1" applyAlignment="1">
      <alignment horizontal="center" vertical="top"/>
    </xf>
    <xf numFmtId="0" fontId="73" fillId="0" borderId="50" xfId="402" applyFont="1" applyBorder="1" applyAlignment="1">
      <alignment horizontal="center" vertical="center"/>
    </xf>
    <xf numFmtId="0" fontId="73" fillId="0" borderId="26" xfId="402" applyFont="1" applyBorder="1" applyAlignment="1">
      <alignment horizontal="center" vertical="top"/>
    </xf>
    <xf numFmtId="0" fontId="73" fillId="0" borderId="2" xfId="402" applyFont="1" applyBorder="1" applyAlignment="1">
      <alignment vertical="top"/>
    </xf>
    <xf numFmtId="0" fontId="73" fillId="0" borderId="28" xfId="402" applyFont="1" applyBorder="1" applyAlignment="1">
      <alignment vertical="top"/>
    </xf>
    <xf numFmtId="0" fontId="73" fillId="0" borderId="152" xfId="402" applyFont="1" applyBorder="1" applyAlignment="1">
      <alignment vertical="top"/>
    </xf>
    <xf numFmtId="0" fontId="73" fillId="0" borderId="147" xfId="402" applyFont="1" applyBorder="1" applyAlignment="1">
      <alignment horizontal="center" vertical="top"/>
    </xf>
    <xf numFmtId="0" fontId="73" fillId="0" borderId="143" xfId="402" applyFont="1" applyBorder="1" applyAlignment="1">
      <alignment horizontal="center" vertical="top"/>
    </xf>
    <xf numFmtId="46" fontId="73" fillId="0" borderId="143" xfId="402" applyNumberFormat="1" applyFont="1" applyBorder="1" applyAlignment="1">
      <alignment horizontal="center" vertical="top"/>
    </xf>
    <xf numFmtId="0" fontId="73" fillId="0" borderId="142" xfId="402" applyFont="1" applyBorder="1" applyAlignment="1">
      <alignment horizontal="center" vertical="center"/>
    </xf>
    <xf numFmtId="0" fontId="73" fillId="0" borderId="139" xfId="402" applyFont="1" applyBorder="1" applyAlignment="1">
      <alignment horizontal="center" vertical="top"/>
    </xf>
    <xf numFmtId="0" fontId="73" fillId="0" borderId="140" xfId="402" applyFont="1" applyBorder="1" applyAlignment="1">
      <alignment horizontal="center" vertical="top"/>
    </xf>
    <xf numFmtId="46" fontId="73" fillId="0" borderId="140" xfId="402" applyNumberFormat="1" applyFont="1" applyBorder="1" applyAlignment="1">
      <alignment horizontal="center" vertical="top"/>
    </xf>
    <xf numFmtId="0" fontId="73" fillId="0" borderId="133" xfId="402" applyFont="1" applyBorder="1" applyAlignment="1">
      <alignment horizontal="center" vertical="center"/>
    </xf>
    <xf numFmtId="0" fontId="53" fillId="0" borderId="49" xfId="402" applyFont="1" applyBorder="1" applyAlignment="1">
      <alignment horizontal="center" vertical="top"/>
    </xf>
    <xf numFmtId="0" fontId="53" fillId="0" borderId="24" xfId="402" applyFont="1" applyBorder="1" applyAlignment="1">
      <alignment horizontal="left"/>
    </xf>
    <xf numFmtId="2" fontId="53" fillId="0" borderId="49" xfId="402" quotePrefix="1" applyNumberFormat="1" applyFont="1" applyBorder="1" applyAlignment="1">
      <alignment horizontal="center" vertical="top"/>
    </xf>
    <xf numFmtId="2" fontId="53" fillId="0" borderId="19" xfId="402" quotePrefix="1" applyNumberFormat="1" applyFont="1" applyBorder="1" applyAlignment="1">
      <alignment horizontal="center" vertical="top"/>
    </xf>
    <xf numFmtId="170" fontId="73" fillId="0" borderId="63" xfId="402" applyNumberFormat="1" applyFont="1" applyBorder="1" applyAlignment="1">
      <alignment horizontal="center" vertical="center"/>
    </xf>
    <xf numFmtId="2" fontId="53" fillId="0" borderId="25" xfId="402" quotePrefix="1" applyNumberFormat="1" applyFont="1" applyBorder="1" applyAlignment="1">
      <alignment horizontal="center" vertical="top"/>
    </xf>
    <xf numFmtId="0" fontId="53" fillId="0" borderId="144" xfId="402" applyFont="1" applyBorder="1" applyAlignment="1">
      <alignment horizontal="left"/>
    </xf>
    <xf numFmtId="2" fontId="53" fillId="0" borderId="131" xfId="402" quotePrefix="1" applyNumberFormat="1" applyFont="1" applyBorder="1" applyAlignment="1">
      <alignment horizontal="center" vertical="top"/>
    </xf>
    <xf numFmtId="2" fontId="53" fillId="0" borderId="141" xfId="402" quotePrefix="1" applyNumberFormat="1" applyFont="1" applyBorder="1" applyAlignment="1">
      <alignment horizontal="center" vertical="top"/>
    </xf>
    <xf numFmtId="170" fontId="73" fillId="0" borderId="132" xfId="402" applyNumberFormat="1" applyFont="1" applyBorder="1" applyAlignment="1">
      <alignment horizontal="center" vertical="center"/>
    </xf>
    <xf numFmtId="2" fontId="53" fillId="0" borderId="146" xfId="402" quotePrefix="1" applyNumberFormat="1" applyFont="1" applyBorder="1" applyAlignment="1">
      <alignment horizontal="center" vertical="top"/>
    </xf>
    <xf numFmtId="2" fontId="53" fillId="0" borderId="131" xfId="402" applyNumberFormat="1" applyFont="1" applyBorder="1" applyAlignment="1">
      <alignment horizontal="center" vertical="top"/>
    </xf>
    <xf numFmtId="2" fontId="53" fillId="0" borderId="146" xfId="402" applyNumberFormat="1" applyFont="1" applyBorder="1" applyAlignment="1">
      <alignment horizontal="center" vertical="top"/>
    </xf>
    <xf numFmtId="0" fontId="53" fillId="0" borderId="144" xfId="402" applyFont="1" applyBorder="1" applyAlignment="1">
      <alignment horizontal="left" vertical="top"/>
    </xf>
    <xf numFmtId="0" fontId="27" fillId="0" borderId="131" xfId="6" applyNumberFormat="1" applyFont="1" applyBorder="1" applyAlignment="1">
      <alignment horizontal="center" vertical="top"/>
    </xf>
    <xf numFmtId="0" fontId="27" fillId="0" borderId="141" xfId="6" applyNumberFormat="1" applyFont="1" applyBorder="1" applyAlignment="1">
      <alignment horizontal="center" vertical="top"/>
    </xf>
    <xf numFmtId="0" fontId="27" fillId="0" borderId="47" xfId="6" applyNumberFormat="1" applyFont="1" applyBorder="1" applyAlignment="1">
      <alignment horizontal="center" vertical="top"/>
    </xf>
    <xf numFmtId="0" fontId="27" fillId="0" borderId="62" xfId="6" applyNumberFormat="1" applyFont="1" applyBorder="1" applyAlignment="1">
      <alignment horizontal="center" vertical="top"/>
    </xf>
    <xf numFmtId="0" fontId="73" fillId="0" borderId="138" xfId="402" applyFont="1" applyBorder="1" applyAlignment="1">
      <alignment horizontal="left" vertical="top"/>
    </xf>
    <xf numFmtId="170" fontId="73" fillId="0" borderId="20" xfId="402" applyNumberFormat="1" applyFont="1" applyBorder="1" applyAlignment="1">
      <alignment horizontal="center" vertical="center"/>
    </xf>
    <xf numFmtId="170" fontId="73" fillId="0" borderId="133" xfId="402" applyNumberFormat="1" applyFont="1" applyBorder="1" applyAlignment="1">
      <alignment horizontal="center" vertical="center"/>
    </xf>
    <xf numFmtId="170" fontId="73" fillId="0" borderId="139" xfId="402" applyNumberFormat="1" applyFont="1" applyBorder="1" applyAlignment="1">
      <alignment horizontal="center" vertical="center"/>
    </xf>
    <xf numFmtId="0" fontId="77" fillId="0" borderId="0" xfId="402" applyFont="1"/>
    <xf numFmtId="46" fontId="53" fillId="0" borderId="0" xfId="402" applyNumberFormat="1" applyFont="1"/>
    <xf numFmtId="2" fontId="53" fillId="0" borderId="0" xfId="402" applyNumberFormat="1" applyFont="1" applyAlignment="1">
      <alignment vertical="center"/>
    </xf>
    <xf numFmtId="2" fontId="78" fillId="0" borderId="0" xfId="402" applyNumberFormat="1" applyFont="1" applyAlignment="1">
      <alignment vertical="center"/>
    </xf>
    <xf numFmtId="0" fontId="27" fillId="0" borderId="0" xfId="402" applyFont="1" applyAlignment="1">
      <alignment vertical="top"/>
    </xf>
    <xf numFmtId="20" fontId="49" fillId="0" borderId="0" xfId="402" applyNumberFormat="1" applyFont="1" applyAlignment="1">
      <alignment horizontal="center" vertical="top"/>
    </xf>
    <xf numFmtId="0" fontId="1" fillId="0" borderId="0" xfId="6541"/>
    <xf numFmtId="0" fontId="73" fillId="0" borderId="25" xfId="402" applyFont="1" applyBorder="1" applyAlignment="1">
      <alignment horizontal="left" vertical="top"/>
    </xf>
    <xf numFmtId="46" fontId="73" fillId="0" borderId="50" xfId="402" applyNumberFormat="1" applyFont="1" applyBorder="1" applyAlignment="1">
      <alignment horizontal="left" vertical="top"/>
    </xf>
    <xf numFmtId="0" fontId="73" fillId="0" borderId="51" xfId="402" applyFont="1" applyBorder="1" applyAlignment="1">
      <alignment vertical="center"/>
    </xf>
    <xf numFmtId="0" fontId="73" fillId="0" borderId="26" xfId="402" applyFont="1" applyBorder="1" applyAlignment="1">
      <alignment vertical="top"/>
    </xf>
    <xf numFmtId="0" fontId="73" fillId="0" borderId="151" xfId="402" applyFont="1" applyBorder="1" applyAlignment="1">
      <alignment horizontal="center" vertical="top"/>
    </xf>
    <xf numFmtId="0" fontId="53" fillId="0" borderId="24" xfId="402" applyFont="1" applyBorder="1" applyAlignment="1">
      <alignment horizontal="left" vertical="top"/>
    </xf>
    <xf numFmtId="0" fontId="53" fillId="0" borderId="19" xfId="402" applyFont="1" applyBorder="1" applyAlignment="1">
      <alignment horizontal="center" vertical="top"/>
    </xf>
    <xf numFmtId="169" fontId="53" fillId="0" borderId="63" xfId="402" applyNumberFormat="1" applyFont="1" applyBorder="1" applyAlignment="1">
      <alignment horizontal="center" vertical="center"/>
    </xf>
    <xf numFmtId="0" fontId="53" fillId="0" borderId="25" xfId="402" applyFont="1" applyBorder="1" applyAlignment="1">
      <alignment horizontal="center" vertical="top"/>
    </xf>
    <xf numFmtId="0" fontId="53" fillId="0" borderId="141" xfId="402" quotePrefix="1" applyFont="1" applyBorder="1" applyAlignment="1">
      <alignment horizontal="center" vertical="top"/>
    </xf>
    <xf numFmtId="0" fontId="53" fillId="0" borderId="141" xfId="402" applyFont="1" applyBorder="1" applyAlignment="1">
      <alignment horizontal="center" vertical="top"/>
    </xf>
    <xf numFmtId="169" fontId="53" fillId="0" borderId="132" xfId="402" applyNumberFormat="1" applyFont="1" applyBorder="1" applyAlignment="1">
      <alignment horizontal="center" vertical="center"/>
    </xf>
    <xf numFmtId="0" fontId="53" fillId="0" borderId="146" xfId="402" applyFont="1" applyBorder="1" applyAlignment="1">
      <alignment horizontal="center" vertical="top"/>
    </xf>
    <xf numFmtId="0" fontId="53" fillId="0" borderId="23" xfId="402" quotePrefix="1" applyFont="1" applyBorder="1" applyAlignment="1">
      <alignment horizontal="center" vertical="top"/>
    </xf>
    <xf numFmtId="169" fontId="53" fillId="0" borderId="60" xfId="402" applyNumberFormat="1" applyFont="1" applyBorder="1" applyAlignment="1">
      <alignment horizontal="center" vertical="center"/>
    </xf>
    <xf numFmtId="169" fontId="53" fillId="0" borderId="0" xfId="402" applyNumberFormat="1" applyFont="1" applyAlignment="1">
      <alignment horizontal="center" vertical="center"/>
    </xf>
    <xf numFmtId="169" fontId="53" fillId="0" borderId="131" xfId="402" applyNumberFormat="1" applyFont="1" applyBorder="1" applyAlignment="1">
      <alignment horizontal="center" vertical="center"/>
    </xf>
    <xf numFmtId="169" fontId="53" fillId="0" borderId="141" xfId="402" applyNumberFormat="1" applyFont="1" applyBorder="1" applyAlignment="1">
      <alignment horizontal="center" vertical="center"/>
    </xf>
    <xf numFmtId="169" fontId="53" fillId="0" borderId="146" xfId="402" applyNumberFormat="1" applyFont="1" applyBorder="1" applyAlignment="1">
      <alignment horizontal="center" vertical="center"/>
    </xf>
    <xf numFmtId="0" fontId="53" fillId="0" borderId="138" xfId="402" applyFont="1" applyBorder="1" applyAlignment="1">
      <alignment horizontal="left" vertical="top"/>
    </xf>
    <xf numFmtId="0" fontId="53" fillId="0" borderId="20" xfId="402" applyFont="1" applyBorder="1" applyAlignment="1">
      <alignment horizontal="center" vertical="center"/>
    </xf>
    <xf numFmtId="169" fontId="53" fillId="0" borderId="133" xfId="402" applyNumberFormat="1" applyFont="1" applyBorder="1" applyAlignment="1">
      <alignment horizontal="center" vertical="center"/>
    </xf>
    <xf numFmtId="0" fontId="53" fillId="0" borderId="139" xfId="402" applyFont="1" applyBorder="1" applyAlignment="1">
      <alignment horizontal="center" vertical="center"/>
    </xf>
    <xf numFmtId="0" fontId="49" fillId="0" borderId="0" xfId="404" applyFont="1"/>
    <xf numFmtId="0" fontId="49" fillId="0" borderId="0" xfId="572" applyFont="1"/>
    <xf numFmtId="166" fontId="47" fillId="0" borderId="0" xfId="6" applyFont="1" applyAlignment="1">
      <alignment horizontal="center" vertical="center"/>
    </xf>
    <xf numFmtId="0" fontId="66" fillId="0" borderId="154" xfId="567" applyFont="1" applyBorder="1" applyAlignment="1">
      <alignment vertical="top"/>
    </xf>
    <xf numFmtId="166" fontId="83" fillId="0" borderId="154" xfId="6" applyFont="1" applyBorder="1" applyAlignment="1">
      <alignment vertical="top" wrapText="1"/>
    </xf>
    <xf numFmtId="166" fontId="83" fillId="0" borderId="154" xfId="6" applyFont="1" applyBorder="1" applyAlignment="1">
      <alignment horizontal="center" vertical="top"/>
    </xf>
    <xf numFmtId="166" fontId="83" fillId="0" borderId="154" xfId="6" applyFont="1" applyBorder="1" applyAlignment="1">
      <alignment horizontal="left" vertical="top"/>
    </xf>
    <xf numFmtId="21" fontId="75" fillId="0" borderId="154" xfId="6" applyNumberFormat="1" applyFont="1" applyBorder="1" applyAlignment="1">
      <alignment horizontal="center" vertical="top"/>
    </xf>
    <xf numFmtId="166" fontId="47" fillId="0" borderId="154" xfId="6" applyFont="1" applyBorder="1" applyAlignment="1">
      <alignment horizontal="center" vertical="top"/>
    </xf>
    <xf numFmtId="0" fontId="83" fillId="0" borderId="154" xfId="6" applyNumberFormat="1" applyFont="1" applyBorder="1" applyAlignment="1">
      <alignment horizontal="center" vertical="top"/>
    </xf>
    <xf numFmtId="166" fontId="49" fillId="0" borderId="154" xfId="6" applyFont="1" applyBorder="1" applyAlignment="1">
      <alignment vertical="top"/>
    </xf>
    <xf numFmtId="166" fontId="66" fillId="0" borderId="37" xfId="6" applyFont="1" applyBorder="1" applyAlignment="1">
      <alignment horizontal="center" vertical="center"/>
    </xf>
    <xf numFmtId="166" fontId="66" fillId="0" borderId="37" xfId="6" applyFont="1" applyBorder="1" applyAlignment="1">
      <alignment horizontal="center" vertical="top"/>
    </xf>
    <xf numFmtId="166" fontId="66" fillId="0" borderId="38" xfId="6" applyFont="1" applyBorder="1" applyAlignment="1">
      <alignment horizontal="center" vertical="top"/>
    </xf>
    <xf numFmtId="166" fontId="66" fillId="0" borderId="123" xfId="6" applyFont="1" applyBorder="1" applyAlignment="1">
      <alignment horizontal="center" vertical="top"/>
    </xf>
    <xf numFmtId="166" fontId="66" fillId="0" borderId="123" xfId="6" applyFont="1" applyBorder="1" applyAlignment="1">
      <alignment horizontal="center" vertical="center"/>
    </xf>
    <xf numFmtId="166" fontId="66" fillId="0" borderId="40" xfId="6" applyFont="1" applyBorder="1" applyAlignment="1">
      <alignment horizontal="center" vertical="top"/>
    </xf>
    <xf numFmtId="166" fontId="73" fillId="0" borderId="0" xfId="6" applyFont="1" applyAlignment="1">
      <alignment horizontal="left" vertical="top"/>
    </xf>
    <xf numFmtId="166" fontId="49" fillId="0" borderId="0" xfId="6" applyFont="1" applyAlignment="1">
      <alignment horizontal="center" vertical="top"/>
    </xf>
    <xf numFmtId="166" fontId="49" fillId="0" borderId="0" xfId="6" applyFont="1" applyAlignment="1">
      <alignment vertical="top" wrapText="1"/>
    </xf>
    <xf numFmtId="166" fontId="49" fillId="0" borderId="0" xfId="6" applyFont="1" applyAlignment="1">
      <alignment horizontal="left" vertical="top"/>
    </xf>
    <xf numFmtId="46" fontId="78" fillId="0" borderId="0" xfId="6" applyNumberFormat="1" applyFont="1" applyAlignment="1">
      <alignment horizontal="center" vertical="top"/>
    </xf>
    <xf numFmtId="166" fontId="84" fillId="0" borderId="0" xfId="6" applyFont="1" applyAlignment="1">
      <alignment vertical="top" wrapText="1"/>
    </xf>
    <xf numFmtId="2" fontId="84" fillId="0" borderId="0" xfId="6" applyNumberFormat="1" applyFont="1" applyAlignment="1">
      <alignment horizontal="center" vertical="top"/>
    </xf>
    <xf numFmtId="0" fontId="47" fillId="0" borderId="0" xfId="6541" applyFont="1" applyAlignment="1">
      <alignment horizontal="center"/>
    </xf>
    <xf numFmtId="46" fontId="1" fillId="0" borderId="0" xfId="6541" applyNumberFormat="1" applyAlignment="1">
      <alignment horizontal="center"/>
    </xf>
    <xf numFmtId="0" fontId="47" fillId="0" borderId="0" xfId="6541" applyFont="1"/>
    <xf numFmtId="0" fontId="52" fillId="0" borderId="49" xfId="6541" applyFont="1" applyBorder="1" applyAlignment="1">
      <alignment horizontal="left" vertical="top"/>
    </xf>
    <xf numFmtId="0" fontId="52" fillId="0" borderId="19" xfId="6541" applyFont="1" applyBorder="1" applyAlignment="1">
      <alignment horizontal="left" vertical="top"/>
    </xf>
    <xf numFmtId="180" fontId="52" fillId="0" borderId="19" xfId="6541" applyNumberFormat="1" applyFont="1" applyBorder="1" applyAlignment="1">
      <alignment horizontal="center" vertical="center"/>
    </xf>
    <xf numFmtId="46" fontId="52" fillId="0" borderId="19" xfId="6" applyNumberFormat="1" applyFont="1" applyBorder="1" applyAlignment="1">
      <alignment horizontal="center" vertical="top" wrapText="1"/>
    </xf>
    <xf numFmtId="0" fontId="52" fillId="0" borderId="19" xfId="6541" applyFont="1" applyBorder="1" applyAlignment="1">
      <alignment horizontal="center" vertical="center"/>
    </xf>
    <xf numFmtId="167" fontId="1" fillId="0" borderId="19" xfId="6541" applyNumberFormat="1" applyBorder="1" applyAlignment="1">
      <alignment horizontal="center" vertical="center"/>
    </xf>
    <xf numFmtId="166" fontId="52" fillId="0" borderId="63" xfId="6" applyFont="1" applyBorder="1" applyAlignment="1">
      <alignment horizontal="left" vertical="top" wrapText="1"/>
    </xf>
    <xf numFmtId="46" fontId="1" fillId="0" borderId="0" xfId="6541" applyNumberFormat="1"/>
    <xf numFmtId="0" fontId="52" fillId="0" borderId="131" xfId="6541" applyFont="1" applyBorder="1" applyAlignment="1">
      <alignment horizontal="left" vertical="top"/>
    </xf>
    <xf numFmtId="0" fontId="52" fillId="0" borderId="141" xfId="6541" applyFont="1" applyBorder="1" applyAlignment="1">
      <alignment horizontal="left" vertical="top"/>
    </xf>
    <xf numFmtId="180" fontId="52" fillId="0" borderId="141" xfId="6541" applyNumberFormat="1" applyFont="1" applyBorder="1" applyAlignment="1">
      <alignment horizontal="center" vertical="center"/>
    </xf>
    <xf numFmtId="46" fontId="52" fillId="0" borderId="141" xfId="6" applyNumberFormat="1" applyFont="1" applyBorder="1" applyAlignment="1">
      <alignment horizontal="center" vertical="top" wrapText="1"/>
    </xf>
    <xf numFmtId="0" fontId="52" fillId="0" borderId="141" xfId="6541" applyFont="1" applyBorder="1" applyAlignment="1">
      <alignment horizontal="center" vertical="center"/>
    </xf>
    <xf numFmtId="167" fontId="1" fillId="0" borderId="141" xfId="6541" applyNumberFormat="1" applyBorder="1" applyAlignment="1">
      <alignment horizontal="center" vertical="center"/>
    </xf>
    <xf numFmtId="166" fontId="52" fillId="0" borderId="132" xfId="6" applyFont="1" applyBorder="1" applyAlignment="1">
      <alignment horizontal="left" vertical="top" wrapText="1"/>
    </xf>
    <xf numFmtId="2" fontId="53" fillId="0" borderId="141" xfId="6" applyNumberFormat="1" applyFont="1" applyBorder="1" applyAlignment="1">
      <alignment horizontal="center" vertical="center"/>
    </xf>
    <xf numFmtId="166" fontId="53" fillId="0" borderId="132" xfId="6" applyFont="1" applyBorder="1" applyAlignment="1">
      <alignment horizontal="left" vertical="top" wrapText="1"/>
    </xf>
    <xf numFmtId="0" fontId="52" fillId="0" borderId="20" xfId="6541" applyFont="1" applyBorder="1" applyAlignment="1">
      <alignment horizontal="left" vertical="top"/>
    </xf>
    <xf numFmtId="0" fontId="52" fillId="0" borderId="140" xfId="6541" applyFont="1" applyBorder="1" applyAlignment="1">
      <alignment horizontal="left" vertical="top"/>
    </xf>
    <xf numFmtId="180" fontId="52" fillId="0" borderId="140" xfId="6541" applyNumberFormat="1" applyFont="1" applyBorder="1" applyAlignment="1">
      <alignment horizontal="center" vertical="center"/>
    </xf>
    <xf numFmtId="46" fontId="52" fillId="0" borderId="140" xfId="6" applyNumberFormat="1" applyFont="1" applyBorder="1" applyAlignment="1">
      <alignment horizontal="center" vertical="top" wrapText="1"/>
    </xf>
    <xf numFmtId="0" fontId="52" fillId="0" borderId="140" xfId="6541" applyFont="1" applyBorder="1" applyAlignment="1">
      <alignment horizontal="center" vertical="center"/>
    </xf>
    <xf numFmtId="167" fontId="1" fillId="0" borderId="140" xfId="6541" applyNumberFormat="1" applyBorder="1" applyAlignment="1">
      <alignment horizontal="center" vertical="center"/>
    </xf>
    <xf numFmtId="166" fontId="52" fillId="0" borderId="133" xfId="6" applyFont="1" applyBorder="1" applyAlignment="1">
      <alignment horizontal="left" vertical="top" wrapText="1"/>
    </xf>
    <xf numFmtId="0" fontId="107" fillId="0" borderId="44" xfId="573" applyFont="1" applyBorder="1" applyAlignment="1">
      <alignment horizontal="left" vertical="top"/>
    </xf>
    <xf numFmtId="0" fontId="107" fillId="0" borderId="0" xfId="573" applyFont="1" applyAlignment="1">
      <alignment horizontal="left" vertical="top"/>
    </xf>
    <xf numFmtId="166" fontId="1" fillId="0" borderId="0" xfId="6" applyFont="1" applyAlignment="1">
      <alignment horizontal="center" vertical="top"/>
    </xf>
    <xf numFmtId="166" fontId="67" fillId="0" borderId="0" xfId="6" applyFont="1" applyAlignment="1">
      <alignment horizontal="center" vertical="center"/>
    </xf>
    <xf numFmtId="46" fontId="67" fillId="0" borderId="0" xfId="6" applyNumberFormat="1" applyFont="1" applyAlignment="1">
      <alignment horizontal="center" vertical="center" wrapText="1"/>
    </xf>
    <xf numFmtId="166" fontId="52" fillId="0" borderId="0" xfId="6" applyFont="1" applyAlignment="1">
      <alignment horizontal="center" vertical="top"/>
    </xf>
    <xf numFmtId="166" fontId="67" fillId="0" borderId="0" xfId="6" applyFont="1" applyAlignment="1">
      <alignment horizontal="left" vertical="top" wrapText="1"/>
    </xf>
    <xf numFmtId="2" fontId="52" fillId="0" borderId="0" xfId="6" applyNumberFormat="1" applyFont="1" applyAlignment="1">
      <alignment horizontal="center" vertical="top"/>
    </xf>
    <xf numFmtId="2" fontId="67" fillId="0" borderId="0" xfId="6" applyNumberFormat="1" applyFont="1" applyAlignment="1">
      <alignment horizontal="center" vertical="center"/>
    </xf>
    <xf numFmtId="166" fontId="67" fillId="0" borderId="44" xfId="6" applyFont="1" applyBorder="1" applyAlignment="1">
      <alignment horizontal="left" vertical="top"/>
    </xf>
    <xf numFmtId="0" fontId="1" fillId="0" borderId="0" xfId="417" applyFont="1" applyAlignment="1">
      <alignment horizontal="left" vertical="top"/>
    </xf>
    <xf numFmtId="166" fontId="52" fillId="0" borderId="0" xfId="6" applyFont="1" applyAlignment="1">
      <alignment horizontal="center" vertical="top" wrapText="1"/>
    </xf>
    <xf numFmtId="46" fontId="1" fillId="0" borderId="0" xfId="6" applyNumberFormat="1" applyFont="1" applyAlignment="1">
      <alignment horizontal="center" vertical="top" wrapText="1"/>
    </xf>
    <xf numFmtId="166" fontId="1" fillId="0" borderId="0" xfId="6" applyFont="1" applyAlignment="1">
      <alignment horizontal="center" vertical="top" wrapText="1"/>
    </xf>
    <xf numFmtId="166" fontId="1" fillId="0" borderId="0" xfId="6" applyFont="1" applyAlignment="1">
      <alignment horizontal="left" vertical="top" wrapText="1"/>
    </xf>
    <xf numFmtId="2" fontId="1" fillId="0" borderId="0" xfId="6" applyNumberFormat="1" applyFont="1" applyAlignment="1">
      <alignment horizontal="center" vertical="top"/>
    </xf>
    <xf numFmtId="0" fontId="107" fillId="0" borderId="27" xfId="573" applyFont="1" applyBorder="1" applyAlignment="1">
      <alignment horizontal="left" vertical="top"/>
    </xf>
    <xf numFmtId="0" fontId="1" fillId="0" borderId="146" xfId="6541" applyBorder="1"/>
    <xf numFmtId="0" fontId="1" fillId="0" borderId="141" xfId="6541" applyBorder="1"/>
    <xf numFmtId="22" fontId="107" fillId="0" borderId="0" xfId="573" applyNumberFormat="1" applyFont="1" applyAlignment="1">
      <alignment horizontal="center"/>
    </xf>
    <xf numFmtId="46" fontId="1" fillId="0" borderId="0" xfId="6" applyNumberFormat="1" applyFont="1" applyAlignment="1">
      <alignment horizontal="center" vertical="top"/>
    </xf>
    <xf numFmtId="0" fontId="107" fillId="0" borderId="0" xfId="573" applyFont="1"/>
    <xf numFmtId="0" fontId="52" fillId="0" borderId="141" xfId="6541" applyFont="1" applyBorder="1" applyAlignment="1">
      <alignment horizontal="left" vertical="top" wrapText="1"/>
    </xf>
    <xf numFmtId="0" fontId="52" fillId="0" borderId="147" xfId="6541" applyFont="1" applyBorder="1" applyAlignment="1">
      <alignment horizontal="left" vertical="top"/>
    </xf>
    <xf numFmtId="0" fontId="52" fillId="0" borderId="143" xfId="6541" applyFont="1" applyBorder="1" applyAlignment="1">
      <alignment horizontal="left" vertical="top"/>
    </xf>
    <xf numFmtId="180" fontId="52" fillId="0" borderId="143" xfId="6541" applyNumberFormat="1" applyFont="1" applyBorder="1" applyAlignment="1">
      <alignment horizontal="center" vertical="center"/>
    </xf>
    <xf numFmtId="46" fontId="52" fillId="0" borderId="143" xfId="6" applyNumberFormat="1" applyFont="1" applyBorder="1" applyAlignment="1">
      <alignment horizontal="center" vertical="top" wrapText="1"/>
    </xf>
    <xf numFmtId="0" fontId="52" fillId="0" borderId="143" xfId="6541" applyFont="1" applyBorder="1" applyAlignment="1">
      <alignment horizontal="center" vertical="center"/>
    </xf>
    <xf numFmtId="167" fontId="1" fillId="0" borderId="143" xfId="6541" applyNumberFormat="1" applyBorder="1" applyAlignment="1">
      <alignment horizontal="center" vertical="center"/>
    </xf>
    <xf numFmtId="166" fontId="52" fillId="0" borderId="142" xfId="6" applyFont="1" applyBorder="1" applyAlignment="1">
      <alignment horizontal="left" vertical="top" wrapText="1"/>
    </xf>
    <xf numFmtId="0" fontId="71" fillId="0" borderId="44" xfId="6541" applyFont="1" applyBorder="1" applyAlignment="1">
      <alignment horizontal="left" vertical="top"/>
    </xf>
    <xf numFmtId="0" fontId="52" fillId="0" borderId="0" xfId="6541" applyFont="1" applyAlignment="1">
      <alignment horizontal="left" vertical="top"/>
    </xf>
    <xf numFmtId="166" fontId="52" fillId="0" borderId="0" xfId="6" quotePrefix="1" applyFont="1" applyAlignment="1">
      <alignment horizontal="center" vertical="top"/>
    </xf>
    <xf numFmtId="46" fontId="52" fillId="0" borderId="19" xfId="6" applyNumberFormat="1" applyFont="1" applyBorder="1" applyAlignment="1">
      <alignment horizontal="center" vertical="center" wrapText="1"/>
    </xf>
    <xf numFmtId="167" fontId="52" fillId="0" borderId="19" xfId="6541" applyNumberFormat="1" applyFont="1" applyBorder="1" applyAlignment="1">
      <alignment horizontal="center" vertical="center"/>
    </xf>
    <xf numFmtId="46" fontId="52" fillId="0" borderId="141" xfId="6" applyNumberFormat="1" applyFont="1" applyBorder="1" applyAlignment="1">
      <alignment horizontal="center" vertical="center" wrapText="1"/>
    </xf>
    <xf numFmtId="167" fontId="52" fillId="0" borderId="141" xfId="6541" applyNumberFormat="1" applyFont="1" applyBorder="1" applyAlignment="1">
      <alignment horizontal="center" vertical="center"/>
    </xf>
    <xf numFmtId="46" fontId="52" fillId="0" borderId="140" xfId="6" applyNumberFormat="1" applyFont="1" applyBorder="1" applyAlignment="1">
      <alignment horizontal="center" vertical="center" wrapText="1"/>
    </xf>
    <xf numFmtId="167" fontId="52" fillId="0" borderId="140" xfId="6541" applyNumberFormat="1" applyFont="1" applyBorder="1" applyAlignment="1">
      <alignment horizontal="center" vertical="center"/>
    </xf>
    <xf numFmtId="0" fontId="108" fillId="0" borderId="2" xfId="6541" applyFont="1" applyBorder="1" applyAlignment="1">
      <alignment horizontal="left" vertical="top"/>
    </xf>
    <xf numFmtId="166" fontId="52" fillId="0" borderId="0" xfId="6" quotePrefix="1" applyFont="1" applyAlignment="1">
      <alignment horizontal="center" vertical="center"/>
    </xf>
    <xf numFmtId="2" fontId="52" fillId="0" borderId="0" xfId="6" applyNumberFormat="1" applyFont="1" applyAlignment="1">
      <alignment horizontal="center" vertical="center"/>
    </xf>
    <xf numFmtId="0" fontId="108" fillId="0" borderId="0" xfId="6541" applyFont="1" applyAlignment="1">
      <alignment horizontal="left" vertical="top"/>
    </xf>
    <xf numFmtId="166" fontId="67" fillId="0" borderId="0" xfId="6" applyFont="1" applyAlignment="1">
      <alignment horizontal="left" vertical="top"/>
    </xf>
    <xf numFmtId="0" fontId="52" fillId="0" borderId="19" xfId="6541" applyFont="1" applyBorder="1"/>
    <xf numFmtId="0" fontId="52" fillId="0" borderId="141" xfId="6541" applyFont="1" applyBorder="1"/>
    <xf numFmtId="0" fontId="52" fillId="0" borderId="140" xfId="6541" applyFont="1" applyBorder="1"/>
    <xf numFmtId="0" fontId="52" fillId="0" borderId="0" xfId="573" applyFont="1" applyAlignment="1">
      <alignment horizontal="center" vertical="center"/>
    </xf>
    <xf numFmtId="0" fontId="52" fillId="0" borderId="0" xfId="573" applyFont="1"/>
    <xf numFmtId="2" fontId="67" fillId="0" borderId="0" xfId="573" applyNumberFormat="1" applyFont="1" applyAlignment="1">
      <alignment horizontal="center" vertical="center"/>
    </xf>
    <xf numFmtId="0" fontId="90" fillId="0" borderId="0" xfId="573" applyFont="1" applyAlignment="1">
      <alignment horizontal="left" vertical="top"/>
    </xf>
    <xf numFmtId="166" fontId="89" fillId="0" borderId="0" xfId="6" applyFont="1" applyAlignment="1">
      <alignment horizontal="left" vertical="top"/>
    </xf>
    <xf numFmtId="166" fontId="1" fillId="0" borderId="0" xfId="6" applyFont="1" applyAlignment="1">
      <alignment horizontal="left" vertical="top"/>
    </xf>
    <xf numFmtId="46" fontId="109" fillId="0" borderId="0" xfId="6" applyNumberFormat="1" applyFont="1" applyAlignment="1">
      <alignment horizontal="center" vertical="top" wrapText="1"/>
    </xf>
    <xf numFmtId="166" fontId="52" fillId="0" borderId="49" xfId="6" applyFont="1" applyBorder="1" applyAlignment="1">
      <alignment horizontal="left" vertical="top"/>
    </xf>
    <xf numFmtId="166" fontId="52" fillId="0" borderId="19" xfId="6" applyFont="1" applyBorder="1" applyAlignment="1">
      <alignment horizontal="left" vertical="top"/>
    </xf>
    <xf numFmtId="166" fontId="52" fillId="0" borderId="19" xfId="6" applyFont="1" applyBorder="1" applyAlignment="1">
      <alignment horizontal="center" vertical="center"/>
    </xf>
    <xf numFmtId="166" fontId="1" fillId="0" borderId="19" xfId="6" applyFont="1" applyBorder="1" applyAlignment="1">
      <alignment horizontal="center" vertical="top"/>
    </xf>
    <xf numFmtId="166" fontId="1" fillId="0" borderId="19" xfId="6" applyFont="1" applyBorder="1" applyAlignment="1">
      <alignment horizontal="left" vertical="top" wrapText="1"/>
    </xf>
    <xf numFmtId="166" fontId="52" fillId="0" borderId="131" xfId="6" applyFont="1" applyBorder="1" applyAlignment="1">
      <alignment horizontal="left" vertical="top"/>
    </xf>
    <xf numFmtId="166" fontId="52" fillId="0" borderId="141" xfId="6" applyFont="1" applyBorder="1" applyAlignment="1">
      <alignment horizontal="left" vertical="top"/>
    </xf>
    <xf numFmtId="166" fontId="52" fillId="0" borderId="141" xfId="6" applyFont="1" applyBorder="1" applyAlignment="1">
      <alignment horizontal="center" vertical="center"/>
    </xf>
    <xf numFmtId="166" fontId="1" fillId="0" borderId="141" xfId="6" applyFont="1" applyBorder="1" applyAlignment="1">
      <alignment horizontal="center" vertical="top"/>
    </xf>
    <xf numFmtId="166" fontId="1" fillId="0" borderId="141" xfId="6" applyFont="1" applyBorder="1" applyAlignment="1">
      <alignment horizontal="left" vertical="top" wrapText="1"/>
    </xf>
    <xf numFmtId="2" fontId="52" fillId="0" borderId="141" xfId="6" applyNumberFormat="1" applyFont="1" applyBorder="1" applyAlignment="1">
      <alignment horizontal="center" vertical="center"/>
    </xf>
    <xf numFmtId="166" fontId="52" fillId="0" borderId="20" xfId="6" applyFont="1" applyBorder="1" applyAlignment="1">
      <alignment horizontal="left" vertical="top"/>
    </xf>
    <xf numFmtId="166" fontId="52" fillId="0" borderId="140" xfId="6" applyFont="1" applyBorder="1" applyAlignment="1">
      <alignment horizontal="left" vertical="top"/>
    </xf>
    <xf numFmtId="166" fontId="52" fillId="0" borderId="140" xfId="6" applyFont="1" applyBorder="1" applyAlignment="1">
      <alignment horizontal="center" vertical="center"/>
    </xf>
    <xf numFmtId="166" fontId="1" fillId="0" borderId="140" xfId="6" applyFont="1" applyBorder="1" applyAlignment="1">
      <alignment horizontal="center" vertical="top"/>
    </xf>
    <xf numFmtId="166" fontId="1" fillId="0" borderId="140" xfId="6" applyFont="1" applyBorder="1" applyAlignment="1">
      <alignment horizontal="left" vertical="top" wrapText="1"/>
    </xf>
    <xf numFmtId="0" fontId="107" fillId="0" borderId="0" xfId="573" applyFont="1" applyAlignment="1">
      <alignment horizontal="center" vertical="center"/>
    </xf>
    <xf numFmtId="2" fontId="67" fillId="0" borderId="0" xfId="573" applyNumberFormat="1" applyFont="1" applyAlignment="1">
      <alignment horizontal="center"/>
    </xf>
    <xf numFmtId="46" fontId="67" fillId="0" borderId="0" xfId="6" applyNumberFormat="1" applyFont="1" applyAlignment="1">
      <alignment horizontal="center" vertical="top" wrapText="1"/>
    </xf>
    <xf numFmtId="2" fontId="90" fillId="0" borderId="0" xfId="573" applyNumberFormat="1" applyFont="1" applyAlignment="1">
      <alignment horizontal="center"/>
    </xf>
    <xf numFmtId="0" fontId="52" fillId="0" borderId="0" xfId="573" applyFont="1" applyAlignment="1">
      <alignment horizontal="left" vertical="top"/>
    </xf>
    <xf numFmtId="0" fontId="1" fillId="0" borderId="49" xfId="6541" applyBorder="1"/>
    <xf numFmtId="0" fontId="1" fillId="0" borderId="19" xfId="6541" applyBorder="1"/>
    <xf numFmtId="180" fontId="1" fillId="0" borderId="19" xfId="6541" applyNumberFormat="1" applyBorder="1"/>
    <xf numFmtId="0" fontId="1" fillId="0" borderId="102" xfId="6541" applyBorder="1"/>
    <xf numFmtId="0" fontId="1" fillId="0" borderId="131" xfId="6541" applyBorder="1"/>
    <xf numFmtId="180" fontId="1" fillId="0" borderId="141" xfId="6541" applyNumberFormat="1" applyBorder="1"/>
    <xf numFmtId="0" fontId="1" fillId="0" borderId="20" xfId="6541" applyBorder="1"/>
    <xf numFmtId="0" fontId="1" fillId="0" borderId="140" xfId="6541" applyBorder="1"/>
    <xf numFmtId="180" fontId="1" fillId="0" borderId="140" xfId="6541" applyNumberFormat="1" applyBorder="1"/>
    <xf numFmtId="0" fontId="49" fillId="0" borderId="0" xfId="573" applyFont="1"/>
    <xf numFmtId="166" fontId="73" fillId="0" borderId="0" xfId="6" applyFont="1" applyAlignment="1">
      <alignment horizontal="center" vertical="center"/>
    </xf>
    <xf numFmtId="0" fontId="53" fillId="0" borderId="0" xfId="573" applyFont="1"/>
    <xf numFmtId="166" fontId="73" fillId="0" borderId="0" xfId="6" applyFont="1" applyAlignment="1">
      <alignment horizontal="left" vertical="top" wrapText="1"/>
    </xf>
    <xf numFmtId="2" fontId="73" fillId="0" borderId="0" xfId="573" applyNumberFormat="1" applyFont="1" applyAlignment="1">
      <alignment horizontal="center" vertical="center"/>
    </xf>
    <xf numFmtId="0" fontId="47" fillId="0" borderId="0" xfId="573" applyFont="1" applyAlignment="1">
      <alignment horizontal="right"/>
    </xf>
    <xf numFmtId="0" fontId="1" fillId="0" borderId="23" xfId="6541" applyBorder="1"/>
    <xf numFmtId="0" fontId="1" fillId="0" borderId="6" xfId="6541" applyBorder="1"/>
    <xf numFmtId="20" fontId="53" fillId="0" borderId="0" xfId="6541" applyNumberFormat="1" applyFont="1" applyAlignment="1">
      <alignment horizontal="left" vertical="top"/>
    </xf>
    <xf numFmtId="166" fontId="53" fillId="0" borderId="0" xfId="6" applyFont="1" applyAlignment="1">
      <alignment horizontal="center" vertical="top"/>
    </xf>
    <xf numFmtId="46" fontId="53" fillId="0" borderId="0" xfId="6" applyNumberFormat="1" applyFont="1" applyAlignment="1">
      <alignment horizontal="center" vertical="top" wrapText="1"/>
    </xf>
    <xf numFmtId="0" fontId="53" fillId="0" borderId="0" xfId="480" applyFont="1" applyAlignment="1">
      <alignment horizontal="center"/>
    </xf>
    <xf numFmtId="166" fontId="53" fillId="0" borderId="0" xfId="6" applyFont="1"/>
    <xf numFmtId="2" fontId="53" fillId="0" borderId="0" xfId="6" applyNumberFormat="1" applyFont="1" applyAlignment="1">
      <alignment horizontal="center" vertical="top"/>
    </xf>
    <xf numFmtId="166" fontId="53" fillId="0" borderId="0" xfId="6" applyFont="1" applyAlignment="1">
      <alignment vertical="top" wrapText="1"/>
    </xf>
    <xf numFmtId="0" fontId="1" fillId="0" borderId="21" xfId="6541" applyBorder="1"/>
    <xf numFmtId="0" fontId="1" fillId="0" borderId="4" xfId="6541" applyBorder="1"/>
    <xf numFmtId="0" fontId="49" fillId="0" borderId="0" xfId="573" applyFont="1" applyAlignment="1">
      <alignment horizontal="left" vertical="top"/>
    </xf>
    <xf numFmtId="166" fontId="27" fillId="0" borderId="0" xfId="6" applyFont="1" applyAlignment="1">
      <alignment horizontal="center" vertical="top" wrapText="1"/>
    </xf>
    <xf numFmtId="46" fontId="27" fillId="0" borderId="0" xfId="6" applyNumberFormat="1" applyFont="1" applyAlignment="1">
      <alignment horizontal="center" vertical="top" wrapText="1"/>
    </xf>
    <xf numFmtId="180" fontId="52" fillId="0" borderId="0" xfId="6541" applyNumberFormat="1" applyFont="1" applyAlignment="1">
      <alignment horizontal="center" vertical="center"/>
    </xf>
    <xf numFmtId="0" fontId="52" fillId="0" borderId="0" xfId="6541" applyFont="1" applyAlignment="1">
      <alignment horizontal="center" vertical="center"/>
    </xf>
    <xf numFmtId="166" fontId="52" fillId="0" borderId="0" xfId="6" applyFont="1" applyAlignment="1">
      <alignment horizontal="left" vertical="top" wrapText="1"/>
    </xf>
    <xf numFmtId="166" fontId="73" fillId="0" borderId="0" xfId="6" applyFont="1" applyAlignment="1">
      <alignment vertical="top"/>
    </xf>
    <xf numFmtId="46" fontId="78" fillId="0" borderId="0" xfId="6" applyNumberFormat="1" applyFont="1"/>
    <xf numFmtId="166" fontId="49" fillId="0" borderId="0" xfId="6" applyFont="1" applyAlignment="1">
      <alignment horizontal="center"/>
    </xf>
    <xf numFmtId="0" fontId="27" fillId="0" borderId="0" xfId="573" applyFont="1" applyAlignment="1">
      <alignment vertical="top"/>
    </xf>
    <xf numFmtId="166" fontId="49" fillId="0" borderId="0" xfId="6" applyFont="1"/>
    <xf numFmtId="166" fontId="83" fillId="0" borderId="0" xfId="6" applyFont="1" applyAlignment="1">
      <alignment vertical="top"/>
    </xf>
    <xf numFmtId="166" fontId="53" fillId="0" borderId="0" xfId="6" applyFont="1" applyAlignment="1">
      <alignment horizontal="left" vertical="top"/>
    </xf>
    <xf numFmtId="166" fontId="83" fillId="0" borderId="0" xfId="6" applyFont="1" applyAlignment="1">
      <alignment horizontal="center" vertical="center"/>
    </xf>
    <xf numFmtId="166" fontId="49" fillId="0" borderId="0" xfId="6" applyFont="1" applyAlignment="1">
      <alignment vertical="top"/>
    </xf>
    <xf numFmtId="21" fontId="78" fillId="0" borderId="0" xfId="6" applyNumberFormat="1" applyFont="1" applyAlignment="1">
      <alignment horizontal="center" vertical="top"/>
    </xf>
    <xf numFmtId="166" fontId="84" fillId="0" borderId="0" xfId="6" applyFont="1" applyAlignment="1">
      <alignment horizontal="center"/>
    </xf>
    <xf numFmtId="0" fontId="49" fillId="0" borderId="0" xfId="573" applyFont="1" applyAlignment="1">
      <alignment horizontal="center"/>
    </xf>
    <xf numFmtId="0" fontId="111" fillId="0" borderId="0" xfId="6541" applyFont="1" applyAlignment="1">
      <alignment vertical="center"/>
    </xf>
    <xf numFmtId="0" fontId="49" fillId="0" borderId="0" xfId="573" applyFont="1" applyAlignment="1">
      <alignment horizontal="center" vertical="top"/>
    </xf>
    <xf numFmtId="0" fontId="68" fillId="0" borderId="0" xfId="6541" applyFont="1" applyAlignment="1">
      <alignment vertical="center"/>
    </xf>
    <xf numFmtId="0" fontId="68" fillId="0" borderId="0" xfId="6541" applyFont="1"/>
    <xf numFmtId="20" fontId="69" fillId="0" borderId="0" xfId="6541" applyNumberFormat="1" applyFont="1" applyAlignment="1">
      <alignment horizontal="center"/>
    </xf>
    <xf numFmtId="0" fontId="69" fillId="0" borderId="0" xfId="6541" applyFont="1"/>
    <xf numFmtId="0" fontId="70" fillId="0" borderId="0" xfId="6541" applyFont="1"/>
    <xf numFmtId="0" fontId="66" fillId="0" borderId="0" xfId="567" applyFont="1" applyAlignment="1">
      <alignment horizontal="left" vertical="top"/>
    </xf>
    <xf numFmtId="166" fontId="83" fillId="0" borderId="0" xfId="6" applyFont="1" applyAlignment="1">
      <alignment vertical="top" wrapText="1"/>
    </xf>
    <xf numFmtId="166" fontId="83" fillId="0" borderId="0" xfId="6" applyFont="1" applyAlignment="1">
      <alignment horizontal="center" vertical="top"/>
    </xf>
    <xf numFmtId="166" fontId="83" fillId="0" borderId="0" xfId="6" applyFont="1" applyAlignment="1">
      <alignment horizontal="left" vertical="top"/>
    </xf>
    <xf numFmtId="21" fontId="75" fillId="0" borderId="0" xfId="6" applyNumberFormat="1" applyFont="1" applyAlignment="1">
      <alignment horizontal="center" vertical="top"/>
    </xf>
    <xf numFmtId="166" fontId="47" fillId="0" borderId="0" xfId="6" applyFont="1" applyAlignment="1">
      <alignment horizontal="center" vertical="top"/>
    </xf>
    <xf numFmtId="0" fontId="83" fillId="0" borderId="0" xfId="6" applyNumberFormat="1" applyFont="1" applyAlignment="1">
      <alignment horizontal="center" vertical="top"/>
    </xf>
    <xf numFmtId="46" fontId="53" fillId="0" borderId="19" xfId="6" applyNumberFormat="1" applyFont="1" applyBorder="1" applyAlignment="1">
      <alignment horizontal="center" vertical="top" wrapText="1"/>
    </xf>
    <xf numFmtId="0" fontId="1" fillId="0" borderId="58" xfId="6541" applyBorder="1"/>
    <xf numFmtId="46" fontId="53" fillId="0" borderId="141" xfId="6" applyNumberFormat="1" applyFont="1" applyBorder="1" applyAlignment="1">
      <alignment horizontal="center" vertical="top" wrapText="1"/>
    </xf>
    <xf numFmtId="0" fontId="1" fillId="0" borderId="57" xfId="6541" applyBorder="1"/>
    <xf numFmtId="46" fontId="53" fillId="0" borderId="140" xfId="6" applyNumberFormat="1" applyFont="1" applyBorder="1" applyAlignment="1">
      <alignment horizontal="center" vertical="top" wrapText="1"/>
    </xf>
    <xf numFmtId="0" fontId="111" fillId="0" borderId="2" xfId="6541" applyFont="1" applyBorder="1" applyAlignment="1">
      <alignment horizontal="left" vertical="top"/>
    </xf>
    <xf numFmtId="22" fontId="49" fillId="0" borderId="0" xfId="573" applyNumberFormat="1" applyFont="1" applyAlignment="1">
      <alignment horizontal="center" vertical="center"/>
    </xf>
    <xf numFmtId="166" fontId="53" fillId="0" borderId="0" xfId="6" quotePrefix="1" applyFont="1" applyAlignment="1">
      <alignment horizontal="center" vertical="center"/>
    </xf>
    <xf numFmtId="0" fontId="53" fillId="0" borderId="0" xfId="573" applyFont="1" applyAlignment="1">
      <alignment horizontal="left" vertical="top"/>
    </xf>
    <xf numFmtId="166" fontId="73" fillId="0" borderId="153" xfId="6" applyFont="1" applyBorder="1" applyAlignment="1">
      <alignment horizontal="left" vertical="top"/>
    </xf>
    <xf numFmtId="0" fontId="27" fillId="0" borderId="93" xfId="416" applyFont="1" applyBorder="1" applyAlignment="1">
      <alignment horizontal="left" vertical="top"/>
    </xf>
    <xf numFmtId="166" fontId="53" fillId="0" borderId="0" xfId="6" applyFont="1" applyAlignment="1">
      <alignment horizontal="center" vertical="center" wrapText="1"/>
    </xf>
    <xf numFmtId="46" fontId="73" fillId="0" borderId="0" xfId="6" applyNumberFormat="1" applyFont="1" applyAlignment="1">
      <alignment horizontal="center" vertical="top" wrapText="1"/>
    </xf>
    <xf numFmtId="166" fontId="73" fillId="0" borderId="0" xfId="6" applyFont="1" applyAlignment="1">
      <alignment vertical="center" wrapText="1"/>
    </xf>
    <xf numFmtId="166" fontId="73" fillId="0" borderId="0" xfId="6" applyFont="1" applyAlignment="1">
      <alignment horizontal="right" vertical="top"/>
    </xf>
    <xf numFmtId="46" fontId="53" fillId="0" borderId="19" xfId="6" applyNumberFormat="1" applyFont="1" applyBorder="1" applyAlignment="1">
      <alignment horizontal="center" vertical="center" wrapText="1"/>
    </xf>
    <xf numFmtId="166" fontId="53" fillId="0" borderId="63" xfId="6" applyFont="1" applyBorder="1" applyAlignment="1">
      <alignment horizontal="left" vertical="top" wrapText="1"/>
    </xf>
    <xf numFmtId="46" fontId="53" fillId="0" borderId="141" xfId="6" applyNumberFormat="1" applyFont="1" applyBorder="1" applyAlignment="1">
      <alignment horizontal="center" vertical="center" wrapText="1"/>
    </xf>
    <xf numFmtId="0" fontId="52" fillId="0" borderId="141" xfId="6541" applyFont="1" applyBorder="1" applyAlignment="1">
      <alignment wrapText="1"/>
    </xf>
    <xf numFmtId="0" fontId="1" fillId="0" borderId="141" xfId="6541" applyBorder="1" applyAlignment="1">
      <alignment horizontal="left" vertical="top" wrapText="1"/>
    </xf>
    <xf numFmtId="46" fontId="53" fillId="0" borderId="140" xfId="6" applyNumberFormat="1" applyFont="1" applyBorder="1" applyAlignment="1">
      <alignment horizontal="center" vertical="center" wrapText="1"/>
    </xf>
    <xf numFmtId="166" fontId="53" fillId="0" borderId="133" xfId="6" applyFont="1" applyBorder="1" applyAlignment="1">
      <alignment horizontal="left" vertical="top" wrapText="1"/>
    </xf>
    <xf numFmtId="0" fontId="53" fillId="0" borderId="44" xfId="567" applyFont="1" applyBorder="1" applyAlignment="1">
      <alignment horizontal="left" vertical="top"/>
    </xf>
    <xf numFmtId="166" fontId="53" fillId="0" borderId="0" xfId="6" applyFont="1" applyAlignment="1">
      <alignment horizontal="left" vertical="top" wrapText="1"/>
    </xf>
    <xf numFmtId="166" fontId="53" fillId="0" borderId="0" xfId="6" applyFont="1" applyAlignment="1">
      <alignment horizontal="center" vertical="top" wrapText="1"/>
    </xf>
    <xf numFmtId="166" fontId="53" fillId="0" borderId="0" xfId="6" applyFont="1" applyAlignment="1">
      <alignment horizontal="center" vertical="center"/>
    </xf>
    <xf numFmtId="2" fontId="73" fillId="0" borderId="21" xfId="6" applyNumberFormat="1" applyFont="1" applyBorder="1" applyAlignment="1">
      <alignment horizontal="center" vertical="center"/>
    </xf>
    <xf numFmtId="0" fontId="49" fillId="0" borderId="2" xfId="567" applyFont="1" applyBorder="1" applyAlignment="1">
      <alignment horizontal="left" vertical="top"/>
    </xf>
    <xf numFmtId="0" fontId="53" fillId="0" borderId="0" xfId="567" applyFont="1" applyAlignment="1">
      <alignment horizontal="left" vertical="top"/>
    </xf>
    <xf numFmtId="0" fontId="49" fillId="0" borderId="0" xfId="567" applyFont="1" applyAlignment="1">
      <alignment horizontal="left" vertical="top"/>
    </xf>
    <xf numFmtId="166" fontId="49" fillId="0" borderId="0" xfId="6" applyFont="1" applyAlignment="1">
      <alignment horizontal="left" vertical="top" wrapText="1"/>
    </xf>
    <xf numFmtId="166" fontId="27" fillId="0" borderId="0" xfId="6" applyFont="1" applyAlignment="1">
      <alignment horizontal="center" vertical="top"/>
    </xf>
    <xf numFmtId="46" fontId="27" fillId="0" borderId="0" xfId="6" applyNumberFormat="1" applyFont="1" applyAlignment="1">
      <alignment horizontal="center" vertical="top"/>
    </xf>
    <xf numFmtId="166" fontId="27" fillId="0" borderId="0" xfId="6" applyFont="1" applyAlignment="1">
      <alignment horizontal="left" vertical="top" wrapText="1"/>
    </xf>
    <xf numFmtId="2" fontId="27" fillId="0" borderId="0" xfId="6" applyNumberFormat="1" applyFont="1" applyAlignment="1">
      <alignment horizontal="center" vertical="top"/>
    </xf>
    <xf numFmtId="0" fontId="53" fillId="0" borderId="19" xfId="480" applyFont="1" applyBorder="1" applyAlignment="1">
      <alignment horizontal="center" vertical="center"/>
    </xf>
    <xf numFmtId="0" fontId="52" fillId="0" borderId="19" xfId="6541" applyFont="1" applyBorder="1" applyAlignment="1">
      <alignment wrapText="1"/>
    </xf>
    <xf numFmtId="20" fontId="1" fillId="0" borderId="0" xfId="6541" applyNumberFormat="1"/>
    <xf numFmtId="0" fontId="53" fillId="0" borderId="141" xfId="480" applyFont="1" applyBorder="1" applyAlignment="1">
      <alignment horizontal="center" vertical="center"/>
    </xf>
    <xf numFmtId="166" fontId="27" fillId="0" borderId="0" xfId="6" applyFont="1" applyAlignment="1">
      <alignment vertical="top" wrapText="1"/>
    </xf>
    <xf numFmtId="0" fontId="53" fillId="0" borderId="140" xfId="480" applyFont="1" applyBorder="1" applyAlignment="1">
      <alignment horizontal="center" vertical="center"/>
    </xf>
    <xf numFmtId="0" fontId="69" fillId="0" borderId="0" xfId="6541" applyFont="1" applyAlignment="1">
      <alignment horizontal="center" vertical="center"/>
    </xf>
    <xf numFmtId="0" fontId="53" fillId="0" borderId="0" xfId="6541" applyFont="1" applyAlignment="1">
      <alignment horizontal="center" vertical="center"/>
    </xf>
    <xf numFmtId="166" fontId="27" fillId="0" borderId="0" xfId="6" applyFont="1" applyAlignment="1">
      <alignment horizontal="center" vertical="center"/>
    </xf>
    <xf numFmtId="0" fontId="1" fillId="0" borderId="0" xfId="6541" applyAlignment="1">
      <alignment horizontal="center" vertical="center"/>
    </xf>
    <xf numFmtId="0" fontId="69" fillId="0" borderId="0" xfId="6541" applyFont="1" applyAlignment="1">
      <alignment vertical="center"/>
    </xf>
    <xf numFmtId="0" fontId="49" fillId="0" borderId="0" xfId="10" applyFont="1"/>
    <xf numFmtId="46" fontId="83" fillId="0" borderId="0" xfId="6" applyNumberFormat="1" applyFont="1" applyAlignment="1">
      <alignment horizontal="center" vertical="top"/>
    </xf>
    <xf numFmtId="166" fontId="27" fillId="0" borderId="0" xfId="6" quotePrefix="1" applyFont="1" applyAlignment="1">
      <alignment horizontal="center" vertical="top"/>
    </xf>
    <xf numFmtId="166" fontId="83" fillId="0" borderId="0" xfId="6" applyFont="1" applyAlignment="1">
      <alignment vertical="center" wrapText="1"/>
    </xf>
    <xf numFmtId="46" fontId="52" fillId="0" borderId="0" xfId="6541" applyNumberFormat="1" applyFont="1"/>
    <xf numFmtId="0" fontId="52" fillId="0" borderId="0" xfId="6541" applyFont="1"/>
    <xf numFmtId="2" fontId="53" fillId="0" borderId="140" xfId="6" applyNumberFormat="1" applyFont="1" applyBorder="1" applyAlignment="1">
      <alignment horizontal="center" vertical="center"/>
    </xf>
    <xf numFmtId="0" fontId="69" fillId="0" borderId="0" xfId="6541" applyFont="1" applyAlignment="1">
      <alignment horizontal="left" vertical="top"/>
    </xf>
    <xf numFmtId="0" fontId="53" fillId="0" borderId="0" xfId="6541" applyFont="1" applyAlignment="1">
      <alignment horizontal="left" vertical="top"/>
    </xf>
    <xf numFmtId="166" fontId="73" fillId="0" borderId="93" xfId="6" applyFont="1" applyBorder="1" applyAlignment="1">
      <alignment horizontal="left" vertical="top"/>
    </xf>
    <xf numFmtId="46" fontId="49" fillId="0" borderId="0" xfId="6" applyNumberFormat="1" applyFont="1" applyAlignment="1">
      <alignment horizontal="center" vertical="top"/>
    </xf>
    <xf numFmtId="166" fontId="49" fillId="0" borderId="55" xfId="6" applyFont="1" applyBorder="1" applyAlignment="1">
      <alignment horizontal="left" vertical="top" wrapText="1"/>
    </xf>
    <xf numFmtId="2" fontId="53" fillId="0" borderId="19" xfId="6" applyNumberFormat="1" applyFont="1" applyBorder="1" applyAlignment="1">
      <alignment horizontal="center" vertical="center"/>
    </xf>
    <xf numFmtId="46" fontId="83" fillId="0" borderId="0" xfId="6" applyNumberFormat="1" applyFont="1" applyAlignment="1">
      <alignment horizontal="center" vertical="center"/>
    </xf>
    <xf numFmtId="166" fontId="27" fillId="0" borderId="0" xfId="6" quotePrefix="1" applyFont="1" applyAlignment="1">
      <alignment horizontal="center" vertical="center"/>
    </xf>
    <xf numFmtId="2" fontId="27" fillId="0" borderId="0" xfId="6" applyNumberFormat="1" applyFont="1" applyAlignment="1">
      <alignment horizontal="center" vertical="center"/>
    </xf>
    <xf numFmtId="2" fontId="83" fillId="0" borderId="0" xfId="6" applyNumberFormat="1" applyFont="1" applyAlignment="1">
      <alignment horizontal="center" vertical="center"/>
    </xf>
    <xf numFmtId="46" fontId="112" fillId="0" borderId="0" xfId="6" applyNumberFormat="1" applyFont="1" applyAlignment="1">
      <alignment horizontal="center" vertical="top" wrapText="1"/>
    </xf>
    <xf numFmtId="180" fontId="52" fillId="0" borderId="19" xfId="6541" applyNumberFormat="1" applyFont="1" applyBorder="1" applyAlignment="1">
      <alignment horizontal="center"/>
    </xf>
    <xf numFmtId="0" fontId="1" fillId="0" borderId="19" xfId="6541" applyBorder="1" applyAlignment="1">
      <alignment horizontal="center" vertical="center"/>
    </xf>
    <xf numFmtId="180" fontId="52" fillId="0" borderId="141" xfId="6541" applyNumberFormat="1" applyFont="1" applyBorder="1" applyAlignment="1">
      <alignment horizontal="center"/>
    </xf>
    <xf numFmtId="0" fontId="1" fillId="0" borderId="141" xfId="6541" applyBorder="1" applyAlignment="1">
      <alignment horizontal="center" vertical="center"/>
    </xf>
    <xf numFmtId="0" fontId="1" fillId="0" borderId="141" xfId="6541" applyBorder="1" applyAlignment="1">
      <alignment wrapText="1"/>
    </xf>
    <xf numFmtId="180" fontId="52" fillId="0" borderId="140" xfId="6541" applyNumberFormat="1" applyFont="1" applyBorder="1" applyAlignment="1">
      <alignment horizontal="center"/>
    </xf>
    <xf numFmtId="0" fontId="1" fillId="0" borderId="140" xfId="6541" applyBorder="1" applyAlignment="1">
      <alignment horizontal="center" vertical="center"/>
    </xf>
    <xf numFmtId="0" fontId="52" fillId="0" borderId="0" xfId="6541" applyFont="1" applyAlignment="1">
      <alignment horizontal="center"/>
    </xf>
    <xf numFmtId="166" fontId="83" fillId="0" borderId="0" xfId="6" applyFont="1" applyAlignment="1">
      <alignment horizontal="left" vertical="top" wrapText="1"/>
    </xf>
    <xf numFmtId="0" fontId="94" fillId="0" borderId="0" xfId="404" applyFont="1"/>
    <xf numFmtId="46" fontId="47" fillId="0" borderId="0" xfId="6" applyNumberFormat="1" applyFont="1" applyAlignment="1">
      <alignment horizontal="center" vertical="top"/>
    </xf>
    <xf numFmtId="166" fontId="47" fillId="0" borderId="0" xfId="6" applyFont="1" applyAlignment="1">
      <alignment vertical="center" wrapText="1"/>
    </xf>
    <xf numFmtId="166" fontId="73" fillId="0" borderId="0" xfId="6" applyFont="1" applyAlignment="1">
      <alignment horizontal="left" vertical="center"/>
    </xf>
    <xf numFmtId="0" fontId="1" fillId="0" borderId="0" xfId="6541" applyAlignment="1">
      <alignment horizontal="left" vertical="top"/>
    </xf>
    <xf numFmtId="0" fontId="52" fillId="0" borderId="31" xfId="6541" applyFont="1" applyBorder="1" applyAlignment="1">
      <alignment horizontal="left" vertical="top"/>
    </xf>
    <xf numFmtId="0" fontId="53" fillId="0" borderId="66" xfId="10" applyFont="1" applyBorder="1" applyAlignment="1">
      <alignment horizontal="left" vertical="top"/>
    </xf>
    <xf numFmtId="166" fontId="53" fillId="0" borderId="66" xfId="6" applyFont="1" applyBorder="1" applyAlignment="1">
      <alignment horizontal="left" vertical="center"/>
    </xf>
    <xf numFmtId="46" fontId="53" fillId="0" borderId="66" xfId="6" applyNumberFormat="1" applyFont="1" applyBorder="1" applyAlignment="1">
      <alignment horizontal="center" vertical="center" wrapText="1"/>
    </xf>
    <xf numFmtId="0" fontId="53" fillId="0" borderId="66" xfId="480" applyFont="1" applyBorder="1" applyAlignment="1">
      <alignment horizontal="center" vertical="center"/>
    </xf>
    <xf numFmtId="166" fontId="53" fillId="0" borderId="66" xfId="6" applyFont="1" applyBorder="1" applyAlignment="1">
      <alignment horizontal="left" vertical="top"/>
    </xf>
    <xf numFmtId="2" fontId="53" fillId="0" borderId="66" xfId="6" applyNumberFormat="1" applyFont="1" applyBorder="1" applyAlignment="1">
      <alignment horizontal="center" vertical="center"/>
    </xf>
    <xf numFmtId="166" fontId="53" fillId="0" borderId="64" xfId="6" applyFont="1" applyBorder="1" applyAlignment="1">
      <alignment horizontal="left" vertical="top" wrapText="1"/>
    </xf>
    <xf numFmtId="0" fontId="27" fillId="0" borderId="0" xfId="567" applyFont="1" applyAlignment="1">
      <alignment vertical="top"/>
    </xf>
    <xf numFmtId="183" fontId="83" fillId="0" borderId="0" xfId="6" applyNumberFormat="1" applyFont="1" applyAlignment="1">
      <alignment horizontal="center" vertical="center"/>
    </xf>
    <xf numFmtId="0" fontId="49" fillId="0" borderId="0" xfId="567" applyFont="1" applyAlignment="1">
      <alignment horizontal="center"/>
    </xf>
    <xf numFmtId="0" fontId="49" fillId="0" borderId="0" xfId="567" applyFont="1" applyAlignment="1">
      <alignment horizontal="center" vertical="top"/>
    </xf>
    <xf numFmtId="0" fontId="1" fillId="0" borderId="0" xfId="6540" applyFont="1"/>
    <xf numFmtId="0" fontId="1" fillId="0" borderId="0" xfId="6540" applyFont="1" applyAlignment="1">
      <alignment wrapText="1"/>
    </xf>
    <xf numFmtId="0" fontId="1" fillId="0" borderId="0" xfId="6541" applyAlignment="1">
      <alignment horizontal="center"/>
    </xf>
    <xf numFmtId="2" fontId="73" fillId="0" borderId="102" xfId="6" applyNumberFormat="1" applyFont="1" applyBorder="1" applyAlignment="1">
      <alignment horizontal="center" vertical="top" wrapText="1"/>
    </xf>
    <xf numFmtId="0" fontId="52" fillId="0" borderId="19" xfId="6541" applyFont="1" applyBorder="1" applyAlignment="1">
      <alignment horizontal="left" vertical="top" wrapText="1"/>
    </xf>
    <xf numFmtId="166" fontId="53" fillId="0" borderId="63" xfId="6" applyFont="1" applyBorder="1" applyAlignment="1">
      <alignment horizontal="left" vertical="center" wrapText="1"/>
    </xf>
    <xf numFmtId="2" fontId="1" fillId="0" borderId="0" xfId="6541" applyNumberFormat="1" applyAlignment="1">
      <alignment horizontal="center"/>
    </xf>
    <xf numFmtId="166" fontId="53" fillId="0" borderId="132" xfId="6" applyFont="1" applyBorder="1" applyAlignment="1">
      <alignment horizontal="left" vertical="center" wrapText="1"/>
    </xf>
    <xf numFmtId="2" fontId="47" fillId="0" borderId="0" xfId="6541" applyNumberFormat="1" applyFont="1" applyAlignment="1">
      <alignment horizontal="center"/>
    </xf>
    <xf numFmtId="2" fontId="52" fillId="0" borderId="140" xfId="6" applyNumberFormat="1" applyFont="1" applyBorder="1" applyAlignment="1">
      <alignment horizontal="center" vertical="center"/>
    </xf>
    <xf numFmtId="0" fontId="113" fillId="0" borderId="0" xfId="6541" applyFont="1" applyAlignment="1">
      <alignment horizontal="left" vertical="top"/>
    </xf>
    <xf numFmtId="0" fontId="49" fillId="0" borderId="0" xfId="569" applyFont="1" applyAlignment="1">
      <alignment horizontal="left" vertical="top"/>
    </xf>
    <xf numFmtId="2" fontId="73" fillId="0" borderId="0" xfId="6" applyNumberFormat="1" applyFont="1" applyAlignment="1">
      <alignment horizontal="center" vertical="center" wrapText="1"/>
    </xf>
    <xf numFmtId="0" fontId="27" fillId="0" borderId="0" xfId="13" applyFont="1" applyAlignment="1">
      <alignment horizontal="left" vertical="top"/>
    </xf>
    <xf numFmtId="2" fontId="67" fillId="0" borderId="0" xfId="6541" applyNumberFormat="1" applyFont="1" applyAlignment="1">
      <alignment horizontal="center"/>
    </xf>
    <xf numFmtId="0" fontId="65" fillId="0" borderId="0" xfId="6541" applyFont="1"/>
    <xf numFmtId="173" fontId="65" fillId="0" borderId="0" xfId="6541" applyNumberFormat="1" applyFont="1"/>
    <xf numFmtId="180" fontId="1" fillId="0" borderId="19" xfId="6541" applyNumberFormat="1" applyBorder="1" applyAlignment="1">
      <alignment horizontal="center" vertical="center"/>
    </xf>
    <xf numFmtId="173" fontId="1" fillId="0" borderId="0" xfId="6541" applyNumberFormat="1"/>
    <xf numFmtId="180" fontId="1" fillId="0" borderId="141" xfId="6541" applyNumberFormat="1" applyBorder="1" applyAlignment="1">
      <alignment horizontal="center" vertical="center"/>
    </xf>
    <xf numFmtId="0" fontId="1" fillId="0" borderId="141" xfId="6541" applyBorder="1" applyAlignment="1">
      <alignment horizontal="left" vertical="top"/>
    </xf>
    <xf numFmtId="0" fontId="52" fillId="0" borderId="141" xfId="6541" applyFont="1" applyBorder="1" applyAlignment="1">
      <alignment horizontal="center"/>
    </xf>
    <xf numFmtId="0" fontId="47" fillId="0" borderId="0" xfId="6541" applyFont="1" applyAlignment="1">
      <alignment horizontal="center" vertical="center"/>
    </xf>
    <xf numFmtId="180" fontId="1" fillId="0" borderId="140" xfId="6541" applyNumberFormat="1" applyBorder="1" applyAlignment="1">
      <alignment horizontal="center" vertical="center"/>
    </xf>
    <xf numFmtId="166" fontId="53" fillId="0" borderId="133" xfId="6" applyFont="1" applyBorder="1" applyAlignment="1">
      <alignment horizontal="left" vertical="center" wrapText="1"/>
    </xf>
    <xf numFmtId="0" fontId="114" fillId="0" borderId="0" xfId="6541" applyFont="1" applyAlignment="1">
      <alignment horizontal="left" vertical="top"/>
    </xf>
    <xf numFmtId="0" fontId="52" fillId="0" borderId="49" xfId="6541" applyFont="1" applyBorder="1"/>
    <xf numFmtId="0" fontId="115" fillId="0" borderId="0" xfId="6541" applyFont="1"/>
    <xf numFmtId="0" fontId="52" fillId="0" borderId="131" xfId="6541" applyFont="1" applyBorder="1"/>
    <xf numFmtId="0" fontId="52" fillId="0" borderId="20" xfId="6541" applyFont="1" applyBorder="1"/>
    <xf numFmtId="0" fontId="1" fillId="0" borderId="79" xfId="6541" applyBorder="1"/>
    <xf numFmtId="0" fontId="49" fillId="0" borderId="55" xfId="569" applyFont="1" applyBorder="1" applyAlignment="1">
      <alignment horizontal="left" vertical="top"/>
    </xf>
    <xf numFmtId="0" fontId="49" fillId="0" borderId="0" xfId="571" applyFont="1" applyAlignment="1">
      <alignment horizontal="left" vertical="top"/>
    </xf>
    <xf numFmtId="0" fontId="49" fillId="0" borderId="0" xfId="571" applyFont="1"/>
    <xf numFmtId="0" fontId="47" fillId="0" borderId="0" xfId="571" applyFont="1" applyAlignment="1">
      <alignment horizontal="left" vertical="top"/>
    </xf>
    <xf numFmtId="166" fontId="73" fillId="0" borderId="2" xfId="6" applyFont="1" applyBorder="1" applyAlignment="1">
      <alignment horizontal="left" vertical="top"/>
    </xf>
    <xf numFmtId="0" fontId="53" fillId="0" borderId="0" xfId="569" applyFont="1"/>
    <xf numFmtId="0" fontId="53" fillId="0" borderId="0" xfId="569" applyFont="1" applyAlignment="1">
      <alignment horizontal="left" vertical="top"/>
    </xf>
    <xf numFmtId="0" fontId="49" fillId="0" borderId="0" xfId="569" applyFont="1" applyAlignment="1">
      <alignment horizontal="center" vertical="center"/>
    </xf>
    <xf numFmtId="0" fontId="47" fillId="0" borderId="0" xfId="569" applyFont="1" applyAlignment="1">
      <alignment horizontal="left" vertical="top"/>
    </xf>
    <xf numFmtId="0" fontId="52" fillId="0" borderId="66" xfId="6541" applyFont="1" applyBorder="1" applyAlignment="1">
      <alignment horizontal="left" vertical="top"/>
    </xf>
    <xf numFmtId="180" fontId="52" fillId="0" borderId="66" xfId="6541" applyNumberFormat="1" applyFont="1" applyBorder="1" applyAlignment="1">
      <alignment horizontal="center" vertical="center"/>
    </xf>
    <xf numFmtId="46" fontId="53" fillId="0" borderId="66" xfId="6" applyNumberFormat="1" applyFont="1" applyBorder="1" applyAlignment="1">
      <alignment horizontal="center" vertical="top" wrapText="1"/>
    </xf>
    <xf numFmtId="0" fontId="52" fillId="0" borderId="66" xfId="6541" applyFont="1" applyBorder="1" applyAlignment="1">
      <alignment horizontal="center" vertical="center"/>
    </xf>
    <xf numFmtId="167" fontId="52" fillId="0" borderId="66" xfId="6541" applyNumberFormat="1" applyFont="1" applyBorder="1" applyAlignment="1">
      <alignment horizontal="center" vertical="center"/>
    </xf>
    <xf numFmtId="166" fontId="1" fillId="0" borderId="21" xfId="6" applyFont="1" applyBorder="1" applyAlignment="1">
      <alignment horizontal="left" vertical="top"/>
    </xf>
    <xf numFmtId="166" fontId="73" fillId="0" borderId="0" xfId="6" applyFont="1" applyAlignment="1">
      <alignment horizontal="left" vertical="center" wrapText="1"/>
    </xf>
    <xf numFmtId="46" fontId="1" fillId="0" borderId="22" xfId="6541" applyNumberFormat="1" applyBorder="1"/>
    <xf numFmtId="0" fontId="1" fillId="0" borderId="22" xfId="6541" applyBorder="1" applyAlignment="1">
      <alignment horizontal="center"/>
    </xf>
    <xf numFmtId="46" fontId="1" fillId="0" borderId="22" xfId="6541" applyNumberFormat="1" applyBorder="1" applyAlignment="1">
      <alignment horizontal="center"/>
    </xf>
    <xf numFmtId="2" fontId="1" fillId="0" borderId="22" xfId="6541" applyNumberFormat="1" applyBorder="1" applyAlignment="1">
      <alignment horizontal="center"/>
    </xf>
    <xf numFmtId="0" fontId="1" fillId="0" borderId="22" xfId="6541" applyBorder="1"/>
    <xf numFmtId="173" fontId="1" fillId="0" borderId="22" xfId="6541" applyNumberFormat="1" applyBorder="1"/>
    <xf numFmtId="2" fontId="67" fillId="0" borderId="0" xfId="6541" applyNumberFormat="1" applyFont="1" applyAlignment="1">
      <alignment horizontal="center" vertical="top"/>
    </xf>
    <xf numFmtId="0" fontId="65" fillId="0" borderId="0" xfId="6541" applyFont="1" applyAlignment="1">
      <alignment horizontal="center" vertical="center"/>
    </xf>
    <xf numFmtId="173" fontId="65" fillId="0" borderId="0" xfId="6541" applyNumberFormat="1" applyFont="1" applyAlignment="1">
      <alignment vertical="top"/>
    </xf>
    <xf numFmtId="0" fontId="47" fillId="0" borderId="0" xfId="569" applyFont="1" applyAlignment="1">
      <alignment horizontal="center" vertical="center"/>
    </xf>
    <xf numFmtId="46" fontId="47" fillId="0" borderId="0" xfId="569" applyNumberFormat="1" applyFont="1" applyAlignment="1">
      <alignment horizontal="center"/>
    </xf>
    <xf numFmtId="2" fontId="47" fillId="0" borderId="0" xfId="569" applyNumberFormat="1" applyFont="1" applyAlignment="1">
      <alignment horizontal="center"/>
    </xf>
    <xf numFmtId="0" fontId="47" fillId="0" borderId="0" xfId="569" applyFont="1" applyAlignment="1">
      <alignment horizontal="right"/>
    </xf>
    <xf numFmtId="166" fontId="53" fillId="0" borderId="64" xfId="6" applyFont="1" applyBorder="1" applyAlignment="1">
      <alignment horizontal="left" vertical="center" wrapText="1"/>
    </xf>
    <xf numFmtId="0" fontId="27" fillId="0" borderId="0" xfId="6541" applyFont="1" applyAlignment="1">
      <alignment horizontal="left" vertical="center"/>
    </xf>
    <xf numFmtId="0" fontId="49" fillId="0" borderId="0" xfId="569" applyFont="1" applyAlignment="1">
      <alignment horizontal="center"/>
    </xf>
    <xf numFmtId="166" fontId="78" fillId="0" borderId="0" xfId="6" applyFont="1" applyAlignment="1">
      <alignment vertical="top" wrapText="1"/>
    </xf>
    <xf numFmtId="166" fontId="116" fillId="0" borderId="0" xfId="6" applyFont="1" applyAlignment="1">
      <alignment vertical="top" wrapText="1"/>
    </xf>
    <xf numFmtId="0" fontId="49" fillId="0" borderId="0" xfId="570" applyFont="1"/>
    <xf numFmtId="46" fontId="75" fillId="0" borderId="0" xfId="6" applyNumberFormat="1" applyFont="1" applyAlignment="1">
      <alignment horizontal="center" vertical="center"/>
    </xf>
    <xf numFmtId="0" fontId="49" fillId="0" borderId="0" xfId="570" applyFont="1" applyAlignment="1">
      <alignment horizontal="center"/>
    </xf>
    <xf numFmtId="0" fontId="49" fillId="0" borderId="0" xfId="570" applyFont="1" applyAlignment="1">
      <alignment horizontal="center" vertical="top"/>
    </xf>
    <xf numFmtId="182" fontId="69" fillId="0" borderId="0" xfId="6541" applyNumberFormat="1" applyFont="1" applyAlignment="1">
      <alignment horizontal="center" vertical="center"/>
    </xf>
    <xf numFmtId="0" fontId="69" fillId="0" borderId="0" xfId="6541" applyFont="1" applyAlignment="1">
      <alignment horizontal="left" vertical="center"/>
    </xf>
    <xf numFmtId="2" fontId="73" fillId="0" borderId="0" xfId="6" applyNumberFormat="1" applyFont="1" applyAlignment="1">
      <alignment horizontal="center" vertical="top" wrapText="1"/>
    </xf>
    <xf numFmtId="166" fontId="66" fillId="0" borderId="41" xfId="6" applyFont="1" applyBorder="1" applyAlignment="1">
      <alignment horizontal="center" vertical="center"/>
    </xf>
    <xf numFmtId="166" fontId="66" fillId="0" borderId="152" xfId="6" applyFont="1" applyBorder="1" applyAlignment="1">
      <alignment horizontal="center" vertical="center"/>
    </xf>
    <xf numFmtId="166" fontId="74" fillId="0" borderId="143" xfId="6" applyFont="1" applyBorder="1" applyAlignment="1">
      <alignment horizontal="left" vertical="top"/>
    </xf>
    <xf numFmtId="0" fontId="49" fillId="0" borderId="143" xfId="409" applyFont="1" applyBorder="1" applyAlignment="1">
      <alignment wrapText="1"/>
    </xf>
    <xf numFmtId="0" fontId="49" fillId="0" borderId="143" xfId="409" applyFont="1" applyBorder="1"/>
    <xf numFmtId="0" fontId="49" fillId="0" borderId="4" xfId="409" applyFont="1" applyBorder="1"/>
    <xf numFmtId="0" fontId="49" fillId="0" borderId="2" xfId="409" applyFont="1" applyBorder="1"/>
    <xf numFmtId="0" fontId="105" fillId="0" borderId="0" xfId="6541" applyFont="1" applyAlignment="1">
      <alignment horizontal="center" vertical="center"/>
    </xf>
    <xf numFmtId="0" fontId="1" fillId="0" borderId="49" xfId="6541" applyBorder="1" applyAlignment="1">
      <alignment horizontal="left" vertical="top"/>
    </xf>
    <xf numFmtId="0" fontId="1" fillId="0" borderId="19" xfId="6541" applyBorder="1" applyAlignment="1">
      <alignment horizontal="left" vertical="top"/>
    </xf>
    <xf numFmtId="0" fontId="1" fillId="0" borderId="143" xfId="6541" applyBorder="1"/>
    <xf numFmtId="0" fontId="1" fillId="0" borderId="131" xfId="6541" applyBorder="1" applyAlignment="1">
      <alignment horizontal="left" vertical="top"/>
    </xf>
    <xf numFmtId="0" fontId="105" fillId="0" borderId="0" xfId="6541" applyFont="1" applyAlignment="1">
      <alignment horizontal="center"/>
    </xf>
    <xf numFmtId="0" fontId="1" fillId="0" borderId="20" xfId="6541" applyBorder="1" applyAlignment="1">
      <alignment horizontal="left" vertical="top"/>
    </xf>
    <xf numFmtId="0" fontId="1" fillId="0" borderId="140" xfId="6541" applyBorder="1" applyAlignment="1">
      <alignment horizontal="left" vertical="top"/>
    </xf>
    <xf numFmtId="0" fontId="53" fillId="0" borderId="0" xfId="409" applyFont="1" applyAlignment="1">
      <alignment horizontal="left" vertical="top"/>
    </xf>
    <xf numFmtId="0" fontId="53" fillId="0" borderId="0" xfId="10" applyFont="1" applyAlignment="1">
      <alignment horizontal="left" vertical="top" wrapText="1"/>
    </xf>
    <xf numFmtId="2" fontId="1" fillId="0" borderId="0" xfId="6541" applyNumberFormat="1"/>
    <xf numFmtId="0" fontId="53" fillId="0" borderId="0" xfId="6" applyNumberFormat="1" applyFont="1" applyAlignment="1">
      <alignment horizontal="center" vertical="center"/>
    </xf>
    <xf numFmtId="46" fontId="47" fillId="0" borderId="0" xfId="6541" applyNumberFormat="1" applyFont="1" applyAlignment="1">
      <alignment horizontal="center"/>
    </xf>
    <xf numFmtId="2" fontId="65" fillId="0" borderId="0" xfId="6541" applyNumberFormat="1" applyFont="1"/>
    <xf numFmtId="0" fontId="1" fillId="0" borderId="141" xfId="6541" applyBorder="1" applyAlignment="1">
      <alignment horizontal="left"/>
    </xf>
    <xf numFmtId="2" fontId="53" fillId="0" borderId="143" xfId="6" applyNumberFormat="1" applyFont="1" applyBorder="1" applyAlignment="1">
      <alignment horizontal="center" vertical="top"/>
    </xf>
    <xf numFmtId="0" fontId="1" fillId="0" borderId="140" xfId="6541" applyBorder="1" applyAlignment="1">
      <alignment horizontal="left"/>
    </xf>
    <xf numFmtId="0" fontId="53" fillId="0" borderId="2" xfId="6541" applyFont="1" applyBorder="1" applyAlignment="1">
      <alignment horizontal="left" vertical="top"/>
    </xf>
    <xf numFmtId="0" fontId="53" fillId="0" borderId="0" xfId="409" applyFont="1" applyAlignment="1">
      <alignment horizontal="left" vertical="top" wrapText="1"/>
    </xf>
    <xf numFmtId="0" fontId="53" fillId="0" borderId="0" xfId="409" applyFont="1" applyAlignment="1">
      <alignment horizontal="center"/>
    </xf>
    <xf numFmtId="2" fontId="53" fillId="0" borderId="0" xfId="409" applyNumberFormat="1" applyFont="1" applyAlignment="1">
      <alignment horizontal="left" vertical="top"/>
    </xf>
    <xf numFmtId="46" fontId="53" fillId="0" borderId="0" xfId="6" applyNumberFormat="1" applyFont="1" applyAlignment="1">
      <alignment horizontal="center" vertical="top"/>
    </xf>
    <xf numFmtId="166" fontId="73" fillId="0" borderId="55" xfId="6" applyFont="1" applyBorder="1" applyAlignment="1">
      <alignment horizontal="left" vertical="top"/>
    </xf>
    <xf numFmtId="166" fontId="53" fillId="0" borderId="93" xfId="6" applyFont="1" applyBorder="1" applyAlignment="1">
      <alignment horizontal="left" vertical="top" wrapText="1"/>
    </xf>
    <xf numFmtId="0" fontId="52" fillId="0" borderId="140" xfId="6541" applyFont="1" applyBorder="1" applyAlignment="1">
      <alignment horizontal="left" vertical="top" wrapText="1"/>
    </xf>
    <xf numFmtId="166" fontId="73" fillId="0" borderId="44" xfId="6" applyFont="1" applyBorder="1" applyAlignment="1">
      <alignment horizontal="left" vertical="top"/>
    </xf>
    <xf numFmtId="0" fontId="1" fillId="0" borderId="19" xfId="6541" applyBorder="1" applyAlignment="1">
      <alignment horizontal="center"/>
    </xf>
    <xf numFmtId="0" fontId="1" fillId="0" borderId="141" xfId="6541" applyBorder="1" applyAlignment="1">
      <alignment horizontal="center"/>
    </xf>
    <xf numFmtId="0" fontId="1" fillId="0" borderId="140" xfId="6541" applyBorder="1" applyAlignment="1">
      <alignment horizontal="center"/>
    </xf>
    <xf numFmtId="0" fontId="53" fillId="0" borderId="0" xfId="6541" applyFont="1" applyAlignment="1">
      <alignment horizontal="left" vertical="top" wrapText="1"/>
    </xf>
    <xf numFmtId="0" fontId="53" fillId="0" borderId="0" xfId="6541" applyFont="1" applyAlignment="1">
      <alignment horizontal="center"/>
    </xf>
    <xf numFmtId="0" fontId="1" fillId="0" borderId="151" xfId="6541" applyBorder="1"/>
    <xf numFmtId="2" fontId="1" fillId="0" borderId="0" xfId="6541" applyNumberFormat="1" applyAlignment="1">
      <alignment horizontal="center" vertical="center"/>
    </xf>
    <xf numFmtId="46" fontId="1" fillId="0" borderId="0" xfId="6541" applyNumberFormat="1" applyAlignment="1">
      <alignment horizontal="center" vertical="center"/>
    </xf>
    <xf numFmtId="166" fontId="73" fillId="0" borderId="0" xfId="6" applyFont="1" applyAlignment="1">
      <alignment horizontal="center" vertical="top"/>
    </xf>
    <xf numFmtId="46" fontId="73" fillId="0" borderId="0" xfId="6" applyNumberFormat="1" applyFont="1" applyAlignment="1">
      <alignment horizontal="center" vertical="top"/>
    </xf>
    <xf numFmtId="166" fontId="49" fillId="0" borderId="0" xfId="6" applyFont="1" applyAlignment="1">
      <alignment horizontal="center" vertical="center" wrapText="1"/>
    </xf>
    <xf numFmtId="0" fontId="1" fillId="0" borderId="146" xfId="6541" applyBorder="1" applyAlignment="1">
      <alignment horizontal="center" vertical="center"/>
    </xf>
    <xf numFmtId="0" fontId="1" fillId="0" borderId="23" xfId="6541" applyBorder="1" applyAlignment="1">
      <alignment horizontal="center" vertical="center"/>
    </xf>
    <xf numFmtId="0" fontId="1" fillId="0" borderId="6" xfId="6541" applyBorder="1" applyAlignment="1">
      <alignment horizontal="center" vertical="center"/>
    </xf>
    <xf numFmtId="0" fontId="1" fillId="0" borderId="21" xfId="6541" applyBorder="1" applyAlignment="1">
      <alignment horizontal="center" vertical="center"/>
    </xf>
    <xf numFmtId="0" fontId="1" fillId="0" borderId="4" xfId="6541" applyBorder="1" applyAlignment="1">
      <alignment horizontal="center" vertical="center"/>
    </xf>
    <xf numFmtId="0" fontId="1" fillId="0" borderId="151" xfId="6541" applyBorder="1" applyAlignment="1">
      <alignment horizontal="center" vertical="center"/>
    </xf>
    <xf numFmtId="0" fontId="1" fillId="0" borderId="143" xfId="6541" applyBorder="1" applyAlignment="1">
      <alignment horizontal="center" vertical="center"/>
    </xf>
    <xf numFmtId="0" fontId="68" fillId="0" borderId="0" xfId="6541" applyFont="1" applyAlignment="1">
      <alignment horizontal="left" vertical="top"/>
    </xf>
    <xf numFmtId="0" fontId="68" fillId="0" borderId="0" xfId="6541" applyFont="1" applyAlignment="1">
      <alignment horizontal="left" vertical="top" wrapText="1"/>
    </xf>
    <xf numFmtId="0" fontId="68" fillId="0" borderId="0" xfId="6541" applyFont="1" applyAlignment="1">
      <alignment horizontal="center"/>
    </xf>
    <xf numFmtId="0" fontId="49" fillId="0" borderId="0" xfId="409" applyFont="1" applyAlignment="1">
      <alignment horizontal="left" vertical="top"/>
    </xf>
    <xf numFmtId="0" fontId="52" fillId="0" borderId="66" xfId="6541" applyFont="1" applyBorder="1" applyAlignment="1">
      <alignment horizontal="left"/>
    </xf>
    <xf numFmtId="166" fontId="53" fillId="0" borderId="32" xfId="6" applyFont="1" applyBorder="1" applyAlignment="1">
      <alignment horizontal="left" vertical="top" wrapText="1"/>
    </xf>
    <xf numFmtId="0" fontId="49" fillId="0" borderId="0" xfId="10" applyFont="1" applyAlignment="1">
      <alignment wrapText="1"/>
    </xf>
    <xf numFmtId="2" fontId="49" fillId="0" borderId="0" xfId="6" applyNumberFormat="1" applyFont="1" applyAlignment="1">
      <alignment horizontal="center" vertical="center"/>
    </xf>
    <xf numFmtId="166" fontId="118" fillId="0" borderId="0" xfId="6" applyFont="1" applyAlignment="1">
      <alignment vertical="top" wrapText="1"/>
    </xf>
    <xf numFmtId="0" fontId="53" fillId="0" borderId="0" xfId="10" applyFont="1" applyAlignment="1">
      <alignment wrapText="1"/>
    </xf>
    <xf numFmtId="166" fontId="73" fillId="0" borderId="0" xfId="6" applyFont="1" applyAlignment="1">
      <alignment vertical="top" wrapText="1"/>
    </xf>
    <xf numFmtId="46" fontId="73" fillId="0" borderId="0" xfId="6" applyNumberFormat="1" applyFont="1" applyAlignment="1">
      <alignment horizontal="center" vertical="center"/>
    </xf>
    <xf numFmtId="0" fontId="1" fillId="0" borderId="0" xfId="6541" applyAlignment="1">
      <alignment wrapText="1"/>
    </xf>
    <xf numFmtId="0" fontId="53" fillId="0" borderId="0" xfId="10" applyFont="1" applyAlignment="1">
      <alignment horizontal="center"/>
    </xf>
    <xf numFmtId="0" fontId="49" fillId="0" borderId="0" xfId="409" applyFont="1"/>
    <xf numFmtId="0" fontId="53" fillId="0" borderId="0" xfId="6" applyNumberFormat="1" applyFont="1" applyAlignment="1">
      <alignment horizontal="center" vertical="top"/>
    </xf>
    <xf numFmtId="166" fontId="53" fillId="0" borderId="0" xfId="6" applyFont="1" applyAlignment="1">
      <alignment horizontal="center"/>
    </xf>
    <xf numFmtId="0" fontId="53" fillId="0" borderId="0" xfId="10" applyFont="1" applyAlignment="1">
      <alignment horizontal="center" vertical="top"/>
    </xf>
    <xf numFmtId="20" fontId="69" fillId="0" borderId="0" xfId="6541" applyNumberFormat="1" applyFont="1" applyAlignment="1">
      <alignment horizontal="center" vertical="center"/>
    </xf>
    <xf numFmtId="0" fontId="69" fillId="0" borderId="0" xfId="6541" applyFont="1" applyAlignment="1">
      <alignment horizontal="left" vertical="center" wrapText="1"/>
    </xf>
    <xf numFmtId="0" fontId="49" fillId="0" borderId="0" xfId="409" applyFont="1" applyAlignment="1">
      <alignment horizontal="center"/>
    </xf>
    <xf numFmtId="0" fontId="49" fillId="0" borderId="0" xfId="409" applyFont="1" applyAlignment="1">
      <alignment wrapText="1"/>
    </xf>
    <xf numFmtId="0" fontId="69" fillId="0" borderId="0" xfId="6541" applyFont="1" applyAlignment="1">
      <alignment horizontal="center"/>
    </xf>
    <xf numFmtId="0" fontId="69" fillId="0" borderId="0" xfId="6541" applyFont="1" applyAlignment="1">
      <alignment horizontal="center" wrapText="1"/>
    </xf>
    <xf numFmtId="20" fontId="69" fillId="0" borderId="0" xfId="6541" applyNumberFormat="1" applyFont="1" applyAlignment="1">
      <alignment horizontal="center" wrapText="1"/>
    </xf>
    <xf numFmtId="15" fontId="47" fillId="0" borderId="0" xfId="402" applyNumberFormat="1" applyFont="1" applyAlignment="1">
      <alignment horizontal="center"/>
    </xf>
    <xf numFmtId="0" fontId="76" fillId="0" borderId="0" xfId="7" applyFont="1" applyAlignment="1">
      <alignment horizontal="left" vertical="center" indent="11"/>
    </xf>
    <xf numFmtId="0" fontId="76" fillId="0" borderId="0" xfId="402" applyFont="1" applyAlignment="1">
      <alignment horizontal="left" indent="7"/>
    </xf>
    <xf numFmtId="0" fontId="119" fillId="0" borderId="0" xfId="402" applyFont="1"/>
    <xf numFmtId="15" fontId="119" fillId="0" borderId="0" xfId="402" applyNumberFormat="1" applyFont="1" applyAlignment="1">
      <alignment horizontal="center"/>
    </xf>
    <xf numFmtId="0" fontId="119" fillId="0" borderId="0" xfId="402" applyFont="1" applyAlignment="1">
      <alignment horizontal="center"/>
    </xf>
    <xf numFmtId="0" fontId="27" fillId="0" borderId="31" xfId="402" applyFont="1" applyBorder="1"/>
    <xf numFmtId="0" fontId="27" fillId="0" borderId="32" xfId="402" applyFont="1" applyBorder="1" applyAlignment="1">
      <alignment horizontal="center"/>
    </xf>
    <xf numFmtId="0" fontId="27" fillId="0" borderId="10" xfId="402" applyFont="1" applyBorder="1"/>
    <xf numFmtId="0" fontId="27" fillId="0" borderId="32" xfId="402" applyFont="1" applyBorder="1"/>
    <xf numFmtId="15" fontId="27" fillId="0" borderId="9" xfId="402" applyNumberFormat="1" applyFont="1" applyBorder="1" applyAlignment="1">
      <alignment horizontal="center"/>
    </xf>
    <xf numFmtId="0" fontId="27" fillId="0" borderId="33" xfId="402" applyFont="1" applyBorder="1" applyAlignment="1">
      <alignment horizontal="center"/>
    </xf>
    <xf numFmtId="0" fontId="27" fillId="0" borderId="49" xfId="402" applyFont="1" applyBorder="1" applyAlignment="1">
      <alignment horizontal="center" vertical="top"/>
    </xf>
    <xf numFmtId="0" fontId="27" fillId="0" borderId="50" xfId="402" applyFont="1" applyBorder="1" applyAlignment="1">
      <alignment horizontal="left" vertical="top" wrapText="1"/>
    </xf>
    <xf numFmtId="0" fontId="27" fillId="0" borderId="50" xfId="402" applyFont="1" applyBorder="1" applyAlignment="1">
      <alignment vertical="top"/>
    </xf>
    <xf numFmtId="0" fontId="27" fillId="0" borderId="24" xfId="402" applyFont="1" applyBorder="1" applyAlignment="1">
      <alignment vertical="top"/>
    </xf>
    <xf numFmtId="15" fontId="27" fillId="0" borderId="25" xfId="402" applyNumberFormat="1" applyFont="1" applyBorder="1" applyAlignment="1">
      <alignment horizontal="center" vertical="top"/>
    </xf>
    <xf numFmtId="0" fontId="27" fillId="0" borderId="51" xfId="402" applyFont="1" applyBorder="1" applyAlignment="1">
      <alignment horizontal="center" vertical="top"/>
    </xf>
    <xf numFmtId="0" fontId="27" fillId="0" borderId="34" xfId="402" applyFont="1" applyBorder="1" applyAlignment="1">
      <alignment horizontal="center" vertical="top"/>
    </xf>
    <xf numFmtId="0" fontId="27" fillId="0" borderId="3" xfId="402" applyFont="1" applyBorder="1" applyAlignment="1">
      <alignment vertical="top" wrapText="1"/>
    </xf>
    <xf numFmtId="0" fontId="27" fillId="0" borderId="3" xfId="402" applyFont="1" applyBorder="1" applyAlignment="1">
      <alignment vertical="top"/>
    </xf>
    <xf numFmtId="0" fontId="27" fillId="0" borderId="1" xfId="402" applyFont="1" applyBorder="1" applyAlignment="1">
      <alignment vertical="top"/>
    </xf>
    <xf numFmtId="15" fontId="27" fillId="0" borderId="5" xfId="402" applyNumberFormat="1" applyFont="1" applyBorder="1" applyAlignment="1">
      <alignment horizontal="center" vertical="top"/>
    </xf>
    <xf numFmtId="0" fontId="27" fillId="0" borderId="35" xfId="402" applyFont="1" applyBorder="1" applyAlignment="1">
      <alignment horizontal="center" vertical="top"/>
    </xf>
    <xf numFmtId="0" fontId="120" fillId="0" borderId="1" xfId="402" applyFont="1" applyBorder="1" applyAlignment="1">
      <alignment vertical="top"/>
    </xf>
    <xf numFmtId="0" fontId="120" fillId="0" borderId="35" xfId="402" applyFont="1" applyBorder="1" applyAlignment="1">
      <alignment horizontal="center" vertical="top"/>
    </xf>
    <xf numFmtId="0" fontId="120" fillId="0" borderId="0" xfId="402" applyFont="1"/>
    <xf numFmtId="0" fontId="27" fillId="0" borderId="26" xfId="402" applyFont="1" applyBorder="1" applyAlignment="1">
      <alignment horizontal="center" vertical="top"/>
    </xf>
    <xf numFmtId="0" fontId="120" fillId="0" borderId="2" xfId="402" applyFont="1" applyBorder="1" applyAlignment="1">
      <alignment vertical="top"/>
    </xf>
    <xf numFmtId="15" fontId="27" fillId="0" borderId="21" xfId="402" applyNumberFormat="1" applyFont="1" applyBorder="1" applyAlignment="1">
      <alignment horizontal="center" vertical="top"/>
    </xf>
    <xf numFmtId="0" fontId="120" fillId="0" borderId="27" xfId="402" applyFont="1" applyBorder="1" applyAlignment="1">
      <alignment horizontal="center" vertical="top"/>
    </xf>
    <xf numFmtId="0" fontId="27" fillId="0" borderId="3" xfId="7" applyFont="1" applyBorder="1" applyAlignment="1">
      <alignment vertical="top"/>
    </xf>
    <xf numFmtId="0" fontId="27" fillId="0" borderId="0" xfId="402" applyFont="1" applyAlignment="1">
      <alignment horizontal="left" vertical="top"/>
    </xf>
    <xf numFmtId="0" fontId="27" fillId="0" borderId="20" xfId="402" applyFont="1" applyBorder="1" applyAlignment="1">
      <alignment horizontal="center" vertical="top"/>
    </xf>
    <xf numFmtId="0" fontId="27" fillId="0" borderId="52" xfId="402" applyFont="1" applyBorder="1" applyAlignment="1">
      <alignment vertical="top"/>
    </xf>
    <xf numFmtId="0" fontId="27" fillId="0" borderId="53" xfId="402" applyFont="1" applyBorder="1" applyAlignment="1">
      <alignment vertical="top"/>
    </xf>
    <xf numFmtId="0" fontId="120" fillId="0" borderId="52" xfId="402" applyFont="1" applyBorder="1" applyAlignment="1">
      <alignment vertical="top"/>
    </xf>
    <xf numFmtId="15" fontId="27" fillId="0" borderId="53" xfId="402" applyNumberFormat="1" applyFont="1" applyBorder="1" applyAlignment="1">
      <alignment horizontal="center" vertical="top"/>
    </xf>
    <xf numFmtId="0" fontId="120" fillId="0" borderId="54" xfId="402" applyFont="1" applyBorder="1" applyAlignment="1">
      <alignment horizontal="center" vertical="top"/>
    </xf>
    <xf numFmtId="0" fontId="27" fillId="0" borderId="0" xfId="402" applyFont="1" applyAlignment="1">
      <alignment horizontal="center" vertical="top"/>
    </xf>
    <xf numFmtId="0" fontId="120" fillId="0" borderId="0" xfId="402" applyFont="1" applyAlignment="1">
      <alignment vertical="top"/>
    </xf>
    <xf numFmtId="15" fontId="27" fillId="0" borderId="0" xfId="402" applyNumberFormat="1" applyFont="1" applyAlignment="1">
      <alignment horizontal="center" vertical="top"/>
    </xf>
    <xf numFmtId="0" fontId="120" fillId="0" borderId="0" xfId="402" applyFont="1" applyAlignment="1">
      <alignment horizontal="center" vertical="top"/>
    </xf>
    <xf numFmtId="0" fontId="53" fillId="0" borderId="67" xfId="402" applyFont="1" applyBorder="1" applyAlignment="1">
      <alignment horizontal="center" vertical="top"/>
    </xf>
    <xf numFmtId="0" fontId="73" fillId="0" borderId="32" xfId="402" applyFont="1" applyBorder="1" applyAlignment="1">
      <alignment horizontal="center"/>
    </xf>
    <xf numFmtId="0" fontId="73" fillId="0" borderId="66" xfId="402" applyFont="1" applyBorder="1" applyAlignment="1">
      <alignment horizontal="center"/>
    </xf>
    <xf numFmtId="15" fontId="73" fillId="0" borderId="66" xfId="402" applyNumberFormat="1" applyFont="1" applyBorder="1" applyAlignment="1">
      <alignment horizontal="center"/>
    </xf>
    <xf numFmtId="0" fontId="73" fillId="0" borderId="64" xfId="402" applyFont="1" applyBorder="1" applyAlignment="1">
      <alignment horizontal="center"/>
    </xf>
    <xf numFmtId="0" fontId="27" fillId="0" borderId="11" xfId="402" applyFont="1" applyBorder="1" applyAlignment="1">
      <alignment horizontal="center" vertical="top"/>
    </xf>
    <xf numFmtId="0" fontId="27" fillId="0" borderId="41" xfId="402" applyFont="1" applyBorder="1" applyAlignment="1">
      <alignment vertical="top" wrapText="1"/>
    </xf>
    <xf numFmtId="0" fontId="120" fillId="0" borderId="37" xfId="402" applyFont="1" applyBorder="1"/>
    <xf numFmtId="2" fontId="83" fillId="0" borderId="14" xfId="0" applyNumberFormat="1" applyFont="1" applyBorder="1" applyAlignment="1">
      <alignment horizontal="center" vertical="center"/>
    </xf>
    <xf numFmtId="15" fontId="73" fillId="0" borderId="37" xfId="0" quotePrefix="1" applyNumberFormat="1" applyFont="1" applyBorder="1" applyAlignment="1">
      <alignment horizontal="center"/>
    </xf>
    <xf numFmtId="20" fontId="73" fillId="0" borderId="38" xfId="0" applyNumberFormat="1" applyFont="1" applyBorder="1" applyAlignment="1">
      <alignment horizontal="center"/>
    </xf>
    <xf numFmtId="0" fontId="104" fillId="0" borderId="0" xfId="0" applyFont="1" applyAlignment="1">
      <alignment horizontal="center" vertical="center"/>
    </xf>
    <xf numFmtId="0" fontId="27" fillId="0" borderId="44" xfId="402" applyFont="1" applyBorder="1" applyAlignment="1">
      <alignment horizontal="center" vertical="top"/>
    </xf>
    <xf numFmtId="0" fontId="27" fillId="0" borderId="2" xfId="402" applyFont="1" applyBorder="1" applyAlignment="1">
      <alignment vertical="top" wrapText="1"/>
    </xf>
    <xf numFmtId="0" fontId="120" fillId="0" borderId="4" xfId="402" applyFont="1" applyBorder="1"/>
    <xf numFmtId="0" fontId="120" fillId="0" borderId="0" xfId="402" applyFont="1" applyAlignment="1">
      <alignment horizontal="center" vertical="center"/>
    </xf>
    <xf numFmtId="15" fontId="121" fillId="0" borderId="2" xfId="402" applyNumberFormat="1" applyFont="1" applyBorder="1" applyAlignment="1">
      <alignment horizontal="center"/>
    </xf>
    <xf numFmtId="20" fontId="122" fillId="0" borderId="39" xfId="402" applyNumberFormat="1" applyFont="1" applyBorder="1" applyAlignment="1">
      <alignment horizontal="center"/>
    </xf>
    <xf numFmtId="0" fontId="27" fillId="0" borderId="44" xfId="402" applyFont="1" applyBorder="1" applyAlignment="1">
      <alignment horizontal="right"/>
    </xf>
    <xf numFmtId="0" fontId="27" fillId="0" borderId="2" xfId="402" applyFont="1" applyBorder="1" applyAlignment="1">
      <alignment horizontal="right"/>
    </xf>
    <xf numFmtId="0" fontId="27" fillId="0" borderId="2" xfId="402" applyFont="1" applyBorder="1" applyAlignment="1">
      <alignment horizontal="center"/>
    </xf>
    <xf numFmtId="0" fontId="27" fillId="0" borderId="90" xfId="402" applyFont="1" applyBorder="1" applyAlignment="1">
      <alignment horizontal="center" vertical="center"/>
    </xf>
    <xf numFmtId="15" fontId="27" fillId="0" borderId="0" xfId="402" applyNumberFormat="1" applyFont="1" applyAlignment="1">
      <alignment horizontal="center"/>
    </xf>
    <xf numFmtId="20" fontId="27" fillId="0" borderId="39" xfId="402" quotePrefix="1" applyNumberFormat="1" applyFont="1" applyBorder="1" applyAlignment="1">
      <alignment horizontal="center"/>
    </xf>
    <xf numFmtId="15" fontId="27" fillId="0" borderId="39" xfId="402" quotePrefix="1" applyNumberFormat="1" applyFont="1" applyBorder="1" applyAlignment="1">
      <alignment horizontal="center"/>
    </xf>
    <xf numFmtId="0" fontId="123" fillId="0" borderId="0" xfId="2585" applyFont="1" applyAlignment="1">
      <alignment horizontal="center" vertical="center"/>
    </xf>
    <xf numFmtId="0" fontId="53" fillId="0" borderId="90" xfId="402" applyFont="1" applyBorder="1" applyAlignment="1">
      <alignment horizontal="center"/>
    </xf>
    <xf numFmtId="15" fontId="27" fillId="0" borderId="0" xfId="402" quotePrefix="1" applyNumberFormat="1" applyFont="1" applyAlignment="1">
      <alignment horizontal="center"/>
    </xf>
    <xf numFmtId="0" fontId="27" fillId="0" borderId="136" xfId="402" applyFont="1" applyBorder="1" applyAlignment="1">
      <alignment horizontal="center" vertical="center"/>
    </xf>
    <xf numFmtId="0" fontId="27" fillId="0" borderId="67" xfId="402" applyFont="1" applyBorder="1" applyAlignment="1">
      <alignment horizontal="center"/>
    </xf>
    <xf numFmtId="0" fontId="27" fillId="0" borderId="32" xfId="402" applyFont="1" applyBorder="1" applyAlignment="1">
      <alignment horizontal="left"/>
    </xf>
    <xf numFmtId="167" fontId="83" fillId="0" borderId="64" xfId="402" applyNumberFormat="1" applyFont="1" applyBorder="1" applyAlignment="1">
      <alignment horizontal="center" vertical="center"/>
    </xf>
    <xf numFmtId="0" fontId="27" fillId="0" borderId="137" xfId="402" applyFont="1" applyBorder="1" applyAlignment="1">
      <alignment horizontal="center" vertical="center"/>
    </xf>
    <xf numFmtId="167" fontId="47" fillId="0" borderId="0" xfId="402" applyNumberFormat="1" applyFont="1" applyAlignment="1">
      <alignment horizontal="center" vertical="center"/>
    </xf>
    <xf numFmtId="0" fontId="27" fillId="0" borderId="4" xfId="402" applyFont="1" applyBorder="1" applyAlignment="1">
      <alignment horizontal="center"/>
    </xf>
    <xf numFmtId="15" fontId="27" fillId="0" borderId="2" xfId="402" quotePrefix="1" applyNumberFormat="1" applyFont="1" applyBorder="1" applyAlignment="1">
      <alignment horizontal="center"/>
    </xf>
    <xf numFmtId="0" fontId="27" fillId="0" borderId="136" xfId="402" applyFont="1" applyBorder="1" applyAlignment="1">
      <alignment horizontal="center"/>
    </xf>
    <xf numFmtId="0" fontId="27" fillId="0" borderId="66" xfId="402" applyFont="1" applyBorder="1" applyAlignment="1">
      <alignment horizontal="center"/>
    </xf>
    <xf numFmtId="167" fontId="83" fillId="0" borderId="33" xfId="402" applyNumberFormat="1" applyFont="1" applyBorder="1" applyAlignment="1">
      <alignment horizontal="center" vertical="center"/>
    </xf>
    <xf numFmtId="15" fontId="27" fillId="0" borderId="101" xfId="402" quotePrefix="1" applyNumberFormat="1" applyFont="1" applyBorder="1" applyAlignment="1">
      <alignment horizontal="center"/>
    </xf>
    <xf numFmtId="15" fontId="27" fillId="0" borderId="40" xfId="402" quotePrefix="1" applyNumberFormat="1" applyFont="1" applyBorder="1" applyAlignment="1">
      <alignment horizontal="center"/>
    </xf>
    <xf numFmtId="167" fontId="83" fillId="0" borderId="0" xfId="402" applyNumberFormat="1" applyFont="1" applyAlignment="1">
      <alignment horizontal="center" vertical="center"/>
    </xf>
    <xf numFmtId="167" fontId="83" fillId="0" borderId="0" xfId="402" applyNumberFormat="1" applyFont="1" applyAlignment="1">
      <alignment horizontal="right"/>
    </xf>
    <xf numFmtId="0" fontId="83" fillId="0" borderId="0" xfId="402" applyFont="1" applyAlignment="1">
      <alignment horizontal="left"/>
    </xf>
    <xf numFmtId="0" fontId="83" fillId="0" borderId="0" xfId="402" applyFont="1"/>
    <xf numFmtId="0" fontId="27" fillId="0" borderId="0" xfId="402" applyFont="1" applyAlignment="1">
      <alignment horizontal="left"/>
    </xf>
    <xf numFmtId="0" fontId="47" fillId="0" borderId="0" xfId="402" applyFont="1" applyAlignment="1">
      <alignment horizontal="left" vertical="center"/>
    </xf>
    <xf numFmtId="0" fontId="76" fillId="0" borderId="0" xfId="402" applyFont="1"/>
    <xf numFmtId="0" fontId="76" fillId="0" borderId="0" xfId="402" applyFont="1" applyAlignment="1">
      <alignment horizontal="left" vertical="top"/>
    </xf>
    <xf numFmtId="0" fontId="47" fillId="0" borderId="77" xfId="402" applyFont="1" applyBorder="1" applyAlignment="1">
      <alignment vertical="top"/>
    </xf>
    <xf numFmtId="0" fontId="73" fillId="0" borderId="37" xfId="402" applyFont="1" applyBorder="1" applyAlignment="1">
      <alignment horizontal="center" vertical="center"/>
    </xf>
    <xf numFmtId="15" fontId="73" fillId="0" borderId="37" xfId="402" applyNumberFormat="1" applyFont="1" applyBorder="1" applyAlignment="1">
      <alignment horizontal="center" vertical="center"/>
    </xf>
    <xf numFmtId="0" fontId="73" fillId="0" borderId="38" xfId="402" applyFont="1" applyBorder="1" applyAlignment="1">
      <alignment horizontal="center" vertical="center"/>
    </xf>
    <xf numFmtId="49" fontId="53" fillId="0" borderId="19" xfId="402" applyNumberFormat="1" applyFont="1" applyBorder="1" applyAlignment="1">
      <alignment wrapText="1"/>
    </xf>
    <xf numFmtId="0" fontId="53" fillId="0" borderId="19" xfId="402" applyFont="1" applyBorder="1"/>
    <xf numFmtId="167" fontId="53" fillId="0" borderId="19" xfId="402" applyNumberFormat="1" applyFont="1" applyBorder="1"/>
    <xf numFmtId="15" fontId="53" fillId="0" borderId="19" xfId="402" applyNumberFormat="1" applyFont="1" applyBorder="1" applyAlignment="1">
      <alignment horizontal="center"/>
    </xf>
    <xf numFmtId="20" fontId="53" fillId="0" borderId="63" xfId="402" applyNumberFormat="1" applyFont="1" applyBorder="1" applyAlignment="1">
      <alignment horizontal="center"/>
    </xf>
    <xf numFmtId="0" fontId="62" fillId="0" borderId="109" xfId="402" applyFont="1" applyBorder="1" applyAlignment="1">
      <alignment horizontal="center"/>
    </xf>
    <xf numFmtId="49" fontId="53" fillId="0" borderId="141" xfId="402" applyNumberFormat="1" applyFont="1" applyBorder="1" applyAlignment="1">
      <alignment wrapText="1"/>
    </xf>
    <xf numFmtId="0" fontId="53" fillId="0" borderId="141" xfId="402" applyFont="1" applyBorder="1" applyAlignment="1">
      <alignment horizontal="center"/>
    </xf>
    <xf numFmtId="1" fontId="53" fillId="0" borderId="141" xfId="402" applyNumberFormat="1" applyFont="1" applyBorder="1" applyAlignment="1">
      <alignment horizontal="center"/>
    </xf>
    <xf numFmtId="178" fontId="53" fillId="0" borderId="141" xfId="6" quotePrefix="1" applyNumberFormat="1" applyFont="1" applyBorder="1" applyAlignment="1">
      <alignment horizontal="center" vertical="top" wrapText="1"/>
    </xf>
    <xf numFmtId="20" fontId="62" fillId="0" borderId="132" xfId="402" applyNumberFormat="1" applyFont="1" applyBorder="1" applyAlignment="1">
      <alignment horizontal="center"/>
    </xf>
    <xf numFmtId="0" fontId="53" fillId="0" borderId="141" xfId="402" applyFont="1" applyBorder="1" applyAlignment="1">
      <alignment wrapText="1"/>
    </xf>
    <xf numFmtId="0" fontId="53" fillId="0" borderId="109" xfId="402" applyFont="1" applyBorder="1" applyAlignment="1">
      <alignment horizontal="center"/>
    </xf>
    <xf numFmtId="0" fontId="62" fillId="0" borderId="141" xfId="402" applyFont="1" applyBorder="1" applyAlignment="1">
      <alignment horizontal="center"/>
    </xf>
    <xf numFmtId="178" fontId="62" fillId="0" borderId="141" xfId="402" applyNumberFormat="1" applyFont="1" applyBorder="1" applyAlignment="1">
      <alignment horizontal="center"/>
    </xf>
    <xf numFmtId="15" fontId="53" fillId="0" borderId="141" xfId="402" applyNumberFormat="1" applyFont="1" applyBorder="1" applyAlignment="1">
      <alignment horizontal="center"/>
    </xf>
    <xf numFmtId="20" fontId="53" fillId="0" borderId="132" xfId="402" applyNumberFormat="1" applyFont="1" applyBorder="1" applyAlignment="1">
      <alignment horizontal="center"/>
    </xf>
    <xf numFmtId="172" fontId="53" fillId="0" borderId="141" xfId="402" applyNumberFormat="1" applyFont="1" applyBorder="1" applyAlignment="1">
      <alignment horizontal="center"/>
    </xf>
    <xf numFmtId="166" fontId="53" fillId="0" borderId="141" xfId="6" applyFont="1" applyBorder="1" applyAlignment="1">
      <alignment horizontal="center" vertical="top" wrapText="1"/>
    </xf>
    <xf numFmtId="168" fontId="53" fillId="0" borderId="132" xfId="402" applyNumberFormat="1" applyFont="1" applyBorder="1" applyAlignment="1">
      <alignment horizontal="center"/>
    </xf>
    <xf numFmtId="2" fontId="53" fillId="0" borderId="141" xfId="402" applyNumberFormat="1" applyFont="1" applyBorder="1" applyAlignment="1">
      <alignment horizontal="center"/>
    </xf>
    <xf numFmtId="166" fontId="53" fillId="0" borderId="141" xfId="6" quotePrefix="1" applyFont="1" applyBorder="1" applyAlignment="1">
      <alignment horizontal="center" vertical="top" wrapText="1"/>
    </xf>
    <xf numFmtId="0" fontId="53" fillId="0" borderId="132" xfId="402" quotePrefix="1" applyFont="1" applyBorder="1" applyAlignment="1">
      <alignment horizontal="center"/>
    </xf>
    <xf numFmtId="0" fontId="53" fillId="0" borderId="132" xfId="402" applyFont="1" applyBorder="1" applyAlignment="1">
      <alignment horizontal="center"/>
    </xf>
    <xf numFmtId="0" fontId="49" fillId="0" borderId="141" xfId="402" applyFont="1" applyBorder="1"/>
    <xf numFmtId="0" fontId="49" fillId="0" borderId="109" xfId="402" applyFont="1" applyBorder="1" applyAlignment="1">
      <alignment horizontal="center" vertical="top"/>
    </xf>
    <xf numFmtId="0" fontId="53" fillId="0" borderId="109" xfId="402" applyFont="1" applyBorder="1" applyAlignment="1">
      <alignment horizontal="center" vertical="top"/>
    </xf>
    <xf numFmtId="178" fontId="53" fillId="0" borderId="141" xfId="402" applyNumberFormat="1" applyFont="1" applyBorder="1" applyAlignment="1">
      <alignment horizontal="center"/>
    </xf>
    <xf numFmtId="0" fontId="49" fillId="0" borderId="132" xfId="402" applyFont="1" applyBorder="1" applyAlignment="1">
      <alignment horizontal="center"/>
    </xf>
    <xf numFmtId="0" fontId="49" fillId="0" borderId="132" xfId="402" applyFont="1" applyBorder="1"/>
    <xf numFmtId="14" fontId="53" fillId="0" borderId="141" xfId="402" applyNumberFormat="1" applyFont="1" applyBorder="1" applyAlignment="1">
      <alignment horizontal="center"/>
    </xf>
    <xf numFmtId="0" fontId="53" fillId="0" borderId="0" xfId="402" quotePrefix="1" applyFont="1" applyAlignment="1">
      <alignment horizontal="right"/>
    </xf>
    <xf numFmtId="14" fontId="53" fillId="0" borderId="0" xfId="402" applyNumberFormat="1" applyFont="1"/>
    <xf numFmtId="0" fontId="53" fillId="0" borderId="147" xfId="402" applyFont="1" applyBorder="1" applyAlignment="1">
      <alignment horizontal="center" vertical="top"/>
    </xf>
    <xf numFmtId="0" fontId="53" fillId="0" borderId="143" xfId="402" applyFont="1" applyBorder="1" applyAlignment="1">
      <alignment wrapText="1"/>
    </xf>
    <xf numFmtId="0" fontId="62" fillId="0" borderId="143" xfId="402" applyFont="1" applyBorder="1" applyAlignment="1">
      <alignment horizontal="center"/>
    </xf>
    <xf numFmtId="15" fontId="53" fillId="0" borderId="143" xfId="402" applyNumberFormat="1" applyFont="1" applyBorder="1" applyAlignment="1">
      <alignment horizontal="center"/>
    </xf>
    <xf numFmtId="0" fontId="49" fillId="0" borderId="142" xfId="402" applyFont="1" applyBorder="1"/>
    <xf numFmtId="0" fontId="53" fillId="0" borderId="109" xfId="0" applyFont="1" applyBorder="1" applyAlignment="1">
      <alignment horizontal="center"/>
    </xf>
    <xf numFmtId="49" fontId="53" fillId="0" borderId="141" xfId="0" applyNumberFormat="1" applyFont="1" applyBorder="1" applyAlignment="1">
      <alignment wrapText="1"/>
    </xf>
    <xf numFmtId="0" fontId="53" fillId="0" borderId="141" xfId="0" applyFont="1" applyBorder="1" applyAlignment="1">
      <alignment horizontal="center"/>
    </xf>
    <xf numFmtId="167" fontId="53" fillId="0" borderId="141" xfId="0" applyNumberFormat="1" applyFont="1" applyBorder="1" applyAlignment="1">
      <alignment horizontal="center" vertical="center"/>
    </xf>
    <xf numFmtId="0" fontId="124" fillId="0" borderId="109" xfId="0" applyFont="1" applyBorder="1" applyAlignment="1">
      <alignment horizontal="center"/>
    </xf>
    <xf numFmtId="1" fontId="53" fillId="0" borderId="141" xfId="0" applyNumberFormat="1" applyFont="1" applyBorder="1" applyAlignment="1">
      <alignment horizontal="center" vertical="center"/>
    </xf>
    <xf numFmtId="1" fontId="53" fillId="0" borderId="141" xfId="0" applyNumberFormat="1" applyFont="1" applyBorder="1" applyAlignment="1">
      <alignment horizontal="center"/>
    </xf>
    <xf numFmtId="181" fontId="53" fillId="0" borderId="141" xfId="0" applyNumberFormat="1" applyFont="1" applyBorder="1" applyAlignment="1">
      <alignment horizontal="center" vertical="top" wrapText="1"/>
    </xf>
    <xf numFmtId="0" fontId="124" fillId="0" borderId="141" xfId="0" applyFont="1" applyBorder="1" applyAlignment="1">
      <alignment horizontal="center"/>
    </xf>
    <xf numFmtId="0" fontId="53" fillId="0" borderId="141" xfId="0" applyFont="1" applyBorder="1" applyAlignment="1">
      <alignment horizontal="center" vertical="center"/>
    </xf>
    <xf numFmtId="181" fontId="53" fillId="0" borderId="141" xfId="0" quotePrefix="1" applyNumberFormat="1" applyFont="1" applyBorder="1" applyAlignment="1">
      <alignment horizontal="center" vertical="top" wrapText="1"/>
    </xf>
    <xf numFmtId="172" fontId="53" fillId="0" borderId="141" xfId="0" applyNumberFormat="1" applyFont="1" applyBorder="1" applyAlignment="1">
      <alignment horizontal="center" vertical="center"/>
    </xf>
    <xf numFmtId="15" fontId="53" fillId="0" borderId="141" xfId="0" applyNumberFormat="1" applyFont="1" applyBorder="1" applyAlignment="1">
      <alignment horizontal="center"/>
    </xf>
    <xf numFmtId="172" fontId="53" fillId="0" borderId="90" xfId="0" applyNumberFormat="1" applyFont="1" applyBorder="1" applyAlignment="1">
      <alignment horizontal="right"/>
    </xf>
    <xf numFmtId="172" fontId="53" fillId="0" borderId="141" xfId="0" applyNumberFormat="1" applyFont="1" applyBorder="1" applyAlignment="1">
      <alignment horizontal="center"/>
    </xf>
    <xf numFmtId="0" fontId="53" fillId="0" borderId="141" xfId="0" applyFont="1" applyBorder="1" applyAlignment="1">
      <alignment wrapText="1"/>
    </xf>
    <xf numFmtId="172" fontId="53" fillId="0" borderId="90" xfId="0" applyNumberFormat="1" applyFont="1" applyBorder="1" applyAlignment="1">
      <alignment horizontal="center"/>
    </xf>
    <xf numFmtId="15" fontId="49" fillId="0" borderId="0" xfId="402" applyNumberFormat="1" applyFont="1" applyAlignment="1">
      <alignment horizontal="center"/>
    </xf>
    <xf numFmtId="0" fontId="57" fillId="0" borderId="0" xfId="0" applyFont="1"/>
    <xf numFmtId="0" fontId="123" fillId="0" borderId="0" xfId="0" applyFont="1"/>
    <xf numFmtId="0" fontId="123" fillId="0" borderId="15" xfId="0" applyFont="1" applyBorder="1" applyAlignment="1">
      <alignment horizontal="center"/>
    </xf>
    <xf numFmtId="0" fontId="123" fillId="0" borderId="41" xfId="0" applyFont="1" applyBorder="1" applyAlignment="1">
      <alignment horizontal="center"/>
    </xf>
    <xf numFmtId="0" fontId="126" fillId="0" borderId="12" xfId="0" applyFont="1" applyBorder="1"/>
    <xf numFmtId="0" fontId="123" fillId="0" borderId="26" xfId="0" applyFont="1" applyBorder="1" applyAlignment="1">
      <alignment horizontal="center"/>
    </xf>
    <xf numFmtId="0" fontId="123" fillId="0" borderId="2" xfId="0" applyFont="1" applyBorder="1" applyAlignment="1">
      <alignment horizontal="center"/>
    </xf>
    <xf numFmtId="0" fontId="126" fillId="0" borderId="43" xfId="0" applyFont="1" applyBorder="1"/>
    <xf numFmtId="0" fontId="123" fillId="0" borderId="4" xfId="0" applyFont="1" applyBorder="1"/>
    <xf numFmtId="0" fontId="126" fillId="0" borderId="4" xfId="0" applyFont="1" applyBorder="1" applyAlignment="1">
      <alignment horizontal="center"/>
    </xf>
    <xf numFmtId="0" fontId="126" fillId="0" borderId="39" xfId="0" applyFont="1" applyBorder="1" applyAlignment="1">
      <alignment horizontal="center"/>
    </xf>
    <xf numFmtId="0" fontId="123" fillId="0" borderId="28" xfId="0" applyFont="1" applyBorder="1" applyAlignment="1">
      <alignment horizontal="center"/>
    </xf>
    <xf numFmtId="0" fontId="123" fillId="0" borderId="29" xfId="0" applyFont="1" applyBorder="1"/>
    <xf numFmtId="0" fontId="126" fillId="0" borderId="29" xfId="0" applyFont="1" applyBorder="1"/>
    <xf numFmtId="0" fontId="126" fillId="0" borderId="29" xfId="0" applyFont="1" applyBorder="1" applyAlignment="1">
      <alignment horizontal="center"/>
    </xf>
    <xf numFmtId="0" fontId="126" fillId="0" borderId="40" xfId="0" applyFont="1" applyBorder="1" applyAlignment="1">
      <alignment horizontal="center"/>
    </xf>
    <xf numFmtId="0" fontId="123" fillId="0" borderId="11" xfId="0" applyFont="1" applyBorder="1" applyAlignment="1">
      <alignment horizontal="center"/>
    </xf>
    <xf numFmtId="0" fontId="57" fillId="0" borderId="11" xfId="0" applyFont="1" applyBorder="1"/>
    <xf numFmtId="2" fontId="57" fillId="0" borderId="41" xfId="0" applyNumberFormat="1" applyFont="1" applyBorder="1" applyAlignment="1">
      <alignment horizontal="center" vertical="center"/>
    </xf>
    <xf numFmtId="178" fontId="57" fillId="0" borderId="41" xfId="0" applyNumberFormat="1" applyFont="1" applyBorder="1" applyAlignment="1">
      <alignment horizontal="center" vertical="center"/>
    </xf>
    <xf numFmtId="2" fontId="58" fillId="0" borderId="41" xfId="0" applyNumberFormat="1" applyFont="1" applyBorder="1" applyAlignment="1">
      <alignment horizontal="center" vertical="center"/>
    </xf>
    <xf numFmtId="178" fontId="57" fillId="0" borderId="38" xfId="0" quotePrefix="1" applyNumberFormat="1" applyFont="1" applyBorder="1" applyAlignment="1">
      <alignment horizontal="center" vertical="center"/>
    </xf>
    <xf numFmtId="0" fontId="123" fillId="0" borderId="44" xfId="0" applyFont="1" applyBorder="1" applyAlignment="1">
      <alignment horizontal="center"/>
    </xf>
    <xf numFmtId="0" fontId="57" fillId="0" borderId="44" xfId="0" applyFont="1" applyBorder="1"/>
    <xf numFmtId="2" fontId="57" fillId="0" borderId="2" xfId="0" applyNumberFormat="1" applyFont="1" applyBorder="1" applyAlignment="1">
      <alignment vertical="center"/>
    </xf>
    <xf numFmtId="20" fontId="57" fillId="0" borderId="2" xfId="0" applyNumberFormat="1" applyFont="1" applyBorder="1" applyAlignment="1">
      <alignment horizontal="center" vertical="center"/>
    </xf>
    <xf numFmtId="2" fontId="60" fillId="0" borderId="6" xfId="0" applyNumberFormat="1" applyFont="1" applyBorder="1" applyAlignment="1">
      <alignment horizontal="center"/>
    </xf>
    <xf numFmtId="20" fontId="57" fillId="0" borderId="39" xfId="0" applyNumberFormat="1" applyFont="1" applyBorder="1" applyAlignment="1">
      <alignment horizontal="center" vertical="center"/>
    </xf>
    <xf numFmtId="0" fontId="123" fillId="0" borderId="111" xfId="0" applyFont="1" applyBorder="1" applyAlignment="1">
      <alignment horizontal="center"/>
    </xf>
    <xf numFmtId="0" fontId="57" fillId="0" borderId="111" xfId="0" applyFont="1" applyBorder="1"/>
    <xf numFmtId="2" fontId="57" fillId="0" borderId="77" xfId="0" applyNumberFormat="1" applyFont="1" applyBorder="1" applyAlignment="1">
      <alignment horizontal="center" vertical="center"/>
    </xf>
    <xf numFmtId="15" fontId="57" fillId="0" borderId="7" xfId="0" applyNumberFormat="1" applyFont="1" applyBorder="1" applyAlignment="1">
      <alignment horizontal="center" vertical="center"/>
    </xf>
    <xf numFmtId="2" fontId="60" fillId="0" borderId="7" xfId="0" applyNumberFormat="1" applyFont="1" applyBorder="1" applyAlignment="1">
      <alignment horizontal="center"/>
    </xf>
    <xf numFmtId="0" fontId="57" fillId="0" borderId="110" xfId="0" applyFont="1" applyBorder="1" applyAlignment="1">
      <alignment horizontal="center"/>
    </xf>
    <xf numFmtId="2" fontId="57" fillId="0" borderId="4" xfId="0" applyNumberFormat="1" applyFont="1" applyBorder="1" applyAlignment="1">
      <alignment horizontal="center" vertical="center"/>
    </xf>
    <xf numFmtId="2" fontId="57" fillId="0" borderId="6" xfId="0" applyNumberFormat="1" applyFont="1" applyBorder="1" applyAlignment="1">
      <alignment horizontal="center" vertical="center"/>
    </xf>
    <xf numFmtId="0" fontId="57" fillId="0" borderId="39" xfId="0" applyFont="1" applyBorder="1" applyAlignment="1">
      <alignment horizontal="center"/>
    </xf>
    <xf numFmtId="2" fontId="57" fillId="0" borderId="7" xfId="0" applyNumberFormat="1" applyFont="1" applyBorder="1" applyAlignment="1">
      <alignment horizontal="center" vertical="center"/>
    </xf>
    <xf numFmtId="178" fontId="57" fillId="0" borderId="110" xfId="0" quotePrefix="1" applyNumberFormat="1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2" fontId="57" fillId="0" borderId="6" xfId="0" applyNumberFormat="1" applyFont="1" applyBorder="1" applyAlignment="1">
      <alignment horizontal="center"/>
    </xf>
    <xf numFmtId="20" fontId="57" fillId="0" borderId="60" xfId="0" applyNumberFormat="1" applyFont="1" applyBorder="1" applyAlignment="1">
      <alignment horizontal="center" vertical="center"/>
    </xf>
    <xf numFmtId="2" fontId="57" fillId="0" borderId="2" xfId="0" applyNumberFormat="1" applyFont="1" applyBorder="1" applyAlignment="1">
      <alignment horizontal="center" vertical="center"/>
    </xf>
    <xf numFmtId="15" fontId="57" fillId="0" borderId="2" xfId="0" applyNumberFormat="1" applyFont="1" applyBorder="1" applyAlignment="1">
      <alignment horizontal="center" vertical="center"/>
    </xf>
    <xf numFmtId="15" fontId="57" fillId="0" borderId="110" xfId="0" quotePrefix="1" applyNumberFormat="1" applyFont="1" applyBorder="1" applyAlignment="1">
      <alignment horizontal="center" vertical="center"/>
    </xf>
    <xf numFmtId="0" fontId="57" fillId="0" borderId="2" xfId="0" applyFont="1" applyBorder="1" applyAlignment="1">
      <alignment vertical="center"/>
    </xf>
    <xf numFmtId="0" fontId="57" fillId="0" borderId="2" xfId="0" applyFont="1" applyBorder="1"/>
    <xf numFmtId="0" fontId="57" fillId="0" borderId="108" xfId="0" applyFont="1" applyBorder="1"/>
    <xf numFmtId="2" fontId="57" fillId="0" borderId="56" xfId="0" applyNumberFormat="1" applyFont="1" applyBorder="1" applyAlignment="1">
      <alignment horizontal="center" vertical="center"/>
    </xf>
    <xf numFmtId="15" fontId="58" fillId="0" borderId="77" xfId="0" applyNumberFormat="1" applyFont="1" applyBorder="1" applyAlignment="1">
      <alignment horizontal="center" vertical="center"/>
    </xf>
    <xf numFmtId="2" fontId="58" fillId="0" borderId="7" xfId="0" applyNumberFormat="1" applyFont="1" applyBorder="1" applyAlignment="1">
      <alignment horizontal="center" vertical="center"/>
    </xf>
    <xf numFmtId="178" fontId="57" fillId="0" borderId="110" xfId="0" quotePrefix="1" applyNumberFormat="1" applyFont="1" applyBorder="1"/>
    <xf numFmtId="0" fontId="123" fillId="0" borderId="45" xfId="0" applyFont="1" applyBorder="1" applyAlignment="1">
      <alignment horizontal="center"/>
    </xf>
    <xf numFmtId="0" fontId="57" fillId="0" borderId="46" xfId="0" applyFont="1" applyBorder="1"/>
    <xf numFmtId="0" fontId="57" fillId="0" borderId="22" xfId="0" applyFont="1" applyBorder="1" applyAlignment="1">
      <alignment vertical="center"/>
    </xf>
    <xf numFmtId="20" fontId="57" fillId="0" borderId="6" xfId="0" applyNumberFormat="1" applyFont="1" applyBorder="1" applyAlignment="1">
      <alignment horizontal="center" vertical="center"/>
    </xf>
    <xf numFmtId="0" fontId="60" fillId="0" borderId="6" xfId="0" applyFont="1" applyBorder="1" applyAlignment="1">
      <alignment horizontal="center"/>
    </xf>
    <xf numFmtId="20" fontId="57" fillId="0" borderId="60" xfId="0" applyNumberFormat="1" applyFont="1" applyBorder="1" applyAlignment="1">
      <alignment horizontal="center"/>
    </xf>
    <xf numFmtId="15" fontId="128" fillId="0" borderId="77" xfId="0" quotePrefix="1" applyNumberFormat="1" applyFont="1" applyBorder="1" applyAlignment="1">
      <alignment horizontal="center" vertical="center"/>
    </xf>
    <xf numFmtId="0" fontId="57" fillId="0" borderId="77" xfId="0" applyFont="1" applyBorder="1" applyAlignment="1">
      <alignment horizontal="center" vertical="center"/>
    </xf>
    <xf numFmtId="178" fontId="57" fillId="0" borderId="59" xfId="0" applyNumberFormat="1" applyFont="1" applyBorder="1" applyAlignment="1">
      <alignment horizontal="center" vertical="center"/>
    </xf>
    <xf numFmtId="0" fontId="57" fillId="0" borderId="45" xfId="0" applyFont="1" applyBorder="1" applyAlignment="1">
      <alignment horizontal="center" vertical="center"/>
    </xf>
    <xf numFmtId="21" fontId="128" fillId="0" borderId="6" xfId="0" quotePrefix="1" applyNumberFormat="1" applyFont="1" applyBorder="1" applyAlignment="1">
      <alignment horizontal="center" vertical="center"/>
    </xf>
    <xf numFmtId="0" fontId="57" fillId="0" borderId="6" xfId="0" applyFont="1" applyBorder="1" applyAlignment="1">
      <alignment horizontal="center"/>
    </xf>
    <xf numFmtId="171" fontId="57" fillId="0" borderId="43" xfId="0" applyNumberFormat="1" applyFont="1" applyBorder="1" applyAlignment="1">
      <alignment horizontal="center" vertical="center"/>
    </xf>
    <xf numFmtId="2" fontId="57" fillId="0" borderId="150" xfId="0" applyNumberFormat="1" applyFont="1" applyBorder="1" applyAlignment="1">
      <alignment horizontal="center" vertical="center"/>
    </xf>
    <xf numFmtId="15" fontId="57" fillId="0" borderId="151" xfId="0" applyNumberFormat="1" applyFont="1" applyBorder="1" applyAlignment="1">
      <alignment horizontal="center" vertical="center"/>
    </xf>
    <xf numFmtId="178" fontId="57" fillId="0" borderId="39" xfId="0" quotePrefix="1" applyNumberFormat="1" applyFont="1" applyBorder="1" applyAlignment="1">
      <alignment horizontal="center" vertical="center"/>
    </xf>
    <xf numFmtId="2" fontId="57" fillId="0" borderId="42" xfId="0" applyNumberFormat="1" applyFont="1" applyBorder="1" applyAlignment="1">
      <alignment horizontal="center" vertical="center"/>
    </xf>
    <xf numFmtId="20" fontId="57" fillId="0" borderId="23" xfId="0" applyNumberFormat="1" applyFont="1" applyBorder="1" applyAlignment="1">
      <alignment horizontal="center" vertical="center"/>
    </xf>
    <xf numFmtId="2" fontId="57" fillId="0" borderId="143" xfId="0" applyNumberFormat="1" applyFont="1" applyBorder="1" applyAlignment="1">
      <alignment horizontal="center" vertical="center"/>
    </xf>
    <xf numFmtId="0" fontId="57" fillId="0" borderId="77" xfId="0" applyFont="1" applyBorder="1" applyAlignment="1">
      <alignment horizontal="center"/>
    </xf>
    <xf numFmtId="14" fontId="57" fillId="0" borderId="77" xfId="0" quotePrefix="1" applyNumberFormat="1" applyFont="1" applyBorder="1" applyAlignment="1">
      <alignment horizontal="center"/>
    </xf>
    <xf numFmtId="20" fontId="57" fillId="0" borderId="4" xfId="0" applyNumberFormat="1" applyFont="1" applyBorder="1" applyAlignment="1">
      <alignment horizontal="center"/>
    </xf>
    <xf numFmtId="0" fontId="128" fillId="0" borderId="111" xfId="0" applyFont="1" applyBorder="1"/>
    <xf numFmtId="2" fontId="58" fillId="0" borderId="77" xfId="0" applyNumberFormat="1" applyFont="1" applyBorder="1" applyAlignment="1">
      <alignment horizontal="center" vertical="center"/>
    </xf>
    <xf numFmtId="2" fontId="57" fillId="0" borderId="77" xfId="0" applyNumberFormat="1" applyFont="1" applyBorder="1" applyAlignment="1">
      <alignment horizontal="center"/>
    </xf>
    <xf numFmtId="0" fontId="128" fillId="0" borderId="44" xfId="0" applyFont="1" applyBorder="1"/>
    <xf numFmtId="0" fontId="57" fillId="0" borderId="4" xfId="0" applyFont="1" applyBorder="1"/>
    <xf numFmtId="1" fontId="57" fillId="0" borderId="77" xfId="0" applyNumberFormat="1" applyFont="1" applyBorder="1" applyAlignment="1">
      <alignment horizontal="center" vertical="center"/>
    </xf>
    <xf numFmtId="0" fontId="57" fillId="0" borderId="56" xfId="0" quotePrefix="1" applyFont="1" applyBorder="1" applyAlignment="1">
      <alignment horizontal="center"/>
    </xf>
    <xf numFmtId="0" fontId="57" fillId="0" borderId="4" xfId="0" applyFont="1" applyBorder="1" applyAlignment="1">
      <alignment vertical="center"/>
    </xf>
    <xf numFmtId="20" fontId="57" fillId="0" borderId="2" xfId="0" applyNumberFormat="1" applyFont="1" applyBorder="1" applyAlignment="1">
      <alignment horizontal="center"/>
    </xf>
    <xf numFmtId="0" fontId="57" fillId="0" borderId="60" xfId="0" applyFont="1" applyBorder="1" applyAlignment="1">
      <alignment horizontal="center"/>
    </xf>
    <xf numFmtId="0" fontId="128" fillId="0" borderId="108" xfId="0" applyFont="1" applyBorder="1"/>
    <xf numFmtId="2" fontId="57" fillId="0" borderId="56" xfId="0" applyNumberFormat="1" applyFont="1" applyBorder="1" applyAlignment="1">
      <alignment horizontal="center"/>
    </xf>
    <xf numFmtId="14" fontId="58" fillId="0" borderId="77" xfId="0" applyNumberFormat="1" applyFont="1" applyBorder="1" applyAlignment="1">
      <alignment horizontal="center"/>
    </xf>
    <xf numFmtId="0" fontId="128" fillId="0" borderId="46" xfId="0" applyFont="1" applyBorder="1"/>
    <xf numFmtId="0" fontId="57" fillId="0" borderId="22" xfId="0" applyFont="1" applyBorder="1"/>
    <xf numFmtId="20" fontId="58" fillId="0" borderId="6" xfId="0" applyNumberFormat="1" applyFont="1" applyBorder="1" applyAlignment="1">
      <alignment horizontal="center"/>
    </xf>
    <xf numFmtId="0" fontId="57" fillId="0" borderId="26" xfId="0" applyFont="1" applyBorder="1"/>
    <xf numFmtId="0" fontId="57" fillId="0" borderId="6" xfId="0" applyFont="1" applyBorder="1" applyAlignment="1">
      <alignment vertical="center"/>
    </xf>
    <xf numFmtId="0" fontId="57" fillId="0" borderId="6" xfId="0" applyFont="1" applyBorder="1"/>
    <xf numFmtId="20" fontId="57" fillId="0" borderId="6" xfId="0" applyNumberFormat="1" applyFont="1" applyBorder="1" applyAlignment="1">
      <alignment horizontal="center"/>
    </xf>
    <xf numFmtId="2" fontId="59" fillId="0" borderId="77" xfId="402" applyNumberFormat="1" applyFont="1" applyBorder="1" applyAlignment="1">
      <alignment horizontal="center" vertical="center" wrapText="1"/>
    </xf>
    <xf numFmtId="0" fontId="128" fillId="0" borderId="45" xfId="0" applyFont="1" applyBorder="1"/>
    <xf numFmtId="0" fontId="123" fillId="0" borderId="135" xfId="0" applyFont="1" applyBorder="1" applyAlignment="1">
      <alignment horizontal="center"/>
    </xf>
    <xf numFmtId="0" fontId="57" fillId="0" borderId="131" xfId="0" applyFont="1" applyBorder="1"/>
    <xf numFmtId="2" fontId="57" fillId="0" borderId="107" xfId="0" applyNumberFormat="1" applyFont="1" applyBorder="1" applyAlignment="1">
      <alignment horizontal="center" vertical="center"/>
    </xf>
    <xf numFmtId="175" fontId="58" fillId="0" borderId="35" xfId="0" quotePrefix="1" applyNumberFormat="1" applyFont="1" applyBorder="1" applyAlignment="1">
      <alignment horizontal="center" vertical="center"/>
    </xf>
    <xf numFmtId="0" fontId="57" fillId="0" borderId="135" xfId="0" applyFont="1" applyBorder="1"/>
    <xf numFmtId="0" fontId="128" fillId="0" borderId="131" xfId="0" applyFont="1" applyBorder="1"/>
    <xf numFmtId="178" fontId="58" fillId="0" borderId="35" xfId="0" applyNumberFormat="1" applyFont="1" applyBorder="1" applyAlignment="1">
      <alignment horizontal="center" vertical="center"/>
    </xf>
    <xf numFmtId="0" fontId="57" fillId="0" borderId="107" xfId="0" applyFont="1" applyBorder="1" applyAlignment="1">
      <alignment horizontal="center" vertical="center"/>
    </xf>
    <xf numFmtId="178" fontId="58" fillId="0" borderId="35" xfId="0" quotePrefix="1" applyNumberFormat="1" applyFont="1" applyBorder="1" applyAlignment="1">
      <alignment horizontal="center" vertical="center"/>
    </xf>
    <xf numFmtId="178" fontId="57" fillId="0" borderId="35" xfId="0" quotePrefix="1" applyNumberFormat="1" applyFont="1" applyBorder="1" applyAlignment="1">
      <alignment horizontal="center" vertical="center"/>
    </xf>
    <xf numFmtId="178" fontId="58" fillId="0" borderId="132" xfId="0" applyNumberFormat="1" applyFont="1" applyBorder="1" applyAlignment="1">
      <alignment horizontal="center" vertical="center"/>
    </xf>
    <xf numFmtId="178" fontId="58" fillId="0" borderId="110" xfId="0" quotePrefix="1" applyNumberFormat="1" applyFont="1" applyBorder="1" applyAlignment="1">
      <alignment horizontal="center" vertical="center"/>
    </xf>
    <xf numFmtId="0" fontId="123" fillId="0" borderId="65" xfId="0" applyFont="1" applyBorder="1" applyAlignment="1">
      <alignment horizontal="center"/>
    </xf>
    <xf numFmtId="0" fontId="57" fillId="0" borderId="20" xfId="0" applyFont="1" applyBorder="1"/>
    <xf numFmtId="0" fontId="57" fillId="0" borderId="140" xfId="0" applyFont="1" applyBorder="1" applyAlignment="1">
      <alignment horizontal="center" vertical="center"/>
    </xf>
    <xf numFmtId="178" fontId="58" fillId="0" borderId="133" xfId="0" quotePrefix="1" applyNumberFormat="1" applyFont="1" applyBorder="1" applyAlignment="1">
      <alignment horizontal="center" vertical="center"/>
    </xf>
    <xf numFmtId="0" fontId="49" fillId="0" borderId="158" xfId="402" applyFont="1" applyBorder="1"/>
    <xf numFmtId="20" fontId="93" fillId="0" borderId="0" xfId="0" applyNumberFormat="1" applyFont="1"/>
    <xf numFmtId="14" fontId="53" fillId="0" borderId="19" xfId="0" applyNumberFormat="1" applyFont="1" applyBorder="1" applyAlignment="1">
      <alignment horizontal="center"/>
    </xf>
    <xf numFmtId="20" fontId="53" fillId="0" borderId="19" xfId="402" applyNumberFormat="1" applyFont="1" applyBorder="1" applyAlignment="1">
      <alignment horizontal="center"/>
    </xf>
    <xf numFmtId="0" fontId="53" fillId="0" borderId="41" xfId="402" applyFont="1" applyBorder="1" applyAlignment="1">
      <alignment horizontal="left"/>
    </xf>
    <xf numFmtId="167" fontId="53" fillId="0" borderId="14" xfId="402" applyNumberFormat="1" applyFont="1" applyBorder="1" applyAlignment="1">
      <alignment horizontal="center"/>
    </xf>
    <xf numFmtId="15" fontId="53" fillId="0" borderId="12" xfId="402" applyNumberFormat="1" applyFont="1" applyBorder="1" applyAlignment="1">
      <alignment horizontal="center"/>
    </xf>
    <xf numFmtId="0" fontId="82" fillId="0" borderId="131" xfId="402" applyFont="1" applyBorder="1"/>
    <xf numFmtId="14" fontId="53" fillId="0" borderId="141" xfId="0" applyNumberFormat="1" applyFont="1" applyBorder="1" applyAlignment="1">
      <alignment horizontal="center"/>
    </xf>
    <xf numFmtId="167" fontId="53" fillId="0" borderId="0" xfId="402" quotePrefix="1" applyNumberFormat="1" applyFont="1" applyAlignment="1">
      <alignment horizontal="center"/>
    </xf>
    <xf numFmtId="167" fontId="53" fillId="0" borderId="0" xfId="402" applyNumberFormat="1" applyFont="1" applyAlignment="1">
      <alignment horizontal="center"/>
    </xf>
    <xf numFmtId="0" fontId="53" fillId="0" borderId="140" xfId="402" applyFont="1" applyBorder="1" applyAlignment="1">
      <alignment horizontal="center"/>
    </xf>
    <xf numFmtId="14" fontId="53" fillId="0" borderId="140" xfId="0" applyNumberFormat="1" applyFont="1" applyBorder="1" applyAlignment="1">
      <alignment horizontal="center"/>
    </xf>
    <xf numFmtId="0" fontId="53" fillId="0" borderId="152" xfId="402" applyFont="1" applyBorder="1"/>
    <xf numFmtId="0" fontId="53" fillId="0" borderId="154" xfId="402" applyFont="1" applyBorder="1"/>
    <xf numFmtId="0" fontId="53" fillId="0" borderId="157" xfId="402" applyFont="1" applyBorder="1" applyAlignment="1">
      <alignment horizontal="center"/>
    </xf>
    <xf numFmtId="0" fontId="66" fillId="0" borderId="31" xfId="402" applyFont="1" applyBorder="1" applyAlignment="1">
      <alignment horizontal="center" vertical="center"/>
    </xf>
    <xf numFmtId="0" fontId="66" fillId="0" borderId="66" xfId="402" applyFont="1" applyBorder="1" applyAlignment="1">
      <alignment horizontal="center" vertical="center"/>
    </xf>
    <xf numFmtId="2" fontId="57" fillId="0" borderId="6" xfId="0" applyNumberFormat="1" applyFont="1" applyBorder="1" applyAlignment="1">
      <alignment vertical="center"/>
    </xf>
    <xf numFmtId="178" fontId="57" fillId="0" borderId="143" xfId="0" applyNumberFormat="1" applyFont="1" applyBorder="1" applyAlignment="1">
      <alignment horizontal="center" vertical="center"/>
    </xf>
    <xf numFmtId="0" fontId="53" fillId="0" borderId="0" xfId="402" applyFont="1" applyAlignment="1">
      <alignment horizontal="center"/>
    </xf>
    <xf numFmtId="179" fontId="49" fillId="0" borderId="0" xfId="402" applyNumberFormat="1" applyFont="1" applyAlignment="1">
      <alignment vertical="center"/>
    </xf>
    <xf numFmtId="20" fontId="49" fillId="0" borderId="0" xfId="402" applyNumberFormat="1" applyFont="1" applyAlignment="1">
      <alignment vertical="center"/>
    </xf>
    <xf numFmtId="179" fontId="49" fillId="0" borderId="0" xfId="402" quotePrefix="1" applyNumberFormat="1" applyFont="1" applyAlignment="1">
      <alignment vertical="center"/>
    </xf>
    <xf numFmtId="20" fontId="49" fillId="0" borderId="0" xfId="402" applyNumberFormat="1" applyFont="1" applyAlignment="1">
      <alignment horizontal="left" vertical="center"/>
    </xf>
    <xf numFmtId="0" fontId="53" fillId="0" borderId="0" xfId="402" applyFont="1" applyAlignment="1">
      <alignment horizontal="center" vertical="center"/>
    </xf>
    <xf numFmtId="179" fontId="53" fillId="0" borderId="0" xfId="402" applyNumberFormat="1" applyFont="1" applyAlignment="1">
      <alignment horizontal="center" vertical="center"/>
    </xf>
    <xf numFmtId="171" fontId="53" fillId="0" borderId="0" xfId="402" quotePrefix="1" applyNumberFormat="1" applyFont="1" applyAlignment="1">
      <alignment horizontal="center" vertical="center"/>
    </xf>
    <xf numFmtId="0" fontId="49" fillId="0" borderId="0" xfId="402" applyFont="1" applyAlignment="1">
      <alignment horizontal="center" vertical="center"/>
    </xf>
    <xf numFmtId="14" fontId="49" fillId="0" borderId="0" xfId="402" applyNumberFormat="1" applyFont="1" applyAlignment="1">
      <alignment vertical="center"/>
    </xf>
    <xf numFmtId="0" fontId="27" fillId="0" borderId="0" xfId="7" applyFont="1" applyAlignment="1">
      <alignment horizontal="left" vertical="center"/>
    </xf>
    <xf numFmtId="20" fontId="53" fillId="0" borderId="0" xfId="402" quotePrefix="1" applyNumberFormat="1" applyFont="1" applyAlignment="1">
      <alignment horizontal="center"/>
    </xf>
    <xf numFmtId="0" fontId="27" fillId="0" borderId="49" xfId="0" applyFont="1" applyBorder="1" applyAlignment="1">
      <alignment horizontal="left"/>
    </xf>
    <xf numFmtId="0" fontId="27" fillId="0" borderId="19" xfId="0" applyFont="1" applyBorder="1" applyAlignment="1">
      <alignment horizontal="left"/>
    </xf>
    <xf numFmtId="0" fontId="27" fillId="0" borderId="19" xfId="0" applyFont="1" applyBorder="1" applyAlignment="1">
      <alignment horizontal="center"/>
    </xf>
    <xf numFmtId="2" fontId="27" fillId="0" borderId="19" xfId="0" applyNumberFormat="1" applyFont="1" applyBorder="1" applyAlignment="1">
      <alignment horizontal="center"/>
    </xf>
    <xf numFmtId="180" fontId="27" fillId="0" borderId="63" xfId="0" applyNumberFormat="1" applyFont="1" applyBorder="1" applyAlignment="1">
      <alignment horizontal="center"/>
    </xf>
    <xf numFmtId="0" fontId="27" fillId="0" borderId="131" xfId="0" applyFont="1" applyBorder="1" applyAlignment="1">
      <alignment horizontal="left"/>
    </xf>
    <xf numFmtId="2" fontId="57" fillId="0" borderId="112" xfId="0" applyNumberFormat="1" applyFont="1" applyBorder="1" applyAlignment="1">
      <alignment horizontal="center" vertical="center"/>
    </xf>
    <xf numFmtId="0" fontId="93" fillId="0" borderId="113" xfId="0" applyFont="1" applyBorder="1" applyAlignment="1">
      <alignment vertical="center"/>
    </xf>
    <xf numFmtId="2" fontId="57" fillId="0" borderId="138" xfId="0" quotePrefix="1" applyNumberFormat="1" applyFont="1" applyBorder="1" applyAlignment="1">
      <alignment horizontal="center" vertical="center"/>
    </xf>
    <xf numFmtId="0" fontId="93" fillId="0" borderId="139" xfId="0" applyFont="1" applyBorder="1" applyAlignment="1">
      <alignment vertical="center"/>
    </xf>
    <xf numFmtId="2" fontId="57" fillId="0" borderId="113" xfId="0" applyNumberFormat="1" applyFont="1" applyBorder="1" applyAlignment="1">
      <alignment horizontal="center" vertical="center"/>
    </xf>
    <xf numFmtId="0" fontId="49" fillId="0" borderId="113" xfId="0" applyFont="1" applyBorder="1" applyAlignment="1">
      <alignment vertical="center"/>
    </xf>
    <xf numFmtId="2" fontId="57" fillId="0" borderId="144" xfId="0" applyNumberFormat="1" applyFont="1" applyBorder="1" applyAlignment="1">
      <alignment horizontal="center" vertical="center"/>
    </xf>
    <xf numFmtId="2" fontId="57" fillId="0" borderId="146" xfId="0" applyNumberFormat="1" applyFont="1" applyBorder="1" applyAlignment="1">
      <alignment horizontal="center" vertical="center"/>
    </xf>
    <xf numFmtId="2" fontId="57" fillId="0" borderId="139" xfId="0" quotePrefix="1" applyNumberFormat="1" applyFont="1" applyBorder="1" applyAlignment="1">
      <alignment horizontal="center" vertical="center"/>
    </xf>
    <xf numFmtId="0" fontId="49" fillId="0" borderId="139" xfId="0" applyFont="1" applyBorder="1" applyAlignment="1">
      <alignment vertical="center"/>
    </xf>
    <xf numFmtId="0" fontId="57" fillId="0" borderId="112" xfId="0" applyFont="1" applyBorder="1" applyAlignment="1">
      <alignment horizontal="center" vertical="center"/>
    </xf>
    <xf numFmtId="0" fontId="57" fillId="0" borderId="113" xfId="0" applyFont="1" applyBorder="1" applyAlignment="1">
      <alignment horizontal="center" vertical="center"/>
    </xf>
    <xf numFmtId="0" fontId="125" fillId="0" borderId="0" xfId="0" applyFont="1" applyAlignment="1">
      <alignment horizontal="center"/>
    </xf>
    <xf numFmtId="0" fontId="104" fillId="0" borderId="0" xfId="0" applyFont="1" applyAlignment="1">
      <alignment horizontal="center"/>
    </xf>
    <xf numFmtId="17" fontId="126" fillId="0" borderId="42" xfId="0" quotePrefix="1" applyNumberFormat="1" applyFont="1" applyBorder="1" applyAlignment="1">
      <alignment horizontal="center" vertical="center"/>
    </xf>
    <xf numFmtId="17" fontId="126" fillId="0" borderId="23" xfId="0" quotePrefix="1" applyNumberFormat="1" applyFont="1" applyBorder="1" applyAlignment="1">
      <alignment horizontal="center" vertical="center"/>
    </xf>
    <xf numFmtId="0" fontId="127" fillId="0" borderId="41" xfId="0" applyFont="1" applyBorder="1" applyAlignment="1">
      <alignment horizontal="center" vertical="center"/>
    </xf>
    <xf numFmtId="0" fontId="127" fillId="0" borderId="36" xfId="0" applyFont="1" applyBorder="1" applyAlignment="1">
      <alignment horizontal="center" vertical="center"/>
    </xf>
    <xf numFmtId="0" fontId="126" fillId="0" borderId="41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126" fillId="0" borderId="41" xfId="0" applyFont="1" applyBorder="1" applyAlignment="1">
      <alignment horizontal="center" vertical="center" wrapText="1"/>
    </xf>
    <xf numFmtId="0" fontId="126" fillId="0" borderId="42" xfId="0" applyFont="1" applyBorder="1" applyAlignment="1">
      <alignment horizontal="center" vertical="center" wrapText="1"/>
    </xf>
    <xf numFmtId="0" fontId="76" fillId="0" borderId="0" xfId="402" applyFont="1" applyAlignment="1">
      <alignment horizontal="center"/>
    </xf>
    <xf numFmtId="0" fontId="83" fillId="0" borderId="0" xfId="402" applyFont="1" applyAlignment="1">
      <alignment horizontal="center"/>
    </xf>
    <xf numFmtId="0" fontId="72" fillId="0" borderId="0" xfId="402" applyFont="1" applyAlignment="1">
      <alignment horizontal="center" vertical="center"/>
    </xf>
    <xf numFmtId="0" fontId="73" fillId="0" borderId="0" xfId="7" applyFont="1" applyAlignment="1">
      <alignment horizontal="center" vertical="center"/>
    </xf>
    <xf numFmtId="0" fontId="66" fillId="0" borderId="0" xfId="7" applyFont="1" applyAlignment="1">
      <alignment horizontal="center" vertical="center"/>
    </xf>
    <xf numFmtId="0" fontId="53" fillId="0" borderId="141" xfId="0" applyFont="1" applyBorder="1" applyAlignment="1">
      <alignment horizontal="center"/>
    </xf>
    <xf numFmtId="0" fontId="92" fillId="0" borderId="141" xfId="0" applyFont="1" applyBorder="1"/>
    <xf numFmtId="0" fontId="92" fillId="0" borderId="132" xfId="0" applyFont="1" applyBorder="1"/>
    <xf numFmtId="49" fontId="53" fillId="0" borderId="141" xfId="0" applyNumberFormat="1" applyFont="1" applyBorder="1" applyAlignment="1">
      <alignment horizontal="left" wrapText="1"/>
    </xf>
    <xf numFmtId="15" fontId="53" fillId="0" borderId="143" xfId="0" applyNumberFormat="1" applyFont="1" applyBorder="1" applyAlignment="1">
      <alignment horizontal="center" vertical="center"/>
    </xf>
    <xf numFmtId="15" fontId="53" fillId="0" borderId="6" xfId="0" applyNumberFormat="1" applyFont="1" applyBorder="1" applyAlignment="1">
      <alignment horizontal="center" vertical="center"/>
    </xf>
    <xf numFmtId="20" fontId="53" fillId="0" borderId="142" xfId="0" applyNumberFormat="1" applyFont="1" applyBorder="1" applyAlignment="1">
      <alignment horizontal="center" vertical="center"/>
    </xf>
    <xf numFmtId="20" fontId="53" fillId="0" borderId="60" xfId="0" applyNumberFormat="1" applyFont="1" applyBorder="1" applyAlignment="1">
      <alignment horizontal="center" vertical="center"/>
    </xf>
    <xf numFmtId="0" fontId="53" fillId="0" borderId="141" xfId="0" applyFont="1" applyBorder="1" applyAlignment="1">
      <alignment horizontal="left" wrapText="1"/>
    </xf>
    <xf numFmtId="181" fontId="53" fillId="0" borderId="141" xfId="0" applyNumberFormat="1" applyFont="1" applyBorder="1" applyAlignment="1">
      <alignment horizontal="center" vertical="top" wrapText="1"/>
    </xf>
    <xf numFmtId="20" fontId="124" fillId="0" borderId="132" xfId="0" applyNumberFormat="1" applyFont="1" applyBorder="1" applyAlignment="1">
      <alignment horizontal="center"/>
    </xf>
    <xf numFmtId="0" fontId="124" fillId="0" borderId="141" xfId="0" applyFont="1" applyBorder="1" applyAlignment="1">
      <alignment horizontal="center"/>
    </xf>
    <xf numFmtId="181" fontId="53" fillId="0" borderId="141" xfId="0" applyNumberFormat="1" applyFont="1" applyBorder="1" applyAlignment="1">
      <alignment horizontal="center" vertical="center" wrapText="1"/>
    </xf>
    <xf numFmtId="20" fontId="53" fillId="0" borderId="132" xfId="0" applyNumberFormat="1" applyFont="1" applyBorder="1" applyAlignment="1">
      <alignment horizontal="center" vertical="center"/>
    </xf>
    <xf numFmtId="15" fontId="53" fillId="0" borderId="136" xfId="0" applyNumberFormat="1" applyFont="1" applyBorder="1" applyAlignment="1">
      <alignment horizontal="center" vertical="center"/>
    </xf>
    <xf numFmtId="0" fontId="92" fillId="0" borderId="137" xfId="0" applyFont="1" applyBorder="1"/>
    <xf numFmtId="20" fontId="53" fillId="0" borderId="136" xfId="0" applyNumberFormat="1" applyFont="1" applyBorder="1" applyAlignment="1">
      <alignment horizontal="center" vertical="center"/>
    </xf>
    <xf numFmtId="168" fontId="53" fillId="0" borderId="132" xfId="0" applyNumberFormat="1" applyFont="1" applyBorder="1" applyAlignment="1">
      <alignment horizontal="center" vertical="center"/>
    </xf>
    <xf numFmtId="15" fontId="53" fillId="0" borderId="141" xfId="0" applyNumberFormat="1" applyFont="1" applyBorder="1" applyAlignment="1">
      <alignment horizontal="center" vertical="center"/>
    </xf>
    <xf numFmtId="0" fontId="72" fillId="0" borderId="0" xfId="6540" applyFont="1" applyAlignment="1">
      <alignment horizontal="center" vertical="center"/>
    </xf>
    <xf numFmtId="0" fontId="66" fillId="0" borderId="0" xfId="6540" applyFont="1" applyAlignment="1">
      <alignment horizontal="center" vertical="center"/>
    </xf>
    <xf numFmtId="0" fontId="86" fillId="0" borderId="0" xfId="6540" applyFont="1" applyAlignment="1">
      <alignment horizontal="center" vertical="center"/>
    </xf>
    <xf numFmtId="166" fontId="66" fillId="0" borderId="15" xfId="6" applyFont="1" applyBorder="1" applyAlignment="1">
      <alignment horizontal="center" vertical="center"/>
    </xf>
    <xf numFmtId="166" fontId="66" fillId="0" borderId="28" xfId="6" applyFont="1" applyBorder="1" applyAlignment="1">
      <alignment horizontal="center" vertical="center"/>
    </xf>
    <xf numFmtId="166" fontId="66" fillId="0" borderId="37" xfId="6" applyFont="1" applyBorder="1" applyAlignment="1">
      <alignment horizontal="center" vertical="center" wrapText="1"/>
    </xf>
    <xf numFmtId="166" fontId="66" fillId="0" borderId="123" xfId="6" applyFont="1" applyBorder="1" applyAlignment="1">
      <alignment horizontal="center" vertical="center" wrapText="1"/>
    </xf>
    <xf numFmtId="21" fontId="66" fillId="0" borderId="37" xfId="6" applyNumberFormat="1" applyFont="1" applyBorder="1" applyAlignment="1">
      <alignment horizontal="center" vertical="center"/>
    </xf>
    <xf numFmtId="21" fontId="66" fillId="0" borderId="123" xfId="6" applyNumberFormat="1" applyFont="1" applyBorder="1" applyAlignment="1">
      <alignment horizontal="center" vertical="center"/>
    </xf>
    <xf numFmtId="166" fontId="66" fillId="0" borderId="38" xfId="6" applyFont="1" applyBorder="1" applyAlignment="1">
      <alignment horizontal="center" vertical="center"/>
    </xf>
    <xf numFmtId="166" fontId="66" fillId="0" borderId="40" xfId="6" applyFont="1" applyBorder="1" applyAlignment="1">
      <alignment horizontal="center" vertical="center"/>
    </xf>
    <xf numFmtId="0" fontId="72" fillId="0" borderId="0" xfId="404" applyFont="1" applyAlignment="1">
      <alignment horizontal="center" vertical="center"/>
    </xf>
    <xf numFmtId="0" fontId="66" fillId="0" borderId="0" xfId="404" applyFont="1" applyAlignment="1">
      <alignment horizontal="center" vertical="center"/>
    </xf>
    <xf numFmtId="0" fontId="86" fillId="0" borderId="0" xfId="404" applyFont="1" applyAlignment="1">
      <alignment horizontal="center" vertical="center"/>
    </xf>
    <xf numFmtId="166" fontId="66" fillId="0" borderId="15" xfId="6" applyFont="1" applyBorder="1" applyAlignment="1">
      <alignment horizontal="left" vertical="center"/>
    </xf>
    <xf numFmtId="166" fontId="66" fillId="0" borderId="28" xfId="6" applyFont="1" applyBorder="1" applyAlignment="1">
      <alignment horizontal="left" vertical="center"/>
    </xf>
    <xf numFmtId="21" fontId="66" fillId="0" borderId="37" xfId="6" applyNumberFormat="1" applyFont="1" applyBorder="1" applyAlignment="1">
      <alignment horizontal="center" vertical="top"/>
    </xf>
    <xf numFmtId="21" fontId="66" fillId="0" borderId="123" xfId="6" applyNumberFormat="1" applyFont="1" applyBorder="1" applyAlignment="1">
      <alignment horizontal="center" vertical="top"/>
    </xf>
    <xf numFmtId="166" fontId="66" fillId="0" borderId="37" xfId="6" applyFont="1" applyBorder="1" applyAlignment="1">
      <alignment horizontal="center" vertical="top" wrapText="1"/>
    </xf>
    <xf numFmtId="166" fontId="66" fillId="0" borderId="123" xfId="6" applyFont="1" applyBorder="1" applyAlignment="1">
      <alignment horizontal="center" vertical="top" wrapText="1"/>
    </xf>
    <xf numFmtId="0" fontId="72" fillId="0" borderId="0" xfId="572" applyFont="1" applyAlignment="1">
      <alignment horizontal="center" vertical="center"/>
    </xf>
    <xf numFmtId="0" fontId="66" fillId="0" borderId="0" xfId="572" applyFont="1" applyAlignment="1">
      <alignment horizontal="center" vertical="center"/>
    </xf>
    <xf numFmtId="0" fontId="86" fillId="0" borderId="0" xfId="572" applyFont="1" applyAlignment="1">
      <alignment horizontal="center" vertical="center"/>
    </xf>
    <xf numFmtId="0" fontId="73" fillId="0" borderId="0" xfId="402" applyFont="1" applyAlignment="1">
      <alignment horizontal="center"/>
    </xf>
    <xf numFmtId="0" fontId="73" fillId="0" borderId="41" xfId="402" applyFont="1" applyBorder="1" applyAlignment="1">
      <alignment horizontal="center" vertical="center"/>
    </xf>
    <xf numFmtId="0" fontId="73" fillId="0" borderId="2" xfId="402" applyFont="1" applyBorder="1" applyAlignment="1">
      <alignment horizontal="center" vertical="center"/>
    </xf>
    <xf numFmtId="0" fontId="73" fillId="0" borderId="155" xfId="402" applyFont="1" applyBorder="1" applyAlignment="1">
      <alignment horizontal="center" vertical="center"/>
    </xf>
    <xf numFmtId="0" fontId="73" fillId="0" borderId="50" xfId="402" applyFont="1" applyBorder="1" applyAlignment="1">
      <alignment horizontal="center" vertical="center"/>
    </xf>
    <xf numFmtId="0" fontId="73" fillId="0" borderId="51" xfId="402" applyFont="1" applyBorder="1" applyAlignment="1">
      <alignment horizontal="center" vertical="center"/>
    </xf>
    <xf numFmtId="0" fontId="73" fillId="0" borderId="135" xfId="402" applyFont="1" applyBorder="1" applyAlignment="1">
      <alignment horizontal="center" vertical="center"/>
    </xf>
    <xf numFmtId="0" fontId="73" fillId="0" borderId="145" xfId="402" applyFont="1" applyBorder="1" applyAlignment="1">
      <alignment horizontal="center" vertical="center"/>
    </xf>
    <xf numFmtId="0" fontId="73" fillId="0" borderId="156" xfId="402" applyFont="1" applyBorder="1" applyAlignment="1">
      <alignment horizontal="center" vertical="center"/>
    </xf>
    <xf numFmtId="0" fontId="73" fillId="0" borderId="102" xfId="402" applyFont="1" applyBorder="1" applyAlignment="1">
      <alignment horizontal="center" vertical="center"/>
    </xf>
    <xf numFmtId="0" fontId="73" fillId="0" borderId="59" xfId="402" applyFont="1" applyBorder="1" applyAlignment="1">
      <alignment horizontal="center" vertical="center"/>
    </xf>
    <xf numFmtId="0" fontId="73" fillId="0" borderId="145" xfId="402" applyFont="1" applyBorder="1" applyAlignment="1">
      <alignment horizontal="center" vertical="top"/>
    </xf>
    <xf numFmtId="0" fontId="73" fillId="0" borderId="156" xfId="402" applyFont="1" applyBorder="1" applyAlignment="1">
      <alignment horizontal="center" vertical="top"/>
    </xf>
    <xf numFmtId="0" fontId="73" fillId="0" borderId="0" xfId="402" applyFont="1" applyAlignment="1">
      <alignment horizontal="center" vertical="center"/>
    </xf>
    <xf numFmtId="0" fontId="73" fillId="0" borderId="50" xfId="402" applyFont="1" applyBorder="1" applyAlignment="1">
      <alignment horizontal="center" vertical="top"/>
    </xf>
    <xf numFmtId="0" fontId="73" fillId="0" borderId="51" xfId="402" applyFont="1" applyBorder="1" applyAlignment="1">
      <alignment horizontal="center" vertical="top"/>
    </xf>
    <xf numFmtId="0" fontId="83" fillId="0" borderId="15" xfId="402" applyFont="1" applyBorder="1" applyAlignment="1">
      <alignment horizontal="center" vertical="center"/>
    </xf>
    <xf numFmtId="0" fontId="83" fillId="0" borderId="26" xfId="402" applyFont="1" applyBorder="1" applyAlignment="1">
      <alignment horizontal="center" vertical="center"/>
    </xf>
    <xf numFmtId="0" fontId="83" fillId="0" borderId="28" xfId="402" applyFont="1" applyBorder="1" applyAlignment="1">
      <alignment horizontal="center" vertical="center"/>
    </xf>
    <xf numFmtId="0" fontId="83" fillId="0" borderId="41" xfId="402" applyFont="1" applyBorder="1" applyAlignment="1">
      <alignment vertical="center"/>
    </xf>
    <xf numFmtId="0" fontId="83" fillId="0" borderId="2" xfId="402" applyFont="1" applyBorder="1" applyAlignment="1">
      <alignment vertical="center"/>
    </xf>
    <xf numFmtId="0" fontId="83" fillId="0" borderId="152" xfId="402" applyFont="1" applyBorder="1" applyAlignment="1">
      <alignment vertical="center"/>
    </xf>
    <xf numFmtId="0" fontId="83" fillId="0" borderId="8" xfId="402" applyFont="1" applyBorder="1" applyAlignment="1">
      <alignment horizontal="center" vertical="center" wrapText="1"/>
    </xf>
    <xf numFmtId="0" fontId="83" fillId="0" borderId="13" xfId="402" applyFont="1" applyBorder="1" applyAlignment="1">
      <alignment horizontal="center" vertical="center" wrapText="1"/>
    </xf>
    <xf numFmtId="0" fontId="83" fillId="0" borderId="38" xfId="402" applyFont="1" applyBorder="1" applyAlignment="1">
      <alignment horizontal="center" vertical="center"/>
    </xf>
    <xf numFmtId="0" fontId="83" fillId="0" borderId="39" xfId="402" applyFont="1" applyBorder="1" applyAlignment="1">
      <alignment horizontal="center" vertical="center"/>
    </xf>
    <xf numFmtId="0" fontId="83" fillId="0" borderId="40" xfId="402" applyFont="1" applyBorder="1" applyAlignment="1">
      <alignment horizontal="center" vertical="center"/>
    </xf>
    <xf numFmtId="0" fontId="73" fillId="0" borderId="14" xfId="402" applyFont="1" applyBorder="1" applyAlignment="1">
      <alignment horizontal="center" vertical="center" wrapText="1"/>
    </xf>
    <xf numFmtId="0" fontId="73" fillId="0" borderId="0" xfId="402" applyFont="1" applyAlignment="1">
      <alignment horizontal="center" vertical="center" wrapText="1"/>
    </xf>
    <xf numFmtId="0" fontId="73" fillId="0" borderId="8" xfId="402" applyFont="1" applyBorder="1" applyAlignment="1">
      <alignment horizontal="center" vertical="center" wrapText="1"/>
    </xf>
    <xf numFmtId="0" fontId="73" fillId="0" borderId="13" xfId="402" applyFont="1" applyBorder="1" applyAlignment="1">
      <alignment horizontal="center" vertical="center" wrapText="1"/>
    </xf>
    <xf numFmtId="0" fontId="73" fillId="0" borderId="12" xfId="402" applyFont="1" applyBorder="1" applyAlignment="1">
      <alignment horizontal="center" vertical="center"/>
    </xf>
    <xf numFmtId="0" fontId="73" fillId="0" borderId="27" xfId="402" applyFont="1" applyBorder="1" applyAlignment="1">
      <alignment horizontal="center" vertical="center"/>
    </xf>
    <xf numFmtId="0" fontId="81" fillId="0" borderId="0" xfId="6542" applyFont="1" applyAlignment="1">
      <alignment horizontal="center" vertical="center"/>
    </xf>
    <xf numFmtId="0" fontId="73" fillId="0" borderId="8" xfId="402" applyFont="1" applyBorder="1" applyAlignment="1">
      <alignment horizontal="center" vertical="center"/>
    </xf>
    <xf numFmtId="0" fontId="73" fillId="0" borderId="13" xfId="402" applyFont="1" applyBorder="1" applyAlignment="1">
      <alignment horizontal="center" vertical="center"/>
    </xf>
    <xf numFmtId="0" fontId="73" fillId="0" borderId="14" xfId="402" applyFont="1" applyBorder="1" applyAlignment="1">
      <alignment horizontal="center" vertical="center"/>
    </xf>
    <xf numFmtId="0" fontId="73" fillId="0" borderId="155" xfId="402" applyFont="1" applyBorder="1" applyAlignment="1">
      <alignment horizontal="center" vertical="center" wrapText="1"/>
    </xf>
    <xf numFmtId="0" fontId="73" fillId="0" borderId="50" xfId="402" applyFont="1" applyBorder="1" applyAlignment="1">
      <alignment horizontal="center" vertical="center" wrapText="1"/>
    </xf>
    <xf numFmtId="0" fontId="73" fillId="0" borderId="51" xfId="402" applyFont="1" applyBorder="1" applyAlignment="1">
      <alignment horizontal="center" vertical="center" wrapText="1"/>
    </xf>
    <xf numFmtId="0" fontId="47" fillId="0" borderId="8" xfId="6542" applyFont="1" applyBorder="1" applyAlignment="1">
      <alignment horizontal="center" vertical="center" wrapText="1"/>
    </xf>
    <xf numFmtId="0" fontId="47" fillId="0" borderId="13" xfId="6542" applyFont="1" applyBorder="1" applyAlignment="1">
      <alignment horizontal="center" vertical="center" wrapText="1"/>
    </xf>
    <xf numFmtId="0" fontId="47" fillId="0" borderId="18" xfId="6542" applyFont="1" applyBorder="1" applyAlignment="1">
      <alignment horizontal="center" vertical="center" wrapText="1"/>
    </xf>
    <xf numFmtId="0" fontId="66" fillId="0" borderId="155" xfId="402" applyFont="1" applyBorder="1" applyAlignment="1">
      <alignment horizontal="center" vertical="center"/>
    </xf>
    <xf numFmtId="0" fontId="66" fillId="0" borderId="50" xfId="402" applyFont="1" applyBorder="1" applyAlignment="1">
      <alignment horizontal="center" vertical="center"/>
    </xf>
    <xf numFmtId="0" fontId="66" fillId="0" borderId="51" xfId="402" applyFont="1" applyBorder="1" applyAlignment="1">
      <alignment horizontal="center" vertical="center"/>
    </xf>
    <xf numFmtId="0" fontId="47" fillId="0" borderId="11" xfId="402" applyFont="1" applyBorder="1" applyAlignment="1">
      <alignment horizontal="center" vertical="center"/>
    </xf>
    <xf numFmtId="0" fontId="47" fillId="0" borderId="12" xfId="402" applyFont="1" applyBorder="1" applyAlignment="1">
      <alignment horizontal="center" vertical="center"/>
    </xf>
    <xf numFmtId="0" fontId="47" fillId="0" borderId="45" xfId="402" applyFont="1" applyBorder="1" applyAlignment="1">
      <alignment horizontal="center" vertical="center"/>
    </xf>
    <xf numFmtId="0" fontId="47" fillId="0" borderId="43" xfId="402" applyFont="1" applyBorder="1" applyAlignment="1">
      <alignment horizontal="center" vertical="center"/>
    </xf>
    <xf numFmtId="0" fontId="47" fillId="0" borderId="44" xfId="402" applyFont="1" applyBorder="1" applyAlignment="1">
      <alignment horizontal="center" vertical="center"/>
    </xf>
    <xf numFmtId="0" fontId="47" fillId="0" borderId="27" xfId="402" applyFont="1" applyBorder="1" applyAlignment="1">
      <alignment horizontal="center" vertical="center"/>
    </xf>
    <xf numFmtId="0" fontId="47" fillId="0" borderId="12" xfId="6542" applyFont="1" applyBorder="1" applyAlignment="1">
      <alignment horizontal="center" vertical="center" wrapText="1"/>
    </xf>
    <xf numFmtId="0" fontId="47" fillId="0" borderId="27" xfId="6542" applyFont="1" applyBorder="1" applyAlignment="1">
      <alignment horizontal="center" vertical="center" wrapText="1"/>
    </xf>
    <xf numFmtId="0" fontId="47" fillId="0" borderId="157" xfId="6542" applyFont="1" applyBorder="1" applyAlignment="1">
      <alignment horizontal="center" vertical="center" wrapText="1"/>
    </xf>
    <xf numFmtId="0" fontId="47" fillId="0" borderId="135" xfId="402" applyFont="1" applyBorder="1" applyAlignment="1">
      <alignment horizontal="center" vertical="center" wrapText="1"/>
    </xf>
    <xf numFmtId="0" fontId="47" fillId="0" borderId="146" xfId="402" applyFont="1" applyBorder="1" applyAlignment="1">
      <alignment horizontal="center" vertical="center" wrapText="1"/>
    </xf>
    <xf numFmtId="0" fontId="47" fillId="0" borderId="144" xfId="402" applyFont="1" applyBorder="1" applyAlignment="1">
      <alignment horizontal="center" vertical="center" wrapText="1"/>
    </xf>
    <xf numFmtId="0" fontId="47" fillId="0" borderId="141" xfId="402" applyFont="1" applyBorder="1" applyAlignment="1">
      <alignment horizontal="center" vertical="center" wrapText="1"/>
    </xf>
    <xf numFmtId="0" fontId="47" fillId="0" borderId="132" xfId="402" applyFont="1" applyBorder="1" applyAlignment="1">
      <alignment horizontal="center" vertical="center" wrapText="1"/>
    </xf>
    <xf numFmtId="0" fontId="72" fillId="0" borderId="0" xfId="569" applyFont="1" applyAlignment="1">
      <alignment horizontal="right" vertical="center"/>
    </xf>
    <xf numFmtId="0" fontId="76" fillId="0" borderId="0" xfId="569" applyFont="1" applyAlignment="1">
      <alignment horizontal="center" vertical="center"/>
    </xf>
    <xf numFmtId="0" fontId="73" fillId="0" borderId="0" xfId="569" applyFont="1" applyAlignment="1">
      <alignment horizontal="center" vertical="center"/>
    </xf>
    <xf numFmtId="0" fontId="73" fillId="0" borderId="15" xfId="569" applyFont="1" applyBorder="1" applyAlignment="1">
      <alignment horizontal="center" vertical="center"/>
    </xf>
    <xf numFmtId="0" fontId="73" fillId="0" borderId="26" xfId="569" applyFont="1" applyBorder="1" applyAlignment="1">
      <alignment horizontal="center" vertical="center"/>
    </xf>
    <xf numFmtId="0" fontId="73" fillId="0" borderId="38" xfId="569" applyFont="1" applyBorder="1" applyAlignment="1">
      <alignment horizontal="center" vertical="center"/>
    </xf>
    <xf numFmtId="0" fontId="73" fillId="0" borderId="39" xfId="569" applyFont="1" applyBorder="1" applyAlignment="1">
      <alignment horizontal="center" vertical="center"/>
    </xf>
    <xf numFmtId="0" fontId="93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0" fontId="72" fillId="0" borderId="0" xfId="0" applyFont="1" applyAlignment="1">
      <alignment horizontal="center" vertical="center"/>
    </xf>
    <xf numFmtId="0" fontId="76" fillId="0" borderId="0" xfId="0" applyFont="1" applyAlignment="1">
      <alignment horizontal="center"/>
    </xf>
    <xf numFmtId="0" fontId="83" fillId="0" borderId="41" xfId="7" applyFont="1" applyBorder="1" applyAlignment="1">
      <alignment horizontal="center" vertical="center"/>
    </xf>
    <xf numFmtId="0" fontId="83" fillId="0" borderId="2" xfId="7" applyFont="1" applyBorder="1" applyAlignment="1">
      <alignment horizontal="center" vertical="center"/>
    </xf>
    <xf numFmtId="0" fontId="83" fillId="0" borderId="30" xfId="7" applyFont="1" applyBorder="1" applyAlignment="1">
      <alignment horizontal="center" vertical="center"/>
    </xf>
    <xf numFmtId="0" fontId="83" fillId="0" borderId="19" xfId="7" applyFont="1" applyBorder="1" applyAlignment="1">
      <alignment horizontal="center" vertical="center"/>
    </xf>
    <xf numFmtId="0" fontId="83" fillId="0" borderId="141" xfId="7" applyFont="1" applyBorder="1" applyAlignment="1">
      <alignment horizontal="center" vertical="center"/>
    </xf>
    <xf numFmtId="0" fontId="83" fillId="0" borderId="140" xfId="7" applyFont="1" applyBorder="1" applyAlignment="1">
      <alignment horizontal="center" vertical="center"/>
    </xf>
    <xf numFmtId="15" fontId="83" fillId="0" borderId="19" xfId="7" applyNumberFormat="1" applyFont="1" applyBorder="1" applyAlignment="1">
      <alignment horizontal="center" vertical="center"/>
    </xf>
    <xf numFmtId="15" fontId="83" fillId="0" borderId="141" xfId="7" applyNumberFormat="1" applyFont="1" applyBorder="1" applyAlignment="1">
      <alignment horizontal="center" vertical="center"/>
    </xf>
    <xf numFmtId="15" fontId="83" fillId="0" borderId="140" xfId="7" applyNumberFormat="1" applyFont="1" applyBorder="1" applyAlignment="1">
      <alignment horizontal="center" vertical="center"/>
    </xf>
    <xf numFmtId="0" fontId="83" fillId="0" borderId="63" xfId="7" applyFont="1" applyBorder="1" applyAlignment="1">
      <alignment horizontal="center" vertical="center"/>
    </xf>
    <xf numFmtId="0" fontId="83" fillId="0" borderId="132" xfId="7" applyFont="1" applyBorder="1" applyAlignment="1">
      <alignment horizontal="center" vertical="center"/>
    </xf>
    <xf numFmtId="0" fontId="83" fillId="0" borderId="133" xfId="7" applyFont="1" applyBorder="1" applyAlignment="1">
      <alignment horizontal="center" vertical="center"/>
    </xf>
    <xf numFmtId="15" fontId="83" fillId="0" borderId="8" xfId="7" applyNumberFormat="1" applyFont="1" applyBorder="1" applyAlignment="1">
      <alignment horizontal="center" vertical="center"/>
    </xf>
    <xf numFmtId="15" fontId="83" fillId="0" borderId="13" xfId="7" applyNumberFormat="1" applyFont="1" applyBorder="1" applyAlignment="1">
      <alignment horizontal="center" vertical="center"/>
    </xf>
    <xf numFmtId="15" fontId="83" fillId="0" borderId="18" xfId="7" applyNumberFormat="1" applyFont="1" applyBorder="1" applyAlignment="1">
      <alignment horizontal="center" vertical="center"/>
    </xf>
    <xf numFmtId="0" fontId="83" fillId="0" borderId="8" xfId="7" applyFont="1" applyBorder="1" applyAlignment="1">
      <alignment horizontal="center" vertical="center"/>
    </xf>
    <xf numFmtId="0" fontId="83" fillId="0" borderId="13" xfId="7" applyFont="1" applyBorder="1" applyAlignment="1">
      <alignment horizontal="center" vertical="center"/>
    </xf>
    <xf numFmtId="0" fontId="83" fillId="0" borderId="18" xfId="7" applyFont="1" applyBorder="1" applyAlignment="1">
      <alignment horizontal="center" vertical="center"/>
    </xf>
    <xf numFmtId="0" fontId="104" fillId="0" borderId="8" xfId="0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0" fontId="104" fillId="0" borderId="18" xfId="0" applyFont="1" applyBorder="1" applyAlignment="1">
      <alignment horizontal="center" vertical="center" wrapText="1"/>
    </xf>
    <xf numFmtId="0" fontId="49" fillId="0" borderId="0" xfId="402" applyFont="1" applyAlignment="1">
      <alignment horizontal="left" vertical="top"/>
    </xf>
    <xf numFmtId="0" fontId="66" fillId="0" borderId="0" xfId="402" applyFont="1" applyAlignment="1">
      <alignment horizontal="center"/>
    </xf>
    <xf numFmtId="0" fontId="101" fillId="0" borderId="0" xfId="402" applyFont="1" applyAlignment="1">
      <alignment horizontal="center"/>
    </xf>
    <xf numFmtId="0" fontId="82" fillId="0" borderId="22" xfId="0" applyFont="1" applyBorder="1" applyAlignment="1">
      <alignment horizontal="center"/>
    </xf>
    <xf numFmtId="0" fontId="53" fillId="0" borderId="144" xfId="0" applyFont="1" applyBorder="1" applyAlignment="1">
      <alignment horizontal="center"/>
    </xf>
    <xf numFmtId="0" fontId="53" fillId="0" borderId="145" xfId="0" applyFont="1" applyBorder="1" applyAlignment="1">
      <alignment horizontal="center"/>
    </xf>
    <xf numFmtId="0" fontId="53" fillId="0" borderId="146" xfId="0" applyFont="1" applyBorder="1" applyAlignment="1">
      <alignment horizontal="center"/>
    </xf>
    <xf numFmtId="0" fontId="81" fillId="0" borderId="0" xfId="0" applyFont="1" applyAlignment="1">
      <alignment horizontal="center"/>
    </xf>
    <xf numFmtId="0" fontId="66" fillId="0" borderId="0" xfId="7" applyFont="1" applyAlignment="1"/>
    <xf numFmtId="0" fontId="95" fillId="0" borderId="148" xfId="0" applyFont="1" applyBorder="1" applyAlignment="1">
      <alignment horizontal="center" vertical="top"/>
    </xf>
    <xf numFmtId="0" fontId="95" fillId="0" borderId="13" xfId="0" applyFont="1" applyBorder="1" applyAlignment="1">
      <alignment horizontal="center" vertical="top"/>
    </xf>
    <xf numFmtId="0" fontId="95" fillId="0" borderId="149" xfId="0" applyFont="1" applyBorder="1" applyAlignment="1">
      <alignment horizontal="center" vertical="top"/>
    </xf>
    <xf numFmtId="0" fontId="1" fillId="0" borderId="109" xfId="5224" applyFont="1" applyBorder="1" applyAlignment="1">
      <alignment horizontal="center" vertical="center" wrapText="1"/>
    </xf>
    <xf numFmtId="0" fontId="87" fillId="0" borderId="0" xfId="5224" applyFont="1" applyAlignment="1">
      <alignment horizontal="center" vertical="center" wrapText="1"/>
    </xf>
    <xf numFmtId="0" fontId="64" fillId="0" borderId="0" xfId="5224" applyFont="1" applyAlignment="1">
      <alignment horizontal="center" vertical="center"/>
    </xf>
    <xf numFmtId="0" fontId="89" fillId="0" borderId="0" xfId="5224" applyFont="1" applyAlignment="1">
      <alignment horizontal="center"/>
    </xf>
    <xf numFmtId="0" fontId="67" fillId="0" borderId="115" xfId="5224" applyFont="1" applyBorder="1" applyAlignment="1">
      <alignment horizontal="center" vertical="center" wrapText="1"/>
    </xf>
    <xf numFmtId="0" fontId="67" fillId="0" borderId="116" xfId="5224" applyFont="1" applyBorder="1" applyAlignment="1">
      <alignment horizontal="center" vertical="center" wrapText="1"/>
    </xf>
    <xf numFmtId="0" fontId="67" fillId="0" borderId="50" xfId="5224" applyFont="1" applyBorder="1" applyAlignment="1">
      <alignment horizontal="center" vertical="center" wrapText="1"/>
    </xf>
    <xf numFmtId="0" fontId="67" fillId="0" borderId="117" xfId="5224" applyFont="1" applyBorder="1" applyAlignment="1">
      <alignment horizontal="center" vertical="center" wrapText="1"/>
    </xf>
    <xf numFmtId="0" fontId="67" fillId="0" borderId="67" xfId="5224" applyFont="1" applyBorder="1" applyAlignment="1">
      <alignment horizontal="center" vertical="center" wrapText="1"/>
    </xf>
    <xf numFmtId="0" fontId="67" fillId="0" borderId="9" xfId="5224" applyFont="1" applyBorder="1" applyAlignment="1">
      <alignment horizontal="center" vertical="center" wrapText="1"/>
    </xf>
    <xf numFmtId="0" fontId="67" fillId="0" borderId="33" xfId="5224" applyFont="1" applyBorder="1" applyAlignment="1">
      <alignment horizontal="center" vertical="center" wrapText="1"/>
    </xf>
    <xf numFmtId="0" fontId="67" fillId="0" borderId="144" xfId="6539" applyFont="1" applyBorder="1" applyAlignment="1">
      <alignment horizontal="center" vertical="center" wrapText="1"/>
    </xf>
    <xf numFmtId="0" fontId="67" fillId="0" borderId="145" xfId="6539" applyFont="1" applyBorder="1" applyAlignment="1">
      <alignment horizontal="center" vertical="center" wrapText="1"/>
    </xf>
    <xf numFmtId="0" fontId="67" fillId="0" borderId="146" xfId="6539" applyFont="1" applyBorder="1" applyAlignment="1">
      <alignment horizontal="center" vertical="center" wrapText="1"/>
    </xf>
    <xf numFmtId="0" fontId="89" fillId="0" borderId="14" xfId="6539" applyFont="1" applyBorder="1" applyAlignment="1">
      <alignment horizontal="left"/>
    </xf>
    <xf numFmtId="0" fontId="89" fillId="0" borderId="14" xfId="6539" applyFont="1" applyBorder="1" applyAlignment="1">
      <alignment horizontal="center"/>
    </xf>
    <xf numFmtId="0" fontId="89" fillId="0" borderId="9" xfId="6539" applyFont="1" applyBorder="1" applyAlignment="1">
      <alignment horizontal="center"/>
    </xf>
    <xf numFmtId="0" fontId="89" fillId="0" borderId="33" xfId="6539" applyFont="1" applyBorder="1" applyAlignment="1">
      <alignment horizontal="center"/>
    </xf>
    <xf numFmtId="0" fontId="65" fillId="0" borderId="49" xfId="6539" applyFont="1" applyBorder="1" applyAlignment="1">
      <alignment horizontal="center" vertical="center" wrapText="1"/>
    </xf>
    <xf numFmtId="0" fontId="65" fillId="0" borderId="20" xfId="6539" applyFont="1" applyBorder="1" applyAlignment="1">
      <alignment horizontal="center" vertical="center" wrapText="1"/>
    </xf>
    <xf numFmtId="0" fontId="65" fillId="0" borderId="19" xfId="6539" applyFont="1" applyBorder="1" applyAlignment="1">
      <alignment horizontal="center" vertical="center" wrapText="1"/>
    </xf>
    <xf numFmtId="0" fontId="65" fillId="0" borderId="140" xfId="6539" applyFont="1" applyBorder="1" applyAlignment="1">
      <alignment horizontal="center" vertical="center" wrapText="1"/>
    </xf>
    <xf numFmtId="0" fontId="65" fillId="0" borderId="63" xfId="6539" applyFont="1" applyBorder="1" applyAlignment="1">
      <alignment horizontal="center" vertical="center" wrapText="1"/>
    </xf>
    <xf numFmtId="0" fontId="65" fillId="0" borderId="133" xfId="6539" applyFont="1" applyBorder="1" applyAlignment="1">
      <alignment horizontal="center" vertical="center" wrapText="1"/>
    </xf>
    <xf numFmtId="0" fontId="67" fillId="0" borderId="141" xfId="6539" applyFont="1" applyBorder="1" applyAlignment="1">
      <alignment horizontal="center" vertical="center" wrapText="1"/>
    </xf>
    <xf numFmtId="0" fontId="1" fillId="0" borderId="143" xfId="6539" applyFont="1" applyBorder="1" applyAlignment="1">
      <alignment horizontal="center" vertical="center" wrapText="1"/>
    </xf>
    <xf numFmtId="0" fontId="1" fillId="0" borderId="6" xfId="6539" applyFont="1" applyBorder="1" applyAlignment="1">
      <alignment horizontal="center" vertical="center" wrapText="1"/>
    </xf>
    <xf numFmtId="0" fontId="1" fillId="0" borderId="141" xfId="6539" applyFont="1" applyBorder="1" applyAlignment="1">
      <alignment horizontal="center" vertical="center" wrapText="1"/>
    </xf>
    <xf numFmtId="0" fontId="65" fillId="0" borderId="37" xfId="6539" applyFont="1" applyBorder="1" applyAlignment="1">
      <alignment horizontal="center" vertical="center" wrapText="1"/>
    </xf>
    <xf numFmtId="0" fontId="65" fillId="0" borderId="123" xfId="6539" applyFont="1" applyBorder="1" applyAlignment="1">
      <alignment horizontal="center" vertical="center" wrapText="1"/>
    </xf>
    <xf numFmtId="0" fontId="65" fillId="0" borderId="8" xfId="6539" applyFont="1" applyBorder="1" applyAlignment="1">
      <alignment horizontal="center" vertical="center" wrapText="1"/>
    </xf>
    <xf numFmtId="0" fontId="65" fillId="0" borderId="18" xfId="6539" applyFont="1" applyBorder="1" applyAlignment="1">
      <alignment horizontal="center" vertical="center" wrapText="1"/>
    </xf>
    <xf numFmtId="0" fontId="65" fillId="0" borderId="15" xfId="6539" applyFont="1" applyBorder="1" applyAlignment="1">
      <alignment horizontal="center" vertical="center" wrapText="1"/>
    </xf>
    <xf numFmtId="0" fontId="65" fillId="0" borderId="28" xfId="6539" applyFont="1" applyBorder="1" applyAlignment="1">
      <alignment horizontal="center" vertical="center" wrapText="1"/>
    </xf>
    <xf numFmtId="0" fontId="65" fillId="0" borderId="38" xfId="6539" applyFont="1" applyBorder="1" applyAlignment="1">
      <alignment horizontal="center" vertical="center" wrapText="1"/>
    </xf>
    <xf numFmtId="0" fontId="65" fillId="0" borderId="40" xfId="6539" applyFont="1" applyBorder="1" applyAlignment="1">
      <alignment horizontal="center" vertical="center" wrapText="1"/>
    </xf>
    <xf numFmtId="0" fontId="87" fillId="0" borderId="0" xfId="6539" applyFont="1" applyAlignment="1">
      <alignment horizontal="center" vertical="center" wrapText="1"/>
    </xf>
    <xf numFmtId="0" fontId="88" fillId="0" borderId="0" xfId="6539" applyFont="1" applyAlignment="1">
      <alignment horizontal="center" vertical="center"/>
    </xf>
    <xf numFmtId="0" fontId="89" fillId="0" borderId="101" xfId="6539" applyFont="1" applyBorder="1" applyAlignment="1">
      <alignment horizontal="left"/>
    </xf>
    <xf numFmtId="0" fontId="89" fillId="0" borderId="67" xfId="6539" applyFont="1" applyBorder="1" applyAlignment="1">
      <alignment horizontal="center"/>
    </xf>
    <xf numFmtId="0" fontId="1" fillId="0" borderId="15" xfId="6539" applyFont="1" applyBorder="1" applyAlignment="1">
      <alignment horizontal="center" vertical="center" wrapText="1"/>
    </xf>
    <xf numFmtId="0" fontId="1" fillId="0" borderId="28" xfId="6539" applyFont="1" applyBorder="1" applyAlignment="1">
      <alignment horizontal="center" vertical="center" wrapText="1"/>
    </xf>
    <xf numFmtId="0" fontId="65" fillId="0" borderId="41" xfId="6539" applyFont="1" applyBorder="1" applyAlignment="1">
      <alignment horizontal="center" vertical="center" wrapText="1"/>
    </xf>
    <xf numFmtId="0" fontId="65" fillId="0" borderId="30" xfId="6539" applyFont="1" applyBorder="1" applyAlignment="1">
      <alignment horizontal="center" vertical="center"/>
    </xf>
    <xf numFmtId="0" fontId="65" fillId="0" borderId="12" xfId="6539" applyFont="1" applyBorder="1" applyAlignment="1">
      <alignment horizontal="center" vertical="center" wrapText="1"/>
    </xf>
    <xf numFmtId="0" fontId="65" fillId="0" borderId="17" xfId="6539" applyFont="1" applyBorder="1" applyAlignment="1">
      <alignment horizontal="center" vertical="center" wrapText="1"/>
    </xf>
  </cellXfs>
  <cellStyles count="6546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8F4C202E-9942-4BB2-A119-4DEFFF6B4684}"/>
    <cellStyle name="Calculation 10 3" xfId="2587" xr:uid="{00000000-0005-0000-0000-0000FD000000}"/>
    <cellStyle name="Calculation 10 4" xfId="5226" xr:uid="{9328FBE7-81FA-4C55-83B5-B4A83CACE929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3" xfId="5862" xr:uid="{AF03A2AF-9BDF-496E-8083-19093A46AA6E}"/>
    <cellStyle name="Calculation 11 3" xfId="2588" xr:uid="{00000000-0005-0000-0000-000001010000}"/>
    <cellStyle name="Calculation 11 4" xfId="5227" xr:uid="{B25E5795-CA16-4AC5-B411-80335DB41FE2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3" xfId="5863" xr:uid="{52C9AEFF-0563-4951-9220-2D834D79FC1F}"/>
    <cellStyle name="Calculation 2 3" xfId="2589" xr:uid="{00000000-0005-0000-0000-000005010000}"/>
    <cellStyle name="Calculation 2 4" xfId="5228" xr:uid="{1B9BC3E8-F6BE-42F2-9195-46563C8D157C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3" xfId="5864" xr:uid="{A92A046F-0729-4627-AB7F-CFFD355472BC}"/>
    <cellStyle name="Calculation 3 3" xfId="2590" xr:uid="{00000000-0005-0000-0000-000009010000}"/>
    <cellStyle name="Calculation 3 4" xfId="5229" xr:uid="{4E65A163-A2F6-4F6C-839A-85B8221B1863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3" xfId="5865" xr:uid="{B30DD1D5-6A98-4091-BD73-2285E5C8BF6A}"/>
    <cellStyle name="Calculation 4 3" xfId="2591" xr:uid="{00000000-0005-0000-0000-00000D010000}"/>
    <cellStyle name="Calculation 4 4" xfId="5230" xr:uid="{0F5BC09F-BBA1-40E0-986A-D14120F4336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3" xfId="5866" xr:uid="{FAECC568-A197-48C0-93ED-82404BBB4F75}"/>
    <cellStyle name="Calculation 5 3" xfId="2592" xr:uid="{00000000-0005-0000-0000-000011010000}"/>
    <cellStyle name="Calculation 5 4" xfId="5231" xr:uid="{3A61034B-D1B9-4B57-81A5-CC07675F78B3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3" xfId="5867" xr:uid="{DDFE3145-C6BD-4B74-B7C9-878A8EC07A2E}"/>
    <cellStyle name="Calculation 6 3" xfId="2593" xr:uid="{00000000-0005-0000-0000-000015010000}"/>
    <cellStyle name="Calculation 6 4" xfId="5232" xr:uid="{250D5BC2-5975-4396-8105-7B72739EFDDF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3" xfId="5868" xr:uid="{C72F24DC-8B87-4311-B7CB-7D9889AC0C74}"/>
    <cellStyle name="Calculation 7 3" xfId="2594" xr:uid="{00000000-0005-0000-0000-000019010000}"/>
    <cellStyle name="Calculation 7 4" xfId="5233" xr:uid="{5D7C2795-DA0E-471F-AF27-D423B8C1DC62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3" xfId="5869" xr:uid="{F0F1D7C4-AD48-4850-844E-E66821629627}"/>
    <cellStyle name="Calculation 8 3" xfId="2595" xr:uid="{00000000-0005-0000-0000-00001D010000}"/>
    <cellStyle name="Calculation 8 4" xfId="5234" xr:uid="{109C2421-1907-41E1-A327-9883DC9FBF4E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3" xfId="5870" xr:uid="{AA949B2E-5D7C-44B9-BA0B-9BD6A8F505F5}"/>
    <cellStyle name="Calculation 9 3" xfId="2596" xr:uid="{00000000-0005-0000-0000-000021010000}"/>
    <cellStyle name="Calculation 9 4" xfId="5235" xr:uid="{FAE52D61-45D7-4ABA-8E97-BE0704377FD0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3" xfId="6488" xr:uid="{5D2714CD-05B8-428E-BAF1-BBC948C0FD53}"/>
    <cellStyle name="Comma [0] 2 2 3" xfId="3974" xr:uid="{00000000-0005-0000-0000-000032010000}"/>
    <cellStyle name="Comma [0] 2 2 4" xfId="5215" xr:uid="{00000000-0005-0000-0000-000033010000}"/>
    <cellStyle name="Comma [0] 2 2 5" xfId="5853" xr:uid="{2E30FFE1-D649-4872-BA33-034B67983713}"/>
    <cellStyle name="Comma [0] 2 3" xfId="2239" xr:uid="{00000000-0005-0000-0000-000034010000}"/>
    <cellStyle name="Comma [0] 2 3 2" xfId="4326" xr:uid="{00000000-0005-0000-0000-000035010000}"/>
    <cellStyle name="Comma [0] 2 3 3" xfId="6206" xr:uid="{1C93B2EE-AD11-4F69-9B87-C1633252352D}"/>
    <cellStyle name="Comma [0] 2 4" xfId="3350" xr:uid="{00000000-0005-0000-0000-000036010000}"/>
    <cellStyle name="Comma [0] 2 5" xfId="4933" xr:uid="{00000000-0005-0000-0000-000037010000}"/>
    <cellStyle name="Comma [0] 2 6" xfId="5571" xr:uid="{100C8114-4E6D-4D72-9CBE-8DA7DC8F84C5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3" xfId="6491" xr:uid="{AAA44628-F13D-44DB-B76E-710A2D7080DE}"/>
    <cellStyle name="Comma [0] 3 3" xfId="3977" xr:uid="{00000000-0005-0000-0000-00003B010000}"/>
    <cellStyle name="Comma [0] 3 4" xfId="5218" xr:uid="{00000000-0005-0000-0000-00003C010000}"/>
    <cellStyle name="Comma [0] 3 5" xfId="5856" xr:uid="{F956DAA5-AB56-4D5F-8EC4-22434F0CB6D0}"/>
    <cellStyle name="Comma [0] 4" xfId="2242" xr:uid="{00000000-0005-0000-0000-00003D010000}"/>
    <cellStyle name="Comma [0] 4 2" xfId="4329" xr:uid="{00000000-0005-0000-0000-00003E010000}"/>
    <cellStyle name="Comma [0] 4 3" xfId="6209" xr:uid="{13B64FC6-BE57-437E-AE38-C7352D436ED8}"/>
    <cellStyle name="Comma [0] 5" xfId="3353" xr:uid="{00000000-0005-0000-0000-00003F010000}"/>
    <cellStyle name="Comma [0] 6" xfId="4936" xr:uid="{00000000-0005-0000-0000-000040010000}"/>
    <cellStyle name="Comma [0] 7" xfId="5574" xr:uid="{93AE9391-DAA8-43EA-86F0-C4D1B9397AD2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3" xfId="6470" xr:uid="{D723F3E3-D8D6-46F2-AA77-C22D1893D3E7}"/>
    <cellStyle name="Comma 2 2 3" xfId="3956" xr:uid="{00000000-0005-0000-0000-000045010000}"/>
    <cellStyle name="Comma 2 2 4" xfId="5197" xr:uid="{00000000-0005-0000-0000-000046010000}"/>
    <cellStyle name="Comma 2 2 5" xfId="5835" xr:uid="{39D8025D-C3DF-40BC-88B1-77C775011E82}"/>
    <cellStyle name="Comma 2 3" xfId="2221" xr:uid="{00000000-0005-0000-0000-000047010000}"/>
    <cellStyle name="Comma 2 3 2" xfId="4308" xr:uid="{00000000-0005-0000-0000-000048010000}"/>
    <cellStyle name="Comma 2 3 3" xfId="6188" xr:uid="{5001658F-3048-4AAC-8184-6484CADA0627}"/>
    <cellStyle name="Comma 2 4" xfId="3332" xr:uid="{00000000-0005-0000-0000-000049010000}"/>
    <cellStyle name="Comma 2 5" xfId="4915" xr:uid="{00000000-0005-0000-0000-00004A010000}"/>
    <cellStyle name="Comma 2 6" xfId="5553" xr:uid="{010FFCA5-20FC-4BB9-BF5D-6682433953C8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3" xfId="5871" xr:uid="{B828807B-6FF0-484A-9602-A58A184A224F}"/>
    <cellStyle name="Input 10 3" xfId="2597" xr:uid="{00000000-0005-0000-0000-0000C0070000}"/>
    <cellStyle name="Input 10 4" xfId="5236" xr:uid="{CC2D6A9B-C343-4011-94DF-F3852E8BD2B2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3" xfId="5872" xr:uid="{84DC41F8-0315-4189-B4EB-D93F21D504D0}"/>
    <cellStyle name="Input 11 3" xfId="2598" xr:uid="{00000000-0005-0000-0000-0000C4070000}"/>
    <cellStyle name="Input 11 4" xfId="5237" xr:uid="{57F6C790-A8CF-4A8F-ADB6-3855557C91AA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3" xfId="5873" xr:uid="{3CF3097A-B6AE-4751-B8CF-6F7B7EC600C9}"/>
    <cellStyle name="Input 2 3" xfId="2599" xr:uid="{00000000-0005-0000-0000-0000C8070000}"/>
    <cellStyle name="Input 2 4" xfId="5238" xr:uid="{9BBE4100-1551-4AA7-AB9F-F47A2F77E1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3" xfId="5874" xr:uid="{4A2C6D90-95BF-40BD-A8D3-0956CEC5DF1D}"/>
    <cellStyle name="Input 3 3" xfId="2600" xr:uid="{00000000-0005-0000-0000-0000CC070000}"/>
    <cellStyle name="Input 3 4" xfId="5239" xr:uid="{768EAA78-557E-4B0E-BC85-E462EEF708FE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3" xfId="5875" xr:uid="{CA4FE4E8-C8C5-4CC3-B7F8-F305B577BCA3}"/>
    <cellStyle name="Input 4 3" xfId="2601" xr:uid="{00000000-0005-0000-0000-0000D0070000}"/>
    <cellStyle name="Input 4 4" xfId="5240" xr:uid="{A26E8DE4-70D2-4FB5-A188-AA408F68DF4C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3" xfId="5876" xr:uid="{3B1B9738-B2EF-4670-A0D1-B9A588611F2D}"/>
    <cellStyle name="Input 5 3" xfId="2602" xr:uid="{00000000-0005-0000-0000-0000D4070000}"/>
    <cellStyle name="Input 5 4" xfId="5241" xr:uid="{7652904F-C55E-469F-A3FE-880716601C5D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3" xfId="5877" xr:uid="{3CF08995-08CA-4466-8362-0942DD43668B}"/>
    <cellStyle name="Input 6 3" xfId="2603" xr:uid="{00000000-0005-0000-0000-0000D8070000}"/>
    <cellStyle name="Input 6 4" xfId="5242" xr:uid="{F0AE71BA-9810-425B-92BD-C735BC969DBC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3" xfId="5878" xr:uid="{4C61C037-DBA7-48F8-BF25-A96323FD8E98}"/>
    <cellStyle name="Input 7 3" xfId="2604" xr:uid="{00000000-0005-0000-0000-0000DC070000}"/>
    <cellStyle name="Input 7 4" xfId="5243" xr:uid="{C6DB25F9-1FA2-490D-9263-AE6CD49424F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3" xfId="5879" xr:uid="{220DE39D-1876-49A0-AE75-9727119E6F87}"/>
    <cellStyle name="Input 8 3" xfId="2605" xr:uid="{00000000-0005-0000-0000-0000E0070000}"/>
    <cellStyle name="Input 8 4" xfId="5244" xr:uid="{77B9463D-F1AE-4077-B51F-DA37706B00E1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3" xfId="5880" xr:uid="{5F86A468-484A-4272-A004-C086AF3D569A}"/>
    <cellStyle name="Input 9 3" xfId="2606" xr:uid="{00000000-0005-0000-0000-0000E4070000}"/>
    <cellStyle name="Input 9 4" xfId="5245" xr:uid="{2520028E-533A-46C9-8DDA-01175ADE5629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3" xfId="6469" xr:uid="{DE4B7687-BE00-4D59-A64F-31806F3C72F3}"/>
    <cellStyle name="Normal 12 2 3" xfId="3955" xr:uid="{00000000-0005-0000-0000-000003080000}"/>
    <cellStyle name="Normal 12 2 4" xfId="5196" xr:uid="{00000000-0005-0000-0000-000004080000}"/>
    <cellStyle name="Normal 12 2 5" xfId="5834" xr:uid="{4BF6145C-913A-45D5-8830-BD5CA2D88533}"/>
    <cellStyle name="Normal 12 3" xfId="2220" xr:uid="{00000000-0005-0000-0000-000005080000}"/>
    <cellStyle name="Normal 12 3 2" xfId="4307" xr:uid="{00000000-0005-0000-0000-000006080000}"/>
    <cellStyle name="Normal 12 3 3" xfId="6187" xr:uid="{705BD80F-2249-449A-A97E-0C621B576D32}"/>
    <cellStyle name="Normal 12 4" xfId="2584" xr:uid="{00000000-0005-0000-0000-000007080000}"/>
    <cellStyle name="Normal 12 4 2" xfId="4651" xr:uid="{00000000-0005-0000-0000-000008080000}"/>
    <cellStyle name="Normal 12 4 3" xfId="6531" xr:uid="{BD0C2B66-C807-49C8-B2B2-18959CB34184}"/>
    <cellStyle name="Normal 12 5" xfId="3331" xr:uid="{00000000-0005-0000-0000-000009080000}"/>
    <cellStyle name="Normal 12 6" xfId="4914" xr:uid="{00000000-0005-0000-0000-00000A080000}"/>
    <cellStyle name="Normal 12 7" xfId="5552" xr:uid="{3153FDED-AA64-4412-B279-BA70B5873362}"/>
    <cellStyle name="Normal 13" xfId="572" xr:uid="{00000000-0005-0000-0000-00000B080000}"/>
    <cellStyle name="Normal 13 2" xfId="6533" xr:uid="{1D042AB0-C995-4FA0-8CF1-243D9DA1B863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3" xfId="2530" xr:uid="{00000000-0005-0000-0000-000012080000}"/>
    <cellStyle name="Normal 15 3 2" xfId="4612" xr:uid="{00000000-0005-0000-0000-000013080000}"/>
    <cellStyle name="Normal 15 3 3" xfId="5222" xr:uid="{00000000-0005-0000-0000-000014080000}"/>
    <cellStyle name="Normal 15 3 4" xfId="6492" xr:uid="{D3D3AC28-A3F9-44F6-B9C2-11E5CEB5788F}"/>
    <cellStyle name="Normal 15 4" xfId="3978" xr:uid="{00000000-0005-0000-0000-000015080000}"/>
    <cellStyle name="Normal 15 5" xfId="5219" xr:uid="{00000000-0005-0000-0000-000016080000}"/>
    <cellStyle name="Normal 15 6" xfId="5857" xr:uid="{C74F5CAF-DD37-49AA-A9AB-35FD7DCAE64C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5" xfId="6532" xr:uid="{450190B5-8556-467A-8F85-31B43E97643F}"/>
    <cellStyle name="Normal 16 5 2" xfId="6543" xr:uid="{5AFE4A8B-E7B2-4729-B05C-71B47B1A45D0}"/>
    <cellStyle name="Normal 17" xfId="4653" xr:uid="{00000000-0005-0000-0000-00001B080000}"/>
    <cellStyle name="Normal 17 2" xfId="6534" xr:uid="{592459D3-BEC8-4A68-9023-2A35D2985F95}"/>
    <cellStyle name="Normal 18" xfId="5223" xr:uid="{00000000-0005-0000-0000-00001C080000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3" xfId="6544" xr:uid="{892C9F24-AFD9-448E-8B21-531DDC302EE3}"/>
    <cellStyle name="Normal 19 3" xfId="6542" xr:uid="{02023971-B61C-4332-BA17-89F1B72E659B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1" xfId="5246" xr:uid="{1EBC8C28-E8B4-4B1A-B7B0-2A39F1840E14}"/>
    <cellStyle name="Normal 2 14 2" xfId="652" xr:uid="{00000000-0005-0000-0000-000024080000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3" xfId="6359" xr:uid="{B9BFFAA1-0ACC-485F-A75C-AE4FAE174892}"/>
    <cellStyle name="Normal 2 14 2 2 2 3" xfId="3613" xr:uid="{00000000-0005-0000-0000-000029080000}"/>
    <cellStyle name="Normal 2 14 2 2 2 4" xfId="5086" xr:uid="{00000000-0005-0000-0000-00002A080000}"/>
    <cellStyle name="Normal 2 14 2 2 2 5" xfId="5724" xr:uid="{BD33CE78-3F70-4717-9E39-7F9CD0D8055A}"/>
    <cellStyle name="Normal 2 14 2 2 3" xfId="2106" xr:uid="{00000000-0005-0000-0000-00002B080000}"/>
    <cellStyle name="Normal 2 14 2 2 3 2" xfId="4197" xr:uid="{00000000-0005-0000-0000-00002C080000}"/>
    <cellStyle name="Normal 2 14 2 2 3 3" xfId="6077" xr:uid="{3B4F6304-465D-47DD-9CDA-BF915259E0E0}"/>
    <cellStyle name="Normal 2 14 2 2 4" xfId="2951" xr:uid="{00000000-0005-0000-0000-00002D080000}"/>
    <cellStyle name="Normal 2 14 2 2 5" xfId="4804" xr:uid="{00000000-0005-0000-0000-00002E080000}"/>
    <cellStyle name="Normal 2 14 2 2 6" xfId="5442" xr:uid="{D9A98826-5E2F-441B-9D12-625E5BF18A42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3" xfId="6433" xr:uid="{C8D1C29E-6F7E-4538-A8BA-D0BCF1905EF4}"/>
    <cellStyle name="Normal 2 14 2 3 2 3" xfId="3911" xr:uid="{00000000-0005-0000-0000-000033080000}"/>
    <cellStyle name="Normal 2 14 2 3 2 4" xfId="5160" xr:uid="{00000000-0005-0000-0000-000034080000}"/>
    <cellStyle name="Normal 2 14 2 3 2 5" xfId="5798" xr:uid="{70B14733-52EF-4A75-AC9A-45F984717D63}"/>
    <cellStyle name="Normal 2 14 2 3 3" xfId="2183" xr:uid="{00000000-0005-0000-0000-000035080000}"/>
    <cellStyle name="Normal 2 14 2 3 3 2" xfId="4271" xr:uid="{00000000-0005-0000-0000-000036080000}"/>
    <cellStyle name="Normal 2 14 2 3 3 3" xfId="6151" xr:uid="{C343B209-6AFD-4BD0-9195-19C33C901C01}"/>
    <cellStyle name="Normal 2 14 2 3 4" xfId="3249" xr:uid="{00000000-0005-0000-0000-000037080000}"/>
    <cellStyle name="Normal 2 14 2 3 5" xfId="4878" xr:uid="{00000000-0005-0000-0000-000038080000}"/>
    <cellStyle name="Normal 2 14 2 3 6" xfId="5516" xr:uid="{F3A494B0-75A5-44ED-8773-EAE008935AF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3" xfId="6285" xr:uid="{169E5637-8E1A-44DB-B9BF-B632AC1A3859}"/>
    <cellStyle name="Normal 2 14 2 4 3" xfId="3429" xr:uid="{00000000-0005-0000-0000-00003C080000}"/>
    <cellStyle name="Normal 2 14 2 4 4" xfId="5012" xr:uid="{00000000-0005-0000-0000-00003D080000}"/>
    <cellStyle name="Normal 2 14 2 4 5" xfId="5650" xr:uid="{D273A122-48B5-4E0D-A45D-6D3B2F7DF23F}"/>
    <cellStyle name="Normal 2 14 2 5" xfId="2029" xr:uid="{00000000-0005-0000-0000-00003E080000}"/>
    <cellStyle name="Normal 2 14 2 5 2" xfId="4123" xr:uid="{00000000-0005-0000-0000-00003F080000}"/>
    <cellStyle name="Normal 2 14 2 5 3" xfId="6003" xr:uid="{2486100E-40A1-47DA-93AB-0827D53F0582}"/>
    <cellStyle name="Normal 2 14 2 6" xfId="2767" xr:uid="{00000000-0005-0000-0000-000040080000}"/>
    <cellStyle name="Normal 2 14 2 7" xfId="4730" xr:uid="{00000000-0005-0000-0000-000041080000}"/>
    <cellStyle name="Normal 2 14 2 8" xfId="5368" xr:uid="{F6771184-125D-44F4-85A6-C66D8E26D14E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3" xfId="6248" xr:uid="{EA80F96B-770E-413E-8613-5C5BB69A4BF9}"/>
    <cellStyle name="Normal 2 14 3 2 3" xfId="3392" xr:uid="{00000000-0005-0000-0000-000046080000}"/>
    <cellStyle name="Normal 2 14 3 2 4" xfId="4975" xr:uid="{00000000-0005-0000-0000-000047080000}"/>
    <cellStyle name="Normal 2 14 3 2 5" xfId="5613" xr:uid="{29C834BB-AB6C-45FD-A486-529F00E9BC9A}"/>
    <cellStyle name="Normal 2 14 3 3" xfId="1992" xr:uid="{00000000-0005-0000-0000-000048080000}"/>
    <cellStyle name="Normal 2 14 3 3 2" xfId="4086" xr:uid="{00000000-0005-0000-0000-000049080000}"/>
    <cellStyle name="Normal 2 14 3 3 3" xfId="5966" xr:uid="{35FA3FD4-A73B-4BBE-B565-8A9BB4118EF4}"/>
    <cellStyle name="Normal 2 14 3 4" xfId="2692" xr:uid="{00000000-0005-0000-0000-00004A080000}"/>
    <cellStyle name="Normal 2 14 3 5" xfId="4693" xr:uid="{00000000-0005-0000-0000-00004B080000}"/>
    <cellStyle name="Normal 2 14 3 6" xfId="5331" xr:uid="{A240B2E3-EC35-48B4-A184-C2A704443E08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3" xfId="6322" xr:uid="{90A57DDF-0309-447E-9044-D43FB96EEC34}"/>
    <cellStyle name="Normal 2 14 4 2 3" xfId="3507" xr:uid="{00000000-0005-0000-0000-000050080000}"/>
    <cellStyle name="Normal 2 14 4 2 4" xfId="5049" xr:uid="{00000000-0005-0000-0000-000051080000}"/>
    <cellStyle name="Normal 2 14 4 2 5" xfId="5687" xr:uid="{1E2D02F1-87B3-4F1E-9F23-1FEBF8E105D1}"/>
    <cellStyle name="Normal 2 14 4 3" xfId="2067" xr:uid="{00000000-0005-0000-0000-000052080000}"/>
    <cellStyle name="Normal 2 14 4 3 2" xfId="4160" xr:uid="{00000000-0005-0000-0000-000053080000}"/>
    <cellStyle name="Normal 2 14 4 3 3" xfId="6040" xr:uid="{BE27C32A-EF89-4144-A0AB-98A1019D67A1}"/>
    <cellStyle name="Normal 2 14 4 4" xfId="2845" xr:uid="{00000000-0005-0000-0000-000054080000}"/>
    <cellStyle name="Normal 2 14 4 5" xfId="4767" xr:uid="{00000000-0005-0000-0000-000055080000}"/>
    <cellStyle name="Normal 2 14 4 6" xfId="5405" xr:uid="{4F099C59-C379-4B8D-9E0B-FB5C698EE1A8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3" xfId="6396" xr:uid="{134FB008-02E2-412A-B3D8-AC02AD80B60C}"/>
    <cellStyle name="Normal 2 14 5 2 3" xfId="3803" xr:uid="{00000000-0005-0000-0000-00005A080000}"/>
    <cellStyle name="Normal 2 14 5 2 4" xfId="5123" xr:uid="{00000000-0005-0000-0000-00005B080000}"/>
    <cellStyle name="Normal 2 14 5 2 5" xfId="5761" xr:uid="{6C970346-1D4C-4A81-8028-6646BB76CAF1}"/>
    <cellStyle name="Normal 2 14 5 3" xfId="2143" xr:uid="{00000000-0005-0000-0000-00005C080000}"/>
    <cellStyle name="Normal 2 14 5 3 2" xfId="4234" xr:uid="{00000000-0005-0000-0000-00005D080000}"/>
    <cellStyle name="Normal 2 14 5 3 3" xfId="6114" xr:uid="{C440C394-532A-4E47-B71A-F01275EF5535}"/>
    <cellStyle name="Normal 2 14 5 4" xfId="3141" xr:uid="{00000000-0005-0000-0000-00005E080000}"/>
    <cellStyle name="Normal 2 14 5 5" xfId="4841" xr:uid="{00000000-0005-0000-0000-00005F080000}"/>
    <cellStyle name="Normal 2 14 5 6" xfId="5479" xr:uid="{947D11DD-178E-495C-9DA4-33D9480734DA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3" xfId="6211" xr:uid="{42F9D98A-1947-48EB-9FF0-1CEA85E068D0}"/>
    <cellStyle name="Normal 2 14 6 3" xfId="3355" xr:uid="{00000000-0005-0000-0000-000063080000}"/>
    <cellStyle name="Normal 2 14 6 4" xfId="4938" xr:uid="{00000000-0005-0000-0000-000064080000}"/>
    <cellStyle name="Normal 2 14 6 5" xfId="5576" xr:uid="{E8BEE3A7-AC71-4F01-BD2E-528AF94E065B}"/>
    <cellStyle name="Normal 2 14 7" xfId="1904" xr:uid="{00000000-0005-0000-0000-000065080000}"/>
    <cellStyle name="Normal 2 14 7 2" xfId="4001" xr:uid="{00000000-0005-0000-0000-000066080000}"/>
    <cellStyle name="Normal 2 14 7 3" xfId="5881" xr:uid="{1760FBC5-158A-4882-AC3A-69F0213C9978}"/>
    <cellStyle name="Normal 2 14 8" xfId="2548" xr:uid="{00000000-0005-0000-0000-000067080000}"/>
    <cellStyle name="Normal 2 14 8 2" xfId="4615" xr:uid="{00000000-0005-0000-0000-000068080000}"/>
    <cellStyle name="Normal 2 14 8 3" xfId="6495" xr:uid="{BCB05E95-A213-45F1-95C8-2B2BC6B8BE76}"/>
    <cellStyle name="Normal 2 14 9" xfId="2607" xr:uid="{00000000-0005-0000-0000-000069080000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3" xfId="6471" xr:uid="{38C894C7-D6E2-4E38-BBC9-73CA2BB100A2}"/>
    <cellStyle name="Normal 2 15 2 3" xfId="3957" xr:uid="{00000000-0005-0000-0000-00006E080000}"/>
    <cellStyle name="Normal 2 15 2 4" xfId="5198" xr:uid="{00000000-0005-0000-0000-00006F080000}"/>
    <cellStyle name="Normal 2 15 2 5" xfId="5836" xr:uid="{26FF6B75-19BC-44C5-9131-AA04F99EF786}"/>
    <cellStyle name="Normal 2 15 3" xfId="2222" xr:uid="{00000000-0005-0000-0000-000070080000}"/>
    <cellStyle name="Normal 2 15 3 2" xfId="4309" xr:uid="{00000000-0005-0000-0000-000071080000}"/>
    <cellStyle name="Normal 2 15 3 3" xfId="6189" xr:uid="{47538256-1D0E-4353-BBCA-52BB23CB4B3B}"/>
    <cellStyle name="Normal 2 15 4" xfId="3333" xr:uid="{00000000-0005-0000-0000-000072080000}"/>
    <cellStyle name="Normal 2 15 5" xfId="4916" xr:uid="{00000000-0005-0000-0000-000073080000}"/>
    <cellStyle name="Normal 2 15 6" xfId="5554" xr:uid="{C60242C7-0A58-4842-B6F9-28236BCEE51F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1" xfId="6536" xr:uid="{D768A11E-FB0C-4833-A274-7E81A1098F37}"/>
    <cellStyle name="Normal 22" xfId="6537" xr:uid="{7F894A1F-FB37-4A43-BCD4-F3098CECEFD9}"/>
    <cellStyle name="Normal 23" xfId="6541" xr:uid="{D3DF36B9-94A9-455F-B352-E50A59D0BC9E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1" xfId="5247" xr:uid="{BD71DC04-EF1B-4786-8C99-5E16AC720B63}"/>
    <cellStyle name="Normal 3 14 2" xfId="653" xr:uid="{00000000-0005-0000-0000-00008508000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3" xfId="6360" xr:uid="{F885EBA5-943A-46F6-9061-B05CFAA3E02F}"/>
    <cellStyle name="Normal 3 14 2 2 2 3" xfId="3614" xr:uid="{00000000-0005-0000-0000-00008A080000}"/>
    <cellStyle name="Normal 3 14 2 2 2 4" xfId="5087" xr:uid="{00000000-0005-0000-0000-00008B080000}"/>
    <cellStyle name="Normal 3 14 2 2 2 5" xfId="5725" xr:uid="{D82D836C-6EC2-4D6A-86A9-E27EAC71C0D7}"/>
    <cellStyle name="Normal 3 14 2 2 3" xfId="2107" xr:uid="{00000000-0005-0000-0000-00008C080000}"/>
    <cellStyle name="Normal 3 14 2 2 3 2" xfId="4198" xr:uid="{00000000-0005-0000-0000-00008D080000}"/>
    <cellStyle name="Normal 3 14 2 2 3 3" xfId="6078" xr:uid="{BC55DC1E-73FC-4FCD-8656-7361EEC3F814}"/>
    <cellStyle name="Normal 3 14 2 2 4" xfId="2952" xr:uid="{00000000-0005-0000-0000-00008E080000}"/>
    <cellStyle name="Normal 3 14 2 2 5" xfId="4805" xr:uid="{00000000-0005-0000-0000-00008F080000}"/>
    <cellStyle name="Normal 3 14 2 2 6" xfId="5443" xr:uid="{0E9C077E-FB4D-44DB-A040-601CAD13F076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3" xfId="6434" xr:uid="{6C0E9923-2BF0-44D6-88D9-875254625AD1}"/>
    <cellStyle name="Normal 3 14 2 3 2 3" xfId="3912" xr:uid="{00000000-0005-0000-0000-000094080000}"/>
    <cellStyle name="Normal 3 14 2 3 2 4" xfId="5161" xr:uid="{00000000-0005-0000-0000-000095080000}"/>
    <cellStyle name="Normal 3 14 2 3 2 5" xfId="5799" xr:uid="{B4C4C3FC-9C78-4110-A7FB-29541164EA9A}"/>
    <cellStyle name="Normal 3 14 2 3 3" xfId="2184" xr:uid="{00000000-0005-0000-0000-000096080000}"/>
    <cellStyle name="Normal 3 14 2 3 3 2" xfId="4272" xr:uid="{00000000-0005-0000-0000-000097080000}"/>
    <cellStyle name="Normal 3 14 2 3 3 3" xfId="6152" xr:uid="{C2FEC394-823D-4DB4-BFCA-0DB57B4E3EA2}"/>
    <cellStyle name="Normal 3 14 2 3 4" xfId="3250" xr:uid="{00000000-0005-0000-0000-000098080000}"/>
    <cellStyle name="Normal 3 14 2 3 5" xfId="4879" xr:uid="{00000000-0005-0000-0000-000099080000}"/>
    <cellStyle name="Normal 3 14 2 3 6" xfId="5517" xr:uid="{1F7D00E0-E503-44E0-AF19-8B1081FA21F0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3" xfId="6286" xr:uid="{C1AE22FA-D08F-4618-AB6A-69F04970D583}"/>
    <cellStyle name="Normal 3 14 2 4 3" xfId="3430" xr:uid="{00000000-0005-0000-0000-00009D080000}"/>
    <cellStyle name="Normal 3 14 2 4 4" xfId="5013" xr:uid="{00000000-0005-0000-0000-00009E080000}"/>
    <cellStyle name="Normal 3 14 2 4 5" xfId="5651" xr:uid="{B052CB1B-B436-4310-AB77-FE309E824B37}"/>
    <cellStyle name="Normal 3 14 2 5" xfId="2030" xr:uid="{00000000-0005-0000-0000-00009F080000}"/>
    <cellStyle name="Normal 3 14 2 5 2" xfId="4124" xr:uid="{00000000-0005-0000-0000-0000A0080000}"/>
    <cellStyle name="Normal 3 14 2 5 3" xfId="6004" xr:uid="{FE488573-2341-47D5-BB45-476BE641834C}"/>
    <cellStyle name="Normal 3 14 2 6" xfId="2768" xr:uid="{00000000-0005-0000-0000-0000A1080000}"/>
    <cellStyle name="Normal 3 14 2 7" xfId="4731" xr:uid="{00000000-0005-0000-0000-0000A2080000}"/>
    <cellStyle name="Normal 3 14 2 8" xfId="5369" xr:uid="{8FC9216D-145D-4A1B-81DF-807BA337B836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3" xfId="6249" xr:uid="{A89F0B00-0107-4293-87C1-343B6C4F8856}"/>
    <cellStyle name="Normal 3 14 3 2 3" xfId="3393" xr:uid="{00000000-0005-0000-0000-0000A7080000}"/>
    <cellStyle name="Normal 3 14 3 2 4" xfId="4976" xr:uid="{00000000-0005-0000-0000-0000A8080000}"/>
    <cellStyle name="Normal 3 14 3 2 5" xfId="5614" xr:uid="{4F882EEA-0866-4D69-909B-556275CD2EBC}"/>
    <cellStyle name="Normal 3 14 3 3" xfId="1993" xr:uid="{00000000-0005-0000-0000-0000A9080000}"/>
    <cellStyle name="Normal 3 14 3 3 2" xfId="4087" xr:uid="{00000000-0005-0000-0000-0000AA080000}"/>
    <cellStyle name="Normal 3 14 3 3 3" xfId="5967" xr:uid="{EE934EC9-ACA9-49FF-990A-086D863FD739}"/>
    <cellStyle name="Normal 3 14 3 4" xfId="2693" xr:uid="{00000000-0005-0000-0000-0000AB080000}"/>
    <cellStyle name="Normal 3 14 3 5" xfId="4694" xr:uid="{00000000-0005-0000-0000-0000AC080000}"/>
    <cellStyle name="Normal 3 14 3 6" xfId="5332" xr:uid="{740BE3A2-4CEC-4424-97C5-A20F8021ACE3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3" xfId="6323" xr:uid="{11F43005-835A-4CB8-9BA5-E12BA2F4361B}"/>
    <cellStyle name="Normal 3 14 4 2 3" xfId="3512" xr:uid="{00000000-0005-0000-0000-0000B1080000}"/>
    <cellStyle name="Normal 3 14 4 2 4" xfId="5050" xr:uid="{00000000-0005-0000-0000-0000B2080000}"/>
    <cellStyle name="Normal 3 14 4 2 5" xfId="5688" xr:uid="{202863CD-377E-4575-A02E-3EA8C0E4CD3F}"/>
    <cellStyle name="Normal 3 14 4 3" xfId="2068" xr:uid="{00000000-0005-0000-0000-0000B3080000}"/>
    <cellStyle name="Normal 3 14 4 3 2" xfId="4161" xr:uid="{00000000-0005-0000-0000-0000B4080000}"/>
    <cellStyle name="Normal 3 14 4 3 3" xfId="6041" xr:uid="{893FA472-7D50-4155-9A3A-FDB78701DFF6}"/>
    <cellStyle name="Normal 3 14 4 4" xfId="2850" xr:uid="{00000000-0005-0000-0000-0000B5080000}"/>
    <cellStyle name="Normal 3 14 4 5" xfId="4768" xr:uid="{00000000-0005-0000-0000-0000B6080000}"/>
    <cellStyle name="Normal 3 14 4 6" xfId="5406" xr:uid="{82237072-8C02-434A-978D-CFDAB679C896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3" xfId="6397" xr:uid="{81638F1D-78C2-4596-9F81-A0F19ECA24B9}"/>
    <cellStyle name="Normal 3 14 5 2 3" xfId="3804" xr:uid="{00000000-0005-0000-0000-0000BB080000}"/>
    <cellStyle name="Normal 3 14 5 2 4" xfId="5124" xr:uid="{00000000-0005-0000-0000-0000BC080000}"/>
    <cellStyle name="Normal 3 14 5 2 5" xfId="5762" xr:uid="{5F8DF9A8-C71F-4EB0-95BC-F64A879D9EA5}"/>
    <cellStyle name="Normal 3 14 5 3" xfId="2144" xr:uid="{00000000-0005-0000-0000-0000BD080000}"/>
    <cellStyle name="Normal 3 14 5 3 2" xfId="4235" xr:uid="{00000000-0005-0000-0000-0000BE080000}"/>
    <cellStyle name="Normal 3 14 5 3 3" xfId="6115" xr:uid="{D1501AD9-5B65-45C1-BB1A-1A82B30E928C}"/>
    <cellStyle name="Normal 3 14 5 4" xfId="3142" xr:uid="{00000000-0005-0000-0000-0000BF080000}"/>
    <cellStyle name="Normal 3 14 5 5" xfId="4842" xr:uid="{00000000-0005-0000-0000-0000C0080000}"/>
    <cellStyle name="Normal 3 14 5 6" xfId="5480" xr:uid="{CC4FAD3F-CB39-4B45-A31A-0FF90EF700E0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3" xfId="6212" xr:uid="{21DF1C44-4F1E-4366-BC4D-CB06D237C40C}"/>
    <cellStyle name="Normal 3 14 6 3" xfId="3356" xr:uid="{00000000-0005-0000-0000-0000C4080000}"/>
    <cellStyle name="Normal 3 14 6 4" xfId="4939" xr:uid="{00000000-0005-0000-0000-0000C5080000}"/>
    <cellStyle name="Normal 3 14 6 5" xfId="5577" xr:uid="{C2422FB3-D382-471D-BDE9-EDA9B8B4C4A3}"/>
    <cellStyle name="Normal 3 14 7" xfId="1905" xr:uid="{00000000-0005-0000-0000-0000C6080000}"/>
    <cellStyle name="Normal 3 14 7 2" xfId="4002" xr:uid="{00000000-0005-0000-0000-0000C7080000}"/>
    <cellStyle name="Normal 3 14 7 3" xfId="5882" xr:uid="{933BD07D-988A-4DF5-B1F6-3593F3295A49}"/>
    <cellStyle name="Normal 3 14 8" xfId="2549" xr:uid="{00000000-0005-0000-0000-0000C8080000}"/>
    <cellStyle name="Normal 3 14 8 2" xfId="4616" xr:uid="{00000000-0005-0000-0000-0000C9080000}"/>
    <cellStyle name="Normal 3 14 8 3" xfId="6496" xr:uid="{50BFEDE3-6319-42CD-96D6-E82557218553}"/>
    <cellStyle name="Normal 3 14 9" xfId="2608" xr:uid="{00000000-0005-0000-0000-0000CA080000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3" xfId="6472" xr:uid="{87AC3DAF-47E1-4DAB-A339-08AB29240284}"/>
    <cellStyle name="Normal 3 16 2 3" xfId="3958" xr:uid="{00000000-0005-0000-0000-0000D0080000}"/>
    <cellStyle name="Normal 3 16 2 4" xfId="5199" xr:uid="{00000000-0005-0000-0000-0000D1080000}"/>
    <cellStyle name="Normal 3 16 2 5" xfId="5837" xr:uid="{A87BD62E-A697-4105-ABA4-71A909D307FD}"/>
    <cellStyle name="Normal 3 16 3" xfId="2223" xr:uid="{00000000-0005-0000-0000-0000D2080000}"/>
    <cellStyle name="Normal 3 16 3 2" xfId="4310" xr:uid="{00000000-0005-0000-0000-0000D3080000}"/>
    <cellStyle name="Normal 3 16 3 3" xfId="6190" xr:uid="{3634447D-B33A-4514-B53F-5AFF09D3AB65}"/>
    <cellStyle name="Normal 3 16 4" xfId="3334" xr:uid="{00000000-0005-0000-0000-0000D4080000}"/>
    <cellStyle name="Normal 3 16 5" xfId="4917" xr:uid="{00000000-0005-0000-0000-0000D5080000}"/>
    <cellStyle name="Normal 3 16 6" xfId="5555" xr:uid="{74AF2449-A16A-49CB-9913-B688FF5BE5E0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3" xfId="6497" xr:uid="{9158ABC7-3823-4922-AE37-3B48754D925E}"/>
    <cellStyle name="Normal 3 2 11" xfId="2609" xr:uid="{00000000-0005-0000-0000-0000D9080000}"/>
    <cellStyle name="Normal 3 2 12" xfId="4658" xr:uid="{00000000-0005-0000-0000-0000DA080000}"/>
    <cellStyle name="Normal 3 2 13" xfId="5248" xr:uid="{36E3198F-8390-4A8B-828A-343D4EAC54C6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3" xfId="6361" xr:uid="{11BC1A5E-8CBE-4138-AC73-463163BE3725}"/>
    <cellStyle name="Normal 3 2 4 2 2 3" xfId="3615" xr:uid="{00000000-0005-0000-0000-0000E2080000}"/>
    <cellStyle name="Normal 3 2 4 2 2 4" xfId="5088" xr:uid="{00000000-0005-0000-0000-0000E3080000}"/>
    <cellStyle name="Normal 3 2 4 2 2 5" xfId="5726" xr:uid="{524E0AD2-68E2-49EF-B196-C913DC4BE93C}"/>
    <cellStyle name="Normal 3 2 4 2 3" xfId="2108" xr:uid="{00000000-0005-0000-0000-0000E4080000}"/>
    <cellStyle name="Normal 3 2 4 2 3 2" xfId="4199" xr:uid="{00000000-0005-0000-0000-0000E5080000}"/>
    <cellStyle name="Normal 3 2 4 2 3 3" xfId="6079" xr:uid="{A1E12349-EB77-40FB-A6DC-BE4F6F428106}"/>
    <cellStyle name="Normal 3 2 4 2 4" xfId="2953" xr:uid="{00000000-0005-0000-0000-0000E6080000}"/>
    <cellStyle name="Normal 3 2 4 2 5" xfId="4806" xr:uid="{00000000-0005-0000-0000-0000E7080000}"/>
    <cellStyle name="Normal 3 2 4 2 6" xfId="5444" xr:uid="{8A964970-C1AC-4E5C-A765-A26F7921C15E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3" xfId="6435" xr:uid="{02BBC310-1D8D-41EF-B6DD-0F0C86C2BB36}"/>
    <cellStyle name="Normal 3 2 4 3 2 3" xfId="3913" xr:uid="{00000000-0005-0000-0000-0000EC080000}"/>
    <cellStyle name="Normal 3 2 4 3 2 4" xfId="5162" xr:uid="{00000000-0005-0000-0000-0000ED080000}"/>
    <cellStyle name="Normal 3 2 4 3 2 5" xfId="5800" xr:uid="{0EB1D420-A029-483F-BB0C-16608601A9A4}"/>
    <cellStyle name="Normal 3 2 4 3 3" xfId="2185" xr:uid="{00000000-0005-0000-0000-0000EE080000}"/>
    <cellStyle name="Normal 3 2 4 3 3 2" xfId="4273" xr:uid="{00000000-0005-0000-0000-0000EF080000}"/>
    <cellStyle name="Normal 3 2 4 3 3 3" xfId="6153" xr:uid="{52F021C3-D4D6-49EF-B2D9-CBFBE1151C7C}"/>
    <cellStyle name="Normal 3 2 4 3 4" xfId="3251" xr:uid="{00000000-0005-0000-0000-0000F0080000}"/>
    <cellStyle name="Normal 3 2 4 3 5" xfId="4880" xr:uid="{00000000-0005-0000-0000-0000F1080000}"/>
    <cellStyle name="Normal 3 2 4 3 6" xfId="5518" xr:uid="{431EA148-DAC3-47B2-B2D5-4C7800CC3DC3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3" xfId="6287" xr:uid="{F63B13CA-587E-47AD-ABB1-7712E2B88C35}"/>
    <cellStyle name="Normal 3 2 4 4 3" xfId="3431" xr:uid="{00000000-0005-0000-0000-0000F5080000}"/>
    <cellStyle name="Normal 3 2 4 4 4" xfId="5014" xr:uid="{00000000-0005-0000-0000-0000F6080000}"/>
    <cellStyle name="Normal 3 2 4 4 5" xfId="5652" xr:uid="{8AABB7A9-C8CA-404F-9941-55CC7F7EC22B}"/>
    <cellStyle name="Normal 3 2 4 5" xfId="2031" xr:uid="{00000000-0005-0000-0000-0000F7080000}"/>
    <cellStyle name="Normal 3 2 4 5 2" xfId="4125" xr:uid="{00000000-0005-0000-0000-0000F8080000}"/>
    <cellStyle name="Normal 3 2 4 5 3" xfId="6005" xr:uid="{7C9C4551-CC7D-48AC-A1B5-123973D14ADA}"/>
    <cellStyle name="Normal 3 2 4 6" xfId="2769" xr:uid="{00000000-0005-0000-0000-0000F9080000}"/>
    <cellStyle name="Normal 3 2 4 7" xfId="4732" xr:uid="{00000000-0005-0000-0000-0000FA080000}"/>
    <cellStyle name="Normal 3 2 4 8" xfId="5370" xr:uid="{04312B85-BE64-4527-9A4D-64FFE4245365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3" xfId="6250" xr:uid="{D05219E0-A62D-4992-ACD8-6ED9213D23B7}"/>
    <cellStyle name="Normal 3 2 5 2 3" xfId="3394" xr:uid="{00000000-0005-0000-0000-0000FF080000}"/>
    <cellStyle name="Normal 3 2 5 2 4" xfId="4977" xr:uid="{00000000-0005-0000-0000-000000090000}"/>
    <cellStyle name="Normal 3 2 5 2 5" xfId="5615" xr:uid="{2A8E41FE-2FC7-4EEA-93F7-6E6A6CD4AC03}"/>
    <cellStyle name="Normal 3 2 5 3" xfId="1994" xr:uid="{00000000-0005-0000-0000-000001090000}"/>
    <cellStyle name="Normal 3 2 5 3 2" xfId="4088" xr:uid="{00000000-0005-0000-0000-000002090000}"/>
    <cellStyle name="Normal 3 2 5 3 3" xfId="5968" xr:uid="{3A08F680-476C-4390-A1FA-B34B07A177E6}"/>
    <cellStyle name="Normal 3 2 5 4" xfId="2694" xr:uid="{00000000-0005-0000-0000-000003090000}"/>
    <cellStyle name="Normal 3 2 5 5" xfId="4695" xr:uid="{00000000-0005-0000-0000-000004090000}"/>
    <cellStyle name="Normal 3 2 5 6" xfId="5333" xr:uid="{566116C4-8DC7-4726-AB64-B9B62938545A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3" xfId="6324" xr:uid="{4F3B8C70-FEFB-4F38-A244-6B475EC35F29}"/>
    <cellStyle name="Normal 3 2 6 2 3" xfId="3513" xr:uid="{00000000-0005-0000-0000-000009090000}"/>
    <cellStyle name="Normal 3 2 6 2 4" xfId="5051" xr:uid="{00000000-0005-0000-0000-00000A090000}"/>
    <cellStyle name="Normal 3 2 6 2 5" xfId="5689" xr:uid="{B1158D1B-464E-4530-8430-01CF6C635B08}"/>
    <cellStyle name="Normal 3 2 6 3" xfId="2069" xr:uid="{00000000-0005-0000-0000-00000B090000}"/>
    <cellStyle name="Normal 3 2 6 3 2" xfId="4162" xr:uid="{00000000-0005-0000-0000-00000C090000}"/>
    <cellStyle name="Normal 3 2 6 3 3" xfId="6042" xr:uid="{C4186986-A3BA-455C-A80B-A72743764B42}"/>
    <cellStyle name="Normal 3 2 6 4" xfId="2851" xr:uid="{00000000-0005-0000-0000-00000D090000}"/>
    <cellStyle name="Normal 3 2 6 5" xfId="4769" xr:uid="{00000000-0005-0000-0000-00000E090000}"/>
    <cellStyle name="Normal 3 2 6 6" xfId="5407" xr:uid="{5D164637-6D2A-46AB-B03B-3A1CEEBE927C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3" xfId="6398" xr:uid="{4E7B605D-F8DB-495F-BC98-A7952F4E5DCC}"/>
    <cellStyle name="Normal 3 2 7 2 3" xfId="3805" xr:uid="{00000000-0005-0000-0000-000013090000}"/>
    <cellStyle name="Normal 3 2 7 2 4" xfId="5125" xr:uid="{00000000-0005-0000-0000-000014090000}"/>
    <cellStyle name="Normal 3 2 7 2 5" xfId="5763" xr:uid="{4DB648A3-F263-4D1A-AECD-8956AFF3ED88}"/>
    <cellStyle name="Normal 3 2 7 3" xfId="2145" xr:uid="{00000000-0005-0000-0000-000015090000}"/>
    <cellStyle name="Normal 3 2 7 3 2" xfId="4236" xr:uid="{00000000-0005-0000-0000-000016090000}"/>
    <cellStyle name="Normal 3 2 7 3 3" xfId="6116" xr:uid="{72EA3A16-A8EC-4320-884E-B3BED1148A04}"/>
    <cellStyle name="Normal 3 2 7 4" xfId="3143" xr:uid="{00000000-0005-0000-0000-000017090000}"/>
    <cellStyle name="Normal 3 2 7 5" xfId="4843" xr:uid="{00000000-0005-0000-0000-000018090000}"/>
    <cellStyle name="Normal 3 2 7 6" xfId="5481" xr:uid="{08E867A0-8689-4FB2-9E41-6D4C0F2E7C36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3" xfId="6213" xr:uid="{19C9F812-F43A-4A56-A0FC-72F474B1393F}"/>
    <cellStyle name="Normal 3 2 8 3" xfId="3357" xr:uid="{00000000-0005-0000-0000-00001C090000}"/>
    <cellStyle name="Normal 3 2 8 4" xfId="4940" xr:uid="{00000000-0005-0000-0000-00001D090000}"/>
    <cellStyle name="Normal 3 2 8 5" xfId="5578" xr:uid="{75E19E6B-999F-42F1-BBF4-2D3AE3C2F6F2}"/>
    <cellStyle name="Normal 3 2 9" xfId="1906" xr:uid="{00000000-0005-0000-0000-00001E090000}"/>
    <cellStyle name="Normal 3 2 9 2" xfId="4003" xr:uid="{00000000-0005-0000-0000-00001F090000}"/>
    <cellStyle name="Normal 3 2 9 3" xfId="5883" xr:uid="{4CE3CDE9-66A9-47C8-A257-D877F54DE4A0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1" xfId="5249" xr:uid="{A554808D-4EE7-4D57-BE22-C571B6BDEA0B}"/>
    <cellStyle name="Normal 4 14 2" xfId="655" xr:uid="{00000000-0005-0000-0000-00002E090000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3" xfId="6362" xr:uid="{345EB4F0-6C32-48C2-AF65-839818D85161}"/>
    <cellStyle name="Normal 4 14 2 2 2 3" xfId="3616" xr:uid="{00000000-0005-0000-0000-000033090000}"/>
    <cellStyle name="Normal 4 14 2 2 2 4" xfId="5089" xr:uid="{00000000-0005-0000-0000-000034090000}"/>
    <cellStyle name="Normal 4 14 2 2 2 5" xfId="5727" xr:uid="{EDD82A93-A5EE-4B52-A811-3C4F519C7A87}"/>
    <cellStyle name="Normal 4 14 2 2 3" xfId="2109" xr:uid="{00000000-0005-0000-0000-000035090000}"/>
    <cellStyle name="Normal 4 14 2 2 3 2" xfId="4200" xr:uid="{00000000-0005-0000-0000-000036090000}"/>
    <cellStyle name="Normal 4 14 2 2 3 3" xfId="6080" xr:uid="{2CDE20A9-DD0A-4FCC-888E-EA25E0B7F339}"/>
    <cellStyle name="Normal 4 14 2 2 4" xfId="2954" xr:uid="{00000000-0005-0000-0000-000037090000}"/>
    <cellStyle name="Normal 4 14 2 2 5" xfId="4807" xr:uid="{00000000-0005-0000-0000-000038090000}"/>
    <cellStyle name="Normal 4 14 2 2 6" xfId="5445" xr:uid="{04ADE0F7-CBFD-4A8B-8A3E-D67F40B782E9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3" xfId="6436" xr:uid="{001BE7FE-A895-4203-89EC-BDEDF79EF59D}"/>
    <cellStyle name="Normal 4 14 2 3 2 3" xfId="3914" xr:uid="{00000000-0005-0000-0000-00003D090000}"/>
    <cellStyle name="Normal 4 14 2 3 2 4" xfId="5163" xr:uid="{00000000-0005-0000-0000-00003E090000}"/>
    <cellStyle name="Normal 4 14 2 3 2 5" xfId="5801" xr:uid="{5C643D38-E726-4095-9BAE-39E9FFBB8750}"/>
    <cellStyle name="Normal 4 14 2 3 3" xfId="2186" xr:uid="{00000000-0005-0000-0000-00003F090000}"/>
    <cellStyle name="Normal 4 14 2 3 3 2" xfId="4274" xr:uid="{00000000-0005-0000-0000-000040090000}"/>
    <cellStyle name="Normal 4 14 2 3 3 3" xfId="6154" xr:uid="{9E189951-A9E6-4E80-8F08-2FB4CEC94FB8}"/>
    <cellStyle name="Normal 4 14 2 3 4" xfId="3252" xr:uid="{00000000-0005-0000-0000-000041090000}"/>
    <cellStyle name="Normal 4 14 2 3 5" xfId="4881" xr:uid="{00000000-0005-0000-0000-000042090000}"/>
    <cellStyle name="Normal 4 14 2 3 6" xfId="5519" xr:uid="{86B30D3A-4E0E-405E-9CBB-145DCFBA8FB5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3" xfId="6288" xr:uid="{CD0A6CDF-E4D4-44B1-A7C8-187A24FA72E6}"/>
    <cellStyle name="Normal 4 14 2 4 3" xfId="3432" xr:uid="{00000000-0005-0000-0000-000046090000}"/>
    <cellStyle name="Normal 4 14 2 4 4" xfId="5015" xr:uid="{00000000-0005-0000-0000-000047090000}"/>
    <cellStyle name="Normal 4 14 2 4 5" xfId="5653" xr:uid="{CBF7B398-65F1-4BB3-9DC4-D968BD2F4F3F}"/>
    <cellStyle name="Normal 4 14 2 5" xfId="2032" xr:uid="{00000000-0005-0000-0000-000048090000}"/>
    <cellStyle name="Normal 4 14 2 5 2" xfId="4126" xr:uid="{00000000-0005-0000-0000-000049090000}"/>
    <cellStyle name="Normal 4 14 2 5 3" xfId="6006" xr:uid="{5709CE51-DF72-4217-88AE-F82A0BD426F0}"/>
    <cellStyle name="Normal 4 14 2 6" xfId="2770" xr:uid="{00000000-0005-0000-0000-00004A090000}"/>
    <cellStyle name="Normal 4 14 2 7" xfId="4733" xr:uid="{00000000-0005-0000-0000-00004B090000}"/>
    <cellStyle name="Normal 4 14 2 8" xfId="5371" xr:uid="{A696E4FE-6ECB-435F-AD3E-789378354151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3" xfId="6251" xr:uid="{84FAF4BF-4082-4370-A6CB-F4777B770408}"/>
    <cellStyle name="Normal 4 14 3 2 3" xfId="3395" xr:uid="{00000000-0005-0000-0000-000050090000}"/>
    <cellStyle name="Normal 4 14 3 2 4" xfId="4978" xr:uid="{00000000-0005-0000-0000-000051090000}"/>
    <cellStyle name="Normal 4 14 3 2 5" xfId="5616" xr:uid="{6BF2DCEF-CA08-48B2-8D4A-1B7ACDCD96B2}"/>
    <cellStyle name="Normal 4 14 3 3" xfId="1995" xr:uid="{00000000-0005-0000-0000-000052090000}"/>
    <cellStyle name="Normal 4 14 3 3 2" xfId="4089" xr:uid="{00000000-0005-0000-0000-000053090000}"/>
    <cellStyle name="Normal 4 14 3 3 3" xfId="5969" xr:uid="{3D248BD3-66EF-46C0-AFCD-EE58EEBB1B9C}"/>
    <cellStyle name="Normal 4 14 3 4" xfId="2695" xr:uid="{00000000-0005-0000-0000-000054090000}"/>
    <cellStyle name="Normal 4 14 3 5" xfId="4696" xr:uid="{00000000-0005-0000-0000-000055090000}"/>
    <cellStyle name="Normal 4 14 3 6" xfId="5334" xr:uid="{CAE8A7ED-6A23-42F8-AA88-CEAD17F4A02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3" xfId="6325" xr:uid="{20DCD986-2BDD-4AE8-BC7B-B28D4157E143}"/>
    <cellStyle name="Normal 4 14 4 2 3" xfId="3519" xr:uid="{00000000-0005-0000-0000-00005A090000}"/>
    <cellStyle name="Normal 4 14 4 2 4" xfId="5052" xr:uid="{00000000-0005-0000-0000-00005B090000}"/>
    <cellStyle name="Normal 4 14 4 2 5" xfId="5690" xr:uid="{0B2D18DA-57D5-4C85-B000-14401AFFB87D}"/>
    <cellStyle name="Normal 4 14 4 3" xfId="2070" xr:uid="{00000000-0005-0000-0000-00005C090000}"/>
    <cellStyle name="Normal 4 14 4 3 2" xfId="4163" xr:uid="{00000000-0005-0000-0000-00005D090000}"/>
    <cellStyle name="Normal 4 14 4 3 3" xfId="6043" xr:uid="{D1F65E1A-9AD4-4526-8446-1858E1448434}"/>
    <cellStyle name="Normal 4 14 4 4" xfId="2857" xr:uid="{00000000-0005-0000-0000-00005E090000}"/>
    <cellStyle name="Normal 4 14 4 5" xfId="4770" xr:uid="{00000000-0005-0000-0000-00005F090000}"/>
    <cellStyle name="Normal 4 14 4 6" xfId="5408" xr:uid="{706CEF27-0C55-43BF-A17A-BEDD8699DF12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3" xfId="6399" xr:uid="{3DDB5A05-E8D0-4DEB-8178-B269BEB5FD79}"/>
    <cellStyle name="Normal 4 14 5 2 3" xfId="3806" xr:uid="{00000000-0005-0000-0000-000064090000}"/>
    <cellStyle name="Normal 4 14 5 2 4" xfId="5126" xr:uid="{00000000-0005-0000-0000-000065090000}"/>
    <cellStyle name="Normal 4 14 5 2 5" xfId="5764" xr:uid="{4C1520C3-2D6A-4C9E-B8CB-68E1E62C90B5}"/>
    <cellStyle name="Normal 4 14 5 3" xfId="2146" xr:uid="{00000000-0005-0000-0000-000066090000}"/>
    <cellStyle name="Normal 4 14 5 3 2" xfId="4237" xr:uid="{00000000-0005-0000-0000-000067090000}"/>
    <cellStyle name="Normal 4 14 5 3 3" xfId="6117" xr:uid="{DB01F7BE-4A5F-44FB-986D-387B4C66A2D7}"/>
    <cellStyle name="Normal 4 14 5 4" xfId="3144" xr:uid="{00000000-0005-0000-0000-000068090000}"/>
    <cellStyle name="Normal 4 14 5 5" xfId="4844" xr:uid="{00000000-0005-0000-0000-000069090000}"/>
    <cellStyle name="Normal 4 14 5 6" xfId="5482" xr:uid="{8EE35EF8-9B6B-49B2-BB62-F63DDE3D08E9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3" xfId="6214" xr:uid="{812A26E6-62E9-4518-92EC-2EBCAD03787D}"/>
    <cellStyle name="Normal 4 14 6 3" xfId="3358" xr:uid="{00000000-0005-0000-0000-00006D090000}"/>
    <cellStyle name="Normal 4 14 6 4" xfId="4941" xr:uid="{00000000-0005-0000-0000-00006E090000}"/>
    <cellStyle name="Normal 4 14 6 5" xfId="5579" xr:uid="{C35A79AC-3787-403C-AEB3-34B5D48F3D25}"/>
    <cellStyle name="Normal 4 14 7" xfId="1907" xr:uid="{00000000-0005-0000-0000-00006F090000}"/>
    <cellStyle name="Normal 4 14 7 2" xfId="4004" xr:uid="{00000000-0005-0000-0000-000070090000}"/>
    <cellStyle name="Normal 4 14 7 3" xfId="5884" xr:uid="{E1B3533E-CFB7-4535-89C1-BDA6B224BF99}"/>
    <cellStyle name="Normal 4 14 8" xfId="2551" xr:uid="{00000000-0005-0000-0000-000071090000}"/>
    <cellStyle name="Normal 4 14 8 2" xfId="4618" xr:uid="{00000000-0005-0000-0000-000072090000}"/>
    <cellStyle name="Normal 4 14 8 3" xfId="6498" xr:uid="{7831292A-1F75-40D7-B9A2-D6E50BF6C07F}"/>
    <cellStyle name="Normal 4 14 9" xfId="2610" xr:uid="{00000000-0005-0000-0000-000073090000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3" xfId="6473" xr:uid="{DA3F0EB4-0006-4715-B250-FE22F1109EED}"/>
    <cellStyle name="Normal 4 17 2 3" xfId="3959" xr:uid="{00000000-0005-0000-0000-00007A090000}"/>
    <cellStyle name="Normal 4 17 2 4" xfId="5200" xr:uid="{00000000-0005-0000-0000-00007B090000}"/>
    <cellStyle name="Normal 4 17 2 5" xfId="5838" xr:uid="{51881D50-FC0D-46AC-BBE9-45715CBEB77B}"/>
    <cellStyle name="Normal 4 17 3" xfId="2224" xr:uid="{00000000-0005-0000-0000-00007C090000}"/>
    <cellStyle name="Normal 4 17 3 2" xfId="4311" xr:uid="{00000000-0005-0000-0000-00007D090000}"/>
    <cellStyle name="Normal 4 17 3 3" xfId="6191" xr:uid="{6480EEC9-3D6A-471E-BF85-AABFC4E30DB5}"/>
    <cellStyle name="Normal 4 17 4" xfId="3335" xr:uid="{00000000-0005-0000-0000-00007E090000}"/>
    <cellStyle name="Normal 4 17 5" xfId="4918" xr:uid="{00000000-0005-0000-0000-00007F090000}"/>
    <cellStyle name="Normal 4 17 6" xfId="5556" xr:uid="{944426EE-5FEB-4CF1-99D7-EC87F5C7560A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3" xfId="6499" xr:uid="{2DC422CE-3968-4AFB-8977-6F6F681F3D39}"/>
    <cellStyle name="Normal 4 2 11" xfId="2611" xr:uid="{00000000-0005-0000-0000-000083090000}"/>
    <cellStyle name="Normal 4 2 12" xfId="4660" xr:uid="{00000000-0005-0000-0000-000084090000}"/>
    <cellStyle name="Normal 4 2 13" xfId="5250" xr:uid="{9C46743F-A526-47A9-AC40-F8CE3C426BEC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3" xfId="6363" xr:uid="{B406DDD4-8FAE-4F7B-98FB-56EA3E9EBAD8}"/>
    <cellStyle name="Normal 4 2 4 2 2 3" xfId="3617" xr:uid="{00000000-0005-0000-0000-00008C090000}"/>
    <cellStyle name="Normal 4 2 4 2 2 4" xfId="5090" xr:uid="{00000000-0005-0000-0000-00008D090000}"/>
    <cellStyle name="Normal 4 2 4 2 2 5" xfId="5728" xr:uid="{9C260867-DA22-4A45-901E-6235753BC3C7}"/>
    <cellStyle name="Normal 4 2 4 2 3" xfId="2110" xr:uid="{00000000-0005-0000-0000-00008E090000}"/>
    <cellStyle name="Normal 4 2 4 2 3 2" xfId="4201" xr:uid="{00000000-0005-0000-0000-00008F090000}"/>
    <cellStyle name="Normal 4 2 4 2 3 3" xfId="6081" xr:uid="{21486832-B8B6-4E4F-8E8F-FDCA92FFE450}"/>
    <cellStyle name="Normal 4 2 4 2 4" xfId="2955" xr:uid="{00000000-0005-0000-0000-000090090000}"/>
    <cellStyle name="Normal 4 2 4 2 5" xfId="4808" xr:uid="{00000000-0005-0000-0000-000091090000}"/>
    <cellStyle name="Normal 4 2 4 2 6" xfId="5446" xr:uid="{D8E5383B-7B37-4615-9648-38FB1D8A2C73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3" xfId="6437" xr:uid="{5328333C-CD56-490D-84E9-31567C20B23D}"/>
    <cellStyle name="Normal 4 2 4 3 2 3" xfId="3915" xr:uid="{00000000-0005-0000-0000-000096090000}"/>
    <cellStyle name="Normal 4 2 4 3 2 4" xfId="5164" xr:uid="{00000000-0005-0000-0000-000097090000}"/>
    <cellStyle name="Normal 4 2 4 3 2 5" xfId="5802" xr:uid="{C81C2BD6-20BF-4131-A88D-0321BE03E48C}"/>
    <cellStyle name="Normal 4 2 4 3 3" xfId="2187" xr:uid="{00000000-0005-0000-0000-000098090000}"/>
    <cellStyle name="Normal 4 2 4 3 3 2" xfId="4275" xr:uid="{00000000-0005-0000-0000-000099090000}"/>
    <cellStyle name="Normal 4 2 4 3 3 3" xfId="6155" xr:uid="{505FAC9B-E9E9-452E-9737-DAFB12BDD624}"/>
    <cellStyle name="Normal 4 2 4 3 4" xfId="3253" xr:uid="{00000000-0005-0000-0000-00009A090000}"/>
    <cellStyle name="Normal 4 2 4 3 5" xfId="4882" xr:uid="{00000000-0005-0000-0000-00009B090000}"/>
    <cellStyle name="Normal 4 2 4 3 6" xfId="5520" xr:uid="{F3A44477-86BC-4806-8B5F-660592641EE6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3" xfId="6289" xr:uid="{67027EC0-323F-4585-B03E-FDE4925AAF61}"/>
    <cellStyle name="Normal 4 2 4 4 3" xfId="3433" xr:uid="{00000000-0005-0000-0000-00009F090000}"/>
    <cellStyle name="Normal 4 2 4 4 4" xfId="5016" xr:uid="{00000000-0005-0000-0000-0000A0090000}"/>
    <cellStyle name="Normal 4 2 4 4 5" xfId="5654" xr:uid="{BF15B1A5-9FB5-4CE2-A35F-DF790C003125}"/>
    <cellStyle name="Normal 4 2 4 5" xfId="2033" xr:uid="{00000000-0005-0000-0000-0000A1090000}"/>
    <cellStyle name="Normal 4 2 4 5 2" xfId="4127" xr:uid="{00000000-0005-0000-0000-0000A2090000}"/>
    <cellStyle name="Normal 4 2 4 5 3" xfId="6007" xr:uid="{9CA7A6A2-7745-4EAA-97EC-B685BFDE2BAE}"/>
    <cellStyle name="Normal 4 2 4 6" xfId="2771" xr:uid="{00000000-0005-0000-0000-0000A3090000}"/>
    <cellStyle name="Normal 4 2 4 7" xfId="4734" xr:uid="{00000000-0005-0000-0000-0000A4090000}"/>
    <cellStyle name="Normal 4 2 4 8" xfId="5372" xr:uid="{653A2C3C-536E-40C5-8138-6A7A0D9EFE69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3" xfId="6252" xr:uid="{2F11EDA2-64B0-4EBA-94D3-9E65D3DC325A}"/>
    <cellStyle name="Normal 4 2 5 2 3" xfId="3396" xr:uid="{00000000-0005-0000-0000-0000A9090000}"/>
    <cellStyle name="Normal 4 2 5 2 4" xfId="4979" xr:uid="{00000000-0005-0000-0000-0000AA090000}"/>
    <cellStyle name="Normal 4 2 5 2 5" xfId="5617" xr:uid="{B292A9EF-E3AD-4A8B-B4D7-5D0366E2F414}"/>
    <cellStyle name="Normal 4 2 5 3" xfId="1996" xr:uid="{00000000-0005-0000-0000-0000AB090000}"/>
    <cellStyle name="Normal 4 2 5 3 2" xfId="4090" xr:uid="{00000000-0005-0000-0000-0000AC090000}"/>
    <cellStyle name="Normal 4 2 5 3 3" xfId="5970" xr:uid="{D521CA03-1655-4FC7-B22B-20CCC5CB745D}"/>
    <cellStyle name="Normal 4 2 5 4" xfId="2696" xr:uid="{00000000-0005-0000-0000-0000AD090000}"/>
    <cellStyle name="Normal 4 2 5 5" xfId="4697" xr:uid="{00000000-0005-0000-0000-0000AE090000}"/>
    <cellStyle name="Normal 4 2 5 6" xfId="5335" xr:uid="{67B5DD59-60F3-4DE1-8400-9E96F79DADBD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3" xfId="6326" xr:uid="{2C12E5E7-92DF-4779-8B23-0F3F179D6EF6}"/>
    <cellStyle name="Normal 4 2 6 2 3" xfId="3520" xr:uid="{00000000-0005-0000-0000-0000B3090000}"/>
    <cellStyle name="Normal 4 2 6 2 4" xfId="5053" xr:uid="{00000000-0005-0000-0000-0000B4090000}"/>
    <cellStyle name="Normal 4 2 6 2 5" xfId="5691" xr:uid="{C02FDE32-B93C-419A-A96E-199A4BCFC235}"/>
    <cellStyle name="Normal 4 2 6 3" xfId="2071" xr:uid="{00000000-0005-0000-0000-0000B5090000}"/>
    <cellStyle name="Normal 4 2 6 3 2" xfId="4164" xr:uid="{00000000-0005-0000-0000-0000B6090000}"/>
    <cellStyle name="Normal 4 2 6 3 3" xfId="6044" xr:uid="{020499B5-622A-4F07-93AB-81729786BC2B}"/>
    <cellStyle name="Normal 4 2 6 4" xfId="2858" xr:uid="{00000000-0005-0000-0000-0000B7090000}"/>
    <cellStyle name="Normal 4 2 6 5" xfId="4771" xr:uid="{00000000-0005-0000-0000-0000B8090000}"/>
    <cellStyle name="Normal 4 2 6 6" xfId="5409" xr:uid="{CB465D99-4F55-409B-843D-D8689E887BF8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3" xfId="6400" xr:uid="{43FF93C8-6418-43CD-9C5D-32D776BD7D93}"/>
    <cellStyle name="Normal 4 2 7 2 3" xfId="3807" xr:uid="{00000000-0005-0000-0000-0000BD090000}"/>
    <cellStyle name="Normal 4 2 7 2 4" xfId="5127" xr:uid="{00000000-0005-0000-0000-0000BE090000}"/>
    <cellStyle name="Normal 4 2 7 2 5" xfId="5765" xr:uid="{2CDCDC42-F1BA-4E07-AECF-4074A9040508}"/>
    <cellStyle name="Normal 4 2 7 3" xfId="2147" xr:uid="{00000000-0005-0000-0000-0000BF090000}"/>
    <cellStyle name="Normal 4 2 7 3 2" xfId="4238" xr:uid="{00000000-0005-0000-0000-0000C0090000}"/>
    <cellStyle name="Normal 4 2 7 3 3" xfId="6118" xr:uid="{395DE75A-88C1-4720-A7D5-3EB51D237E3D}"/>
    <cellStyle name="Normal 4 2 7 4" xfId="3145" xr:uid="{00000000-0005-0000-0000-0000C1090000}"/>
    <cellStyle name="Normal 4 2 7 5" xfId="4845" xr:uid="{00000000-0005-0000-0000-0000C2090000}"/>
    <cellStyle name="Normal 4 2 7 6" xfId="5483" xr:uid="{9B8AACC2-FDF2-4F61-B129-90FE794FEEF7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3" xfId="6215" xr:uid="{6B7839EA-0D25-432A-854C-BF7BF0435F72}"/>
    <cellStyle name="Normal 4 2 8 3" xfId="3359" xr:uid="{00000000-0005-0000-0000-0000C6090000}"/>
    <cellStyle name="Normal 4 2 8 4" xfId="4942" xr:uid="{00000000-0005-0000-0000-0000C7090000}"/>
    <cellStyle name="Normal 4 2 8 5" xfId="5580" xr:uid="{28360091-221F-4004-86D4-DC89B4E6B3DD}"/>
    <cellStyle name="Normal 4 2 9" xfId="1908" xr:uid="{00000000-0005-0000-0000-0000C8090000}"/>
    <cellStyle name="Normal 4 2 9 2" xfId="4005" xr:uid="{00000000-0005-0000-0000-0000C9090000}"/>
    <cellStyle name="Normal 4 2 9 3" xfId="5885" xr:uid="{64C1EC4E-A1F4-4E09-9B98-7B398979D19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3" xfId="5886" xr:uid="{78BC51AC-F823-4781-9666-1EC2E0E51D53}"/>
    <cellStyle name="Normal 5 10 11" xfId="2553" xr:uid="{00000000-0005-0000-0000-0000D5090000}"/>
    <cellStyle name="Normal 5 10 11 2" xfId="4620" xr:uid="{00000000-0005-0000-0000-0000D6090000}"/>
    <cellStyle name="Normal 5 10 11 3" xfId="6500" xr:uid="{DEDEE143-6EF6-4C6D-B625-0BCB929BC7F0}"/>
    <cellStyle name="Normal 5 10 12" xfId="2612" xr:uid="{00000000-0005-0000-0000-0000D7090000}"/>
    <cellStyle name="Normal 5 10 13" xfId="4661" xr:uid="{00000000-0005-0000-0000-0000D8090000}"/>
    <cellStyle name="Normal 5 10 14" xfId="5251" xr:uid="{CA1F165F-28FB-4427-9075-0FFDE8EB0831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3" xfId="6501" xr:uid="{65989049-0653-4135-A4D5-BC56858B44EB}"/>
    <cellStyle name="Normal 5 10 2 11" xfId="2613" xr:uid="{00000000-0005-0000-0000-0000DC090000}"/>
    <cellStyle name="Normal 5 10 2 12" xfId="4662" xr:uid="{00000000-0005-0000-0000-0000DD090000}"/>
    <cellStyle name="Normal 5 10 2 13" xfId="5252" xr:uid="{6B7D78A2-3F52-4741-A8F6-EC8A29387D8D}"/>
    <cellStyle name="Normal 5 10 2 2" xfId="454" xr:uid="{00000000-0005-0000-0000-0000DE090000}"/>
    <cellStyle name="Normal 5 10 2 2 10" xfId="4663" xr:uid="{00000000-0005-0000-0000-0000DF090000}"/>
    <cellStyle name="Normal 5 10 2 2 11" xfId="5253" xr:uid="{8D620AEB-6658-4542-9DF2-085ED983DAA9}"/>
    <cellStyle name="Normal 5 10 2 2 2" xfId="659" xr:uid="{00000000-0005-0000-0000-0000E009000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3" xfId="6366" xr:uid="{231EBE55-4DB4-4D5C-93D0-54D265BBD9A8}"/>
    <cellStyle name="Normal 5 10 2 2 2 2 2 3" xfId="3620" xr:uid="{00000000-0005-0000-0000-0000E5090000}"/>
    <cellStyle name="Normal 5 10 2 2 2 2 2 4" xfId="5093" xr:uid="{00000000-0005-0000-0000-0000E6090000}"/>
    <cellStyle name="Normal 5 10 2 2 2 2 2 5" xfId="5731" xr:uid="{96DD9D66-FAD4-4F65-8746-2E3C86C692C4}"/>
    <cellStyle name="Normal 5 10 2 2 2 2 3" xfId="2113" xr:uid="{00000000-0005-0000-0000-0000E7090000}"/>
    <cellStyle name="Normal 5 10 2 2 2 2 3 2" xfId="4204" xr:uid="{00000000-0005-0000-0000-0000E8090000}"/>
    <cellStyle name="Normal 5 10 2 2 2 2 3 3" xfId="6084" xr:uid="{D300B4CB-F2AE-4881-AB35-9B01FA2E7DCD}"/>
    <cellStyle name="Normal 5 10 2 2 2 2 4" xfId="2958" xr:uid="{00000000-0005-0000-0000-0000E9090000}"/>
    <cellStyle name="Normal 5 10 2 2 2 2 5" xfId="4811" xr:uid="{00000000-0005-0000-0000-0000EA090000}"/>
    <cellStyle name="Normal 5 10 2 2 2 2 6" xfId="5449" xr:uid="{73CE2C31-DA9C-48FC-B4BA-3E17931A2150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3" xfId="6440" xr:uid="{CA97A5A3-ECC9-4DB6-87C6-0E4A772A00DF}"/>
    <cellStyle name="Normal 5 10 2 2 2 3 2 3" xfId="3918" xr:uid="{00000000-0005-0000-0000-0000EF090000}"/>
    <cellStyle name="Normal 5 10 2 2 2 3 2 4" xfId="5167" xr:uid="{00000000-0005-0000-0000-0000F0090000}"/>
    <cellStyle name="Normal 5 10 2 2 2 3 2 5" xfId="5805" xr:uid="{F2C62918-16D4-425E-91CC-F0ACA062D9F4}"/>
    <cellStyle name="Normal 5 10 2 2 2 3 3" xfId="2190" xr:uid="{00000000-0005-0000-0000-0000F1090000}"/>
    <cellStyle name="Normal 5 10 2 2 2 3 3 2" xfId="4278" xr:uid="{00000000-0005-0000-0000-0000F2090000}"/>
    <cellStyle name="Normal 5 10 2 2 2 3 3 3" xfId="6158" xr:uid="{3C0D016E-90EF-4929-B964-6766631198FD}"/>
    <cellStyle name="Normal 5 10 2 2 2 3 4" xfId="3256" xr:uid="{00000000-0005-0000-0000-0000F3090000}"/>
    <cellStyle name="Normal 5 10 2 2 2 3 5" xfId="4885" xr:uid="{00000000-0005-0000-0000-0000F4090000}"/>
    <cellStyle name="Normal 5 10 2 2 2 3 6" xfId="5523" xr:uid="{CC757509-EBDA-4CB7-8BD1-566C2CE218F9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3" xfId="6292" xr:uid="{C4488FA1-463D-4CB7-B718-22640A505057}"/>
    <cellStyle name="Normal 5 10 2 2 2 4 3" xfId="3436" xr:uid="{00000000-0005-0000-0000-0000F8090000}"/>
    <cellStyle name="Normal 5 10 2 2 2 4 4" xfId="5019" xr:uid="{00000000-0005-0000-0000-0000F9090000}"/>
    <cellStyle name="Normal 5 10 2 2 2 4 5" xfId="5657" xr:uid="{F85B5E40-B671-4E73-8AA0-9FF1CAB4FBAD}"/>
    <cellStyle name="Normal 5 10 2 2 2 5" xfId="2036" xr:uid="{00000000-0005-0000-0000-0000FA090000}"/>
    <cellStyle name="Normal 5 10 2 2 2 5 2" xfId="4130" xr:uid="{00000000-0005-0000-0000-0000FB090000}"/>
    <cellStyle name="Normal 5 10 2 2 2 5 3" xfId="6010" xr:uid="{06E5BDB0-5EB9-4F42-948A-2B9F68C6737E}"/>
    <cellStyle name="Normal 5 10 2 2 2 6" xfId="2774" xr:uid="{00000000-0005-0000-0000-0000FC090000}"/>
    <cellStyle name="Normal 5 10 2 2 2 7" xfId="4737" xr:uid="{00000000-0005-0000-0000-0000FD090000}"/>
    <cellStyle name="Normal 5 10 2 2 2 8" xfId="5375" xr:uid="{993C44FA-A032-4AE4-9869-54FDF195D46E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3" xfId="6255" xr:uid="{068A4346-16C9-409F-9F0B-C4432F33278F}"/>
    <cellStyle name="Normal 5 10 2 2 3 2 3" xfId="3399" xr:uid="{00000000-0005-0000-0000-0000020A0000}"/>
    <cellStyle name="Normal 5 10 2 2 3 2 4" xfId="4982" xr:uid="{00000000-0005-0000-0000-0000030A0000}"/>
    <cellStyle name="Normal 5 10 2 2 3 2 5" xfId="5620" xr:uid="{796C5839-C0BF-450C-A749-C8A476AE2D52}"/>
    <cellStyle name="Normal 5 10 2 2 3 3" xfId="1999" xr:uid="{00000000-0005-0000-0000-0000040A0000}"/>
    <cellStyle name="Normal 5 10 2 2 3 3 2" xfId="4093" xr:uid="{00000000-0005-0000-0000-0000050A0000}"/>
    <cellStyle name="Normal 5 10 2 2 3 3 3" xfId="5973" xr:uid="{3B2EEFEC-CE36-4A3A-8505-9A810DD1F70F}"/>
    <cellStyle name="Normal 5 10 2 2 3 4" xfId="2699" xr:uid="{00000000-0005-0000-0000-0000060A0000}"/>
    <cellStyle name="Normal 5 10 2 2 3 5" xfId="4700" xr:uid="{00000000-0005-0000-0000-0000070A0000}"/>
    <cellStyle name="Normal 5 10 2 2 3 6" xfId="5338" xr:uid="{E89996FD-F3DF-4941-9793-1FF0A90D436F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3" xfId="6329" xr:uid="{D32B5541-A073-4EB6-88E1-371D6627F964}"/>
    <cellStyle name="Normal 5 10 2 2 4 2 3" xfId="3523" xr:uid="{00000000-0005-0000-0000-00000C0A0000}"/>
    <cellStyle name="Normal 5 10 2 2 4 2 4" xfId="5056" xr:uid="{00000000-0005-0000-0000-00000D0A0000}"/>
    <cellStyle name="Normal 5 10 2 2 4 2 5" xfId="5694" xr:uid="{2DF664F7-B146-4DD2-AFB8-10FE2E24233C}"/>
    <cellStyle name="Normal 5 10 2 2 4 3" xfId="2074" xr:uid="{00000000-0005-0000-0000-00000E0A0000}"/>
    <cellStyle name="Normal 5 10 2 2 4 3 2" xfId="4167" xr:uid="{00000000-0005-0000-0000-00000F0A0000}"/>
    <cellStyle name="Normal 5 10 2 2 4 3 3" xfId="6047" xr:uid="{64323AF9-08D4-4680-8783-E7F9E9BFF9AD}"/>
    <cellStyle name="Normal 5 10 2 2 4 4" xfId="2861" xr:uid="{00000000-0005-0000-0000-0000100A0000}"/>
    <cellStyle name="Normal 5 10 2 2 4 5" xfId="4774" xr:uid="{00000000-0005-0000-0000-0000110A0000}"/>
    <cellStyle name="Normal 5 10 2 2 4 6" xfId="5412" xr:uid="{F4B50230-983E-45AD-B36E-8B31F50B6F7E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3" xfId="6403" xr:uid="{C383C73A-906A-43BD-9564-78BB02AF6EDD}"/>
    <cellStyle name="Normal 5 10 2 2 5 2 3" xfId="3810" xr:uid="{00000000-0005-0000-0000-0000160A0000}"/>
    <cellStyle name="Normal 5 10 2 2 5 2 4" xfId="5130" xr:uid="{00000000-0005-0000-0000-0000170A0000}"/>
    <cellStyle name="Normal 5 10 2 2 5 2 5" xfId="5768" xr:uid="{5CDC21CE-778D-400D-8DFC-54F35CE6F748}"/>
    <cellStyle name="Normal 5 10 2 2 5 3" xfId="2150" xr:uid="{00000000-0005-0000-0000-0000180A0000}"/>
    <cellStyle name="Normal 5 10 2 2 5 3 2" xfId="4241" xr:uid="{00000000-0005-0000-0000-0000190A0000}"/>
    <cellStyle name="Normal 5 10 2 2 5 3 3" xfId="6121" xr:uid="{CA583821-BDB6-4DC7-ACA3-9E8B9221FF89}"/>
    <cellStyle name="Normal 5 10 2 2 5 4" xfId="3148" xr:uid="{00000000-0005-0000-0000-00001A0A0000}"/>
    <cellStyle name="Normal 5 10 2 2 5 5" xfId="4848" xr:uid="{00000000-0005-0000-0000-00001B0A0000}"/>
    <cellStyle name="Normal 5 10 2 2 5 6" xfId="5486" xr:uid="{67CC9612-60D0-4923-8A4E-EE4A7D254495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3" xfId="6218" xr:uid="{9B3D1226-383E-450C-BC25-CA1DB31C051E}"/>
    <cellStyle name="Normal 5 10 2 2 6 3" xfId="3362" xr:uid="{00000000-0005-0000-0000-00001F0A0000}"/>
    <cellStyle name="Normal 5 10 2 2 6 4" xfId="4945" xr:uid="{00000000-0005-0000-0000-0000200A0000}"/>
    <cellStyle name="Normal 5 10 2 2 6 5" xfId="5583" xr:uid="{D13062A0-D08E-4AE0-A650-45A979368594}"/>
    <cellStyle name="Normal 5 10 2 2 7" xfId="1913" xr:uid="{00000000-0005-0000-0000-0000210A0000}"/>
    <cellStyle name="Normal 5 10 2 2 7 2" xfId="4008" xr:uid="{00000000-0005-0000-0000-0000220A0000}"/>
    <cellStyle name="Normal 5 10 2 2 7 3" xfId="5888" xr:uid="{50899B1B-4C6A-495A-AD80-18A881BE3CAC}"/>
    <cellStyle name="Normal 5 10 2 2 8" xfId="2555" xr:uid="{00000000-0005-0000-0000-0000230A0000}"/>
    <cellStyle name="Normal 5 10 2 2 8 2" xfId="4622" xr:uid="{00000000-0005-0000-0000-0000240A0000}"/>
    <cellStyle name="Normal 5 10 2 2 8 3" xfId="6502" xr:uid="{18090818-BFB8-491B-B17A-4868F93D091A}"/>
    <cellStyle name="Normal 5 10 2 2 9" xfId="2614" xr:uid="{00000000-0005-0000-0000-0000250A0000}"/>
    <cellStyle name="Normal 5 10 2 3" xfId="658" xr:uid="{00000000-0005-0000-0000-0000260A0000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3" xfId="6365" xr:uid="{7DF9D4B1-8CB1-49A6-846B-98EB32CD966A}"/>
    <cellStyle name="Normal 5 10 2 3 2 2 3" xfId="3619" xr:uid="{00000000-0005-0000-0000-00002B0A0000}"/>
    <cellStyle name="Normal 5 10 2 3 2 2 4" xfId="5092" xr:uid="{00000000-0005-0000-0000-00002C0A0000}"/>
    <cellStyle name="Normal 5 10 2 3 2 2 5" xfId="5730" xr:uid="{73232AB0-4AEC-412A-9C38-C0BF6B8BA065}"/>
    <cellStyle name="Normal 5 10 2 3 2 3" xfId="2112" xr:uid="{00000000-0005-0000-0000-00002D0A0000}"/>
    <cellStyle name="Normal 5 10 2 3 2 3 2" xfId="4203" xr:uid="{00000000-0005-0000-0000-00002E0A0000}"/>
    <cellStyle name="Normal 5 10 2 3 2 3 3" xfId="6083" xr:uid="{C7150723-9986-4805-9BFE-DC4013858C0D}"/>
    <cellStyle name="Normal 5 10 2 3 2 4" xfId="2957" xr:uid="{00000000-0005-0000-0000-00002F0A0000}"/>
    <cellStyle name="Normal 5 10 2 3 2 5" xfId="4810" xr:uid="{00000000-0005-0000-0000-0000300A0000}"/>
    <cellStyle name="Normal 5 10 2 3 2 6" xfId="5448" xr:uid="{C1234103-C0B7-4DF8-A3C5-B8E6D8903BAC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3" xfId="6439" xr:uid="{898E5B0F-5A00-4BED-9C34-01542626F8BE}"/>
    <cellStyle name="Normal 5 10 2 3 3 2 3" xfId="3917" xr:uid="{00000000-0005-0000-0000-0000350A0000}"/>
    <cellStyle name="Normal 5 10 2 3 3 2 4" xfId="5166" xr:uid="{00000000-0005-0000-0000-0000360A0000}"/>
    <cellStyle name="Normal 5 10 2 3 3 2 5" xfId="5804" xr:uid="{881968D6-45A0-43A3-BD12-6FD3B93375BF}"/>
    <cellStyle name="Normal 5 10 2 3 3 3" xfId="2189" xr:uid="{00000000-0005-0000-0000-0000370A0000}"/>
    <cellStyle name="Normal 5 10 2 3 3 3 2" xfId="4277" xr:uid="{00000000-0005-0000-0000-0000380A0000}"/>
    <cellStyle name="Normal 5 10 2 3 3 3 3" xfId="6157" xr:uid="{9F6CB047-C58A-4BC4-8C6E-A60D5CBC83B2}"/>
    <cellStyle name="Normal 5 10 2 3 3 4" xfId="3255" xr:uid="{00000000-0005-0000-0000-0000390A0000}"/>
    <cellStyle name="Normal 5 10 2 3 3 5" xfId="4884" xr:uid="{00000000-0005-0000-0000-00003A0A0000}"/>
    <cellStyle name="Normal 5 10 2 3 3 6" xfId="5522" xr:uid="{92A6756A-93DF-4977-9E90-40F2A6CDE632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3" xfId="6291" xr:uid="{BE8A72D8-2EDA-4C27-94DF-B3E4347075C8}"/>
    <cellStyle name="Normal 5 10 2 3 4 3" xfId="3435" xr:uid="{00000000-0005-0000-0000-00003E0A0000}"/>
    <cellStyle name="Normal 5 10 2 3 4 4" xfId="5018" xr:uid="{00000000-0005-0000-0000-00003F0A0000}"/>
    <cellStyle name="Normal 5 10 2 3 4 5" xfId="5656" xr:uid="{3ABFADE2-8B63-47A5-83B3-7305C6359578}"/>
    <cellStyle name="Normal 5 10 2 3 5" xfId="2035" xr:uid="{00000000-0005-0000-0000-0000400A0000}"/>
    <cellStyle name="Normal 5 10 2 3 5 2" xfId="4129" xr:uid="{00000000-0005-0000-0000-0000410A0000}"/>
    <cellStyle name="Normal 5 10 2 3 5 3" xfId="6009" xr:uid="{D89D1445-7903-4499-94AC-4DF9F5E52DF1}"/>
    <cellStyle name="Normal 5 10 2 3 6" xfId="2773" xr:uid="{00000000-0005-0000-0000-0000420A0000}"/>
    <cellStyle name="Normal 5 10 2 3 7" xfId="4736" xr:uid="{00000000-0005-0000-0000-0000430A0000}"/>
    <cellStyle name="Normal 5 10 2 3 8" xfId="5374" xr:uid="{AD7EF4F0-7BB9-4EAC-9FA6-5396A34A19DD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3" xfId="6254" xr:uid="{4C3A1898-905A-4522-B7E2-49B59ED763DF}"/>
    <cellStyle name="Normal 5 10 2 4 2 3" xfId="3398" xr:uid="{00000000-0005-0000-0000-0000480A0000}"/>
    <cellStyle name="Normal 5 10 2 4 2 4" xfId="4981" xr:uid="{00000000-0005-0000-0000-0000490A0000}"/>
    <cellStyle name="Normal 5 10 2 4 2 5" xfId="5619" xr:uid="{804BB0B0-1E39-472E-8CA9-DB1186B1D775}"/>
    <cellStyle name="Normal 5 10 2 4 3" xfId="1998" xr:uid="{00000000-0005-0000-0000-00004A0A0000}"/>
    <cellStyle name="Normal 5 10 2 4 3 2" xfId="4092" xr:uid="{00000000-0005-0000-0000-00004B0A0000}"/>
    <cellStyle name="Normal 5 10 2 4 3 3" xfId="5972" xr:uid="{12F3AE7F-CBA2-4C39-8B67-AFBF719D11A2}"/>
    <cellStyle name="Normal 5 10 2 4 4" xfId="2698" xr:uid="{00000000-0005-0000-0000-00004C0A0000}"/>
    <cellStyle name="Normal 5 10 2 4 5" xfId="4699" xr:uid="{00000000-0005-0000-0000-00004D0A0000}"/>
    <cellStyle name="Normal 5 10 2 4 6" xfId="5337" xr:uid="{310610B0-DD09-4343-A65E-91639A69EC09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3" xfId="6328" xr:uid="{011C7B97-EFA3-4B88-9FF2-F24EBFCC957E}"/>
    <cellStyle name="Normal 5 10 2 5 2 3" xfId="3522" xr:uid="{00000000-0005-0000-0000-0000520A0000}"/>
    <cellStyle name="Normal 5 10 2 5 2 4" xfId="5055" xr:uid="{00000000-0005-0000-0000-0000530A0000}"/>
    <cellStyle name="Normal 5 10 2 5 2 5" xfId="5693" xr:uid="{43A496C0-5116-42A5-82D1-D7319EC1D7A4}"/>
    <cellStyle name="Normal 5 10 2 5 3" xfId="2073" xr:uid="{00000000-0005-0000-0000-0000540A0000}"/>
    <cellStyle name="Normal 5 10 2 5 3 2" xfId="4166" xr:uid="{00000000-0005-0000-0000-0000550A0000}"/>
    <cellStyle name="Normal 5 10 2 5 3 3" xfId="6046" xr:uid="{DD72C6C6-5F80-4210-8768-DB1CF12F1AF8}"/>
    <cellStyle name="Normal 5 10 2 5 4" xfId="2860" xr:uid="{00000000-0005-0000-0000-0000560A0000}"/>
    <cellStyle name="Normal 5 10 2 5 5" xfId="4773" xr:uid="{00000000-0005-0000-0000-0000570A0000}"/>
    <cellStyle name="Normal 5 10 2 5 6" xfId="5411" xr:uid="{DEAC373F-3A2B-450E-AB93-0C667912789D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3" xfId="6402" xr:uid="{C7D3D10C-B94A-463F-B12C-B76F318B686E}"/>
    <cellStyle name="Normal 5 10 2 6 2 3" xfId="3809" xr:uid="{00000000-0005-0000-0000-00005C0A0000}"/>
    <cellStyle name="Normal 5 10 2 6 2 4" xfId="5129" xr:uid="{00000000-0005-0000-0000-00005D0A0000}"/>
    <cellStyle name="Normal 5 10 2 6 2 5" xfId="5767" xr:uid="{03D35192-61C6-47CB-B378-A612D34BAD15}"/>
    <cellStyle name="Normal 5 10 2 6 3" xfId="2149" xr:uid="{00000000-0005-0000-0000-00005E0A0000}"/>
    <cellStyle name="Normal 5 10 2 6 3 2" xfId="4240" xr:uid="{00000000-0005-0000-0000-00005F0A0000}"/>
    <cellStyle name="Normal 5 10 2 6 3 3" xfId="6120" xr:uid="{4626629E-1DE7-44B1-BCC7-CE0700F4B7E5}"/>
    <cellStyle name="Normal 5 10 2 6 4" xfId="3147" xr:uid="{00000000-0005-0000-0000-0000600A0000}"/>
    <cellStyle name="Normal 5 10 2 6 5" xfId="4847" xr:uid="{00000000-0005-0000-0000-0000610A0000}"/>
    <cellStyle name="Normal 5 10 2 6 6" xfId="5485" xr:uid="{9E78090C-5CA3-4FAC-976E-A255F01247D3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3" xfId="6489" xr:uid="{3CB8F588-A76E-4799-B9FA-700FC610AF70}"/>
    <cellStyle name="Normal 5 10 2 7 2 3" xfId="3975" xr:uid="{00000000-0005-0000-0000-0000660A0000}"/>
    <cellStyle name="Normal 5 10 2 7 2 4" xfId="5216" xr:uid="{00000000-0005-0000-0000-0000670A0000}"/>
    <cellStyle name="Normal 5 10 2 7 2 5" xfId="5854" xr:uid="{7A2DFFE7-CF7C-43D6-987A-2A9A387D5D2B}"/>
    <cellStyle name="Normal 5 10 2 7 3" xfId="2240" xr:uid="{00000000-0005-0000-0000-0000680A0000}"/>
    <cellStyle name="Normal 5 10 2 7 3 2" xfId="4327" xr:uid="{00000000-0005-0000-0000-0000690A0000}"/>
    <cellStyle name="Normal 5 10 2 7 3 3" xfId="6207" xr:uid="{C9BCC3DE-0C8A-4EDB-8075-1F788487A498}"/>
    <cellStyle name="Normal 5 10 2 7 4" xfId="3351" xr:uid="{00000000-0005-0000-0000-00006A0A0000}"/>
    <cellStyle name="Normal 5 10 2 7 5" xfId="4934" xr:uid="{00000000-0005-0000-0000-00006B0A0000}"/>
    <cellStyle name="Normal 5 10 2 7 6" xfId="5572" xr:uid="{EC0C2FE4-8374-4B82-AC02-4A7FB80D81CF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3" xfId="6217" xr:uid="{0DF5DA8F-0701-41F6-B19A-9EB5CE16D3AC}"/>
    <cellStyle name="Normal 5 10 2 8 3" xfId="3361" xr:uid="{00000000-0005-0000-0000-00006F0A0000}"/>
    <cellStyle name="Normal 5 10 2 8 4" xfId="4944" xr:uid="{00000000-0005-0000-0000-0000700A0000}"/>
    <cellStyle name="Normal 5 10 2 8 5" xfId="5582" xr:uid="{08C80FC9-9939-4164-8A4B-1980249EF047}"/>
    <cellStyle name="Normal 5 10 2 9" xfId="1912" xr:uid="{00000000-0005-0000-0000-0000710A0000}"/>
    <cellStyle name="Normal 5 10 2 9 2" xfId="4007" xr:uid="{00000000-0005-0000-0000-0000720A0000}"/>
    <cellStyle name="Normal 5 10 2 9 3" xfId="5887" xr:uid="{5FFEA4C9-3AD6-4040-B018-69AF0CC1F64B}"/>
    <cellStyle name="Normal 5 10 3" xfId="455" xr:uid="{00000000-0005-0000-0000-0000730A0000}"/>
    <cellStyle name="Normal 5 10 3 10" xfId="4664" xr:uid="{00000000-0005-0000-0000-0000740A0000}"/>
    <cellStyle name="Normal 5 10 3 11" xfId="5254" xr:uid="{B4EF31FD-F0B4-4BCD-BD9F-C47F7240302D}"/>
    <cellStyle name="Normal 5 10 3 2" xfId="660" xr:uid="{00000000-0005-0000-0000-0000750A0000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3" xfId="6367" xr:uid="{061951E2-3180-4E44-B61F-C90A754430FD}"/>
    <cellStyle name="Normal 5 10 3 2 2 2 3" xfId="3621" xr:uid="{00000000-0005-0000-0000-00007A0A0000}"/>
    <cellStyle name="Normal 5 10 3 2 2 2 4" xfId="5094" xr:uid="{00000000-0005-0000-0000-00007B0A0000}"/>
    <cellStyle name="Normal 5 10 3 2 2 2 5" xfId="5732" xr:uid="{B954E0AF-6BB8-4DCC-A940-D9A850A81D2E}"/>
    <cellStyle name="Normal 5 10 3 2 2 3" xfId="2114" xr:uid="{00000000-0005-0000-0000-00007C0A0000}"/>
    <cellStyle name="Normal 5 10 3 2 2 3 2" xfId="4205" xr:uid="{00000000-0005-0000-0000-00007D0A0000}"/>
    <cellStyle name="Normal 5 10 3 2 2 3 3" xfId="6085" xr:uid="{4A5712B7-00E8-40AA-AB6F-00F03EE4806F}"/>
    <cellStyle name="Normal 5 10 3 2 2 4" xfId="2959" xr:uid="{00000000-0005-0000-0000-00007E0A0000}"/>
    <cellStyle name="Normal 5 10 3 2 2 5" xfId="4812" xr:uid="{00000000-0005-0000-0000-00007F0A0000}"/>
    <cellStyle name="Normal 5 10 3 2 2 6" xfId="5450" xr:uid="{07E8FA0B-B4C4-4BD7-B92D-668862EA2954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3" xfId="6441" xr:uid="{4768EBA9-397C-42A6-A4F3-D1C97DFA57BC}"/>
    <cellStyle name="Normal 5 10 3 2 3 2 3" xfId="3919" xr:uid="{00000000-0005-0000-0000-0000840A0000}"/>
    <cellStyle name="Normal 5 10 3 2 3 2 4" xfId="5168" xr:uid="{00000000-0005-0000-0000-0000850A0000}"/>
    <cellStyle name="Normal 5 10 3 2 3 2 5" xfId="5806" xr:uid="{626EB8B8-6C69-4F0D-BD42-ABD1E055CE38}"/>
    <cellStyle name="Normal 5 10 3 2 3 3" xfId="2191" xr:uid="{00000000-0005-0000-0000-0000860A0000}"/>
    <cellStyle name="Normal 5 10 3 2 3 3 2" xfId="4279" xr:uid="{00000000-0005-0000-0000-0000870A0000}"/>
    <cellStyle name="Normal 5 10 3 2 3 3 3" xfId="6159" xr:uid="{48051372-4C2B-42C2-A949-76F1AFE60771}"/>
    <cellStyle name="Normal 5 10 3 2 3 4" xfId="3257" xr:uid="{00000000-0005-0000-0000-0000880A0000}"/>
    <cellStyle name="Normal 5 10 3 2 3 5" xfId="4886" xr:uid="{00000000-0005-0000-0000-0000890A0000}"/>
    <cellStyle name="Normal 5 10 3 2 3 6" xfId="5524" xr:uid="{97296ADD-EACB-4FAD-BC93-664E5D3D1903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3" xfId="6293" xr:uid="{ABC03AD1-AF04-4618-B87A-2B81C3CDFB3D}"/>
    <cellStyle name="Normal 5 10 3 2 4 3" xfId="3437" xr:uid="{00000000-0005-0000-0000-00008D0A0000}"/>
    <cellStyle name="Normal 5 10 3 2 4 4" xfId="5020" xr:uid="{00000000-0005-0000-0000-00008E0A0000}"/>
    <cellStyle name="Normal 5 10 3 2 4 5" xfId="5658" xr:uid="{CF79523A-86A7-484E-B509-9F405F30742F}"/>
    <cellStyle name="Normal 5 10 3 2 5" xfId="2037" xr:uid="{00000000-0005-0000-0000-00008F0A0000}"/>
    <cellStyle name="Normal 5 10 3 2 5 2" xfId="4131" xr:uid="{00000000-0005-0000-0000-0000900A0000}"/>
    <cellStyle name="Normal 5 10 3 2 5 3" xfId="6011" xr:uid="{FB2A3211-B7C4-4B11-82C2-7744E21E2CE2}"/>
    <cellStyle name="Normal 5 10 3 2 6" xfId="2775" xr:uid="{00000000-0005-0000-0000-0000910A0000}"/>
    <cellStyle name="Normal 5 10 3 2 7" xfId="4738" xr:uid="{00000000-0005-0000-0000-0000920A0000}"/>
    <cellStyle name="Normal 5 10 3 2 8" xfId="5376" xr:uid="{86542593-D1E6-4CE5-AA98-7379E1FDFDA6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3" xfId="6256" xr:uid="{191DC679-DDDC-45A2-8429-F8380CA2FE15}"/>
    <cellStyle name="Normal 5 10 3 3 2 3" xfId="3400" xr:uid="{00000000-0005-0000-0000-0000970A0000}"/>
    <cellStyle name="Normal 5 10 3 3 2 4" xfId="4983" xr:uid="{00000000-0005-0000-0000-0000980A0000}"/>
    <cellStyle name="Normal 5 10 3 3 2 5" xfId="5621" xr:uid="{29D2087E-64D7-473B-90F0-E2A41BDD998C}"/>
    <cellStyle name="Normal 5 10 3 3 3" xfId="2000" xr:uid="{00000000-0005-0000-0000-0000990A0000}"/>
    <cellStyle name="Normal 5 10 3 3 3 2" xfId="4094" xr:uid="{00000000-0005-0000-0000-00009A0A0000}"/>
    <cellStyle name="Normal 5 10 3 3 3 3" xfId="5974" xr:uid="{6986BE19-70AB-458A-A9A8-6A73092FBF11}"/>
    <cellStyle name="Normal 5 10 3 3 4" xfId="2700" xr:uid="{00000000-0005-0000-0000-00009B0A0000}"/>
    <cellStyle name="Normal 5 10 3 3 5" xfId="4701" xr:uid="{00000000-0005-0000-0000-00009C0A0000}"/>
    <cellStyle name="Normal 5 10 3 3 6" xfId="5339" xr:uid="{47037632-9610-4093-BB2C-CE8FB0BD337B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3" xfId="6330" xr:uid="{F8843D68-28C0-4830-8C4E-A0F68190B812}"/>
    <cellStyle name="Normal 5 10 3 4 2 3" xfId="3524" xr:uid="{00000000-0005-0000-0000-0000A10A0000}"/>
    <cellStyle name="Normal 5 10 3 4 2 4" xfId="5057" xr:uid="{00000000-0005-0000-0000-0000A20A0000}"/>
    <cellStyle name="Normal 5 10 3 4 2 5" xfId="5695" xr:uid="{2639787C-9977-4E71-8A3A-57063CDD6862}"/>
    <cellStyle name="Normal 5 10 3 4 3" xfId="2075" xr:uid="{00000000-0005-0000-0000-0000A30A0000}"/>
    <cellStyle name="Normal 5 10 3 4 3 2" xfId="4168" xr:uid="{00000000-0005-0000-0000-0000A40A0000}"/>
    <cellStyle name="Normal 5 10 3 4 3 3" xfId="6048" xr:uid="{BB9FFAFD-CCA9-4A96-8268-73EED37DD92E}"/>
    <cellStyle name="Normal 5 10 3 4 4" xfId="2862" xr:uid="{00000000-0005-0000-0000-0000A50A0000}"/>
    <cellStyle name="Normal 5 10 3 4 5" xfId="4775" xr:uid="{00000000-0005-0000-0000-0000A60A0000}"/>
    <cellStyle name="Normal 5 10 3 4 6" xfId="5413" xr:uid="{47AC8406-E089-4A46-B946-FB759E71B65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3" xfId="6404" xr:uid="{5844C66B-0614-47D3-B4D7-713FFA47A643}"/>
    <cellStyle name="Normal 5 10 3 5 2 3" xfId="3811" xr:uid="{00000000-0005-0000-0000-0000AB0A0000}"/>
    <cellStyle name="Normal 5 10 3 5 2 4" xfId="5131" xr:uid="{00000000-0005-0000-0000-0000AC0A0000}"/>
    <cellStyle name="Normal 5 10 3 5 2 5" xfId="5769" xr:uid="{3888FD43-C00F-449A-B9A7-09E4D147CF3C}"/>
    <cellStyle name="Normal 5 10 3 5 3" xfId="2151" xr:uid="{00000000-0005-0000-0000-0000AD0A0000}"/>
    <cellStyle name="Normal 5 10 3 5 3 2" xfId="4242" xr:uid="{00000000-0005-0000-0000-0000AE0A0000}"/>
    <cellStyle name="Normal 5 10 3 5 3 3" xfId="6122" xr:uid="{122DF1BE-6240-4CEE-871E-DD60C6672604}"/>
    <cellStyle name="Normal 5 10 3 5 4" xfId="3149" xr:uid="{00000000-0005-0000-0000-0000AF0A0000}"/>
    <cellStyle name="Normal 5 10 3 5 5" xfId="4849" xr:uid="{00000000-0005-0000-0000-0000B00A0000}"/>
    <cellStyle name="Normal 5 10 3 5 6" xfId="5487" xr:uid="{14A83351-73F6-4A2B-A229-7F17906AD0C9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3" xfId="6219" xr:uid="{A88E9879-2302-4F9F-9CBC-3FFD928737A0}"/>
    <cellStyle name="Normal 5 10 3 6 3" xfId="3363" xr:uid="{00000000-0005-0000-0000-0000B40A0000}"/>
    <cellStyle name="Normal 5 10 3 6 4" xfId="4946" xr:uid="{00000000-0005-0000-0000-0000B50A0000}"/>
    <cellStyle name="Normal 5 10 3 6 5" xfId="5584" xr:uid="{CDC77B74-06EB-4A44-98AE-3A6400EE42EB}"/>
    <cellStyle name="Normal 5 10 3 7" xfId="1914" xr:uid="{00000000-0005-0000-0000-0000B60A0000}"/>
    <cellStyle name="Normal 5 10 3 7 2" xfId="4009" xr:uid="{00000000-0005-0000-0000-0000B70A0000}"/>
    <cellStyle name="Normal 5 10 3 7 3" xfId="5889" xr:uid="{1DF944AC-ABB6-41E9-911C-F4C32574154E}"/>
    <cellStyle name="Normal 5 10 3 8" xfId="2556" xr:uid="{00000000-0005-0000-0000-0000B80A0000}"/>
    <cellStyle name="Normal 5 10 3 8 2" xfId="4623" xr:uid="{00000000-0005-0000-0000-0000B90A0000}"/>
    <cellStyle name="Normal 5 10 3 8 3" xfId="6503" xr:uid="{029971C6-594C-48F1-BE18-3D993634701C}"/>
    <cellStyle name="Normal 5 10 3 9" xfId="2615" xr:uid="{00000000-0005-0000-0000-0000BA0A0000}"/>
    <cellStyle name="Normal 5 10 4" xfId="657" xr:uid="{00000000-0005-0000-0000-0000BB0A0000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3" xfId="6364" xr:uid="{92651636-45EC-491F-9622-62BD6E73C666}"/>
    <cellStyle name="Normal 5 10 4 2 2 3" xfId="3618" xr:uid="{00000000-0005-0000-0000-0000C00A0000}"/>
    <cellStyle name="Normal 5 10 4 2 2 4" xfId="5091" xr:uid="{00000000-0005-0000-0000-0000C10A0000}"/>
    <cellStyle name="Normal 5 10 4 2 2 5" xfId="5729" xr:uid="{85862644-EFB6-41BD-8D39-1617FBE457D7}"/>
    <cellStyle name="Normal 5 10 4 2 3" xfId="2111" xr:uid="{00000000-0005-0000-0000-0000C20A0000}"/>
    <cellStyle name="Normal 5 10 4 2 3 2" xfId="4202" xr:uid="{00000000-0005-0000-0000-0000C30A0000}"/>
    <cellStyle name="Normal 5 10 4 2 3 3" xfId="6082" xr:uid="{629DF3FA-8159-4B2F-9118-EF2A40D8EA27}"/>
    <cellStyle name="Normal 5 10 4 2 4" xfId="2956" xr:uid="{00000000-0005-0000-0000-0000C40A0000}"/>
    <cellStyle name="Normal 5 10 4 2 5" xfId="4809" xr:uid="{00000000-0005-0000-0000-0000C50A0000}"/>
    <cellStyle name="Normal 5 10 4 2 6" xfId="5447" xr:uid="{F066CDFD-317C-402D-A174-E1AE9F770CC5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3" xfId="6438" xr:uid="{E7939D20-2401-4E8E-BC1C-2D925959C7A5}"/>
    <cellStyle name="Normal 5 10 4 3 2 3" xfId="3916" xr:uid="{00000000-0005-0000-0000-0000CA0A0000}"/>
    <cellStyle name="Normal 5 10 4 3 2 4" xfId="5165" xr:uid="{00000000-0005-0000-0000-0000CB0A0000}"/>
    <cellStyle name="Normal 5 10 4 3 2 5" xfId="5803" xr:uid="{C25BAACF-82CC-4191-8B87-F1D0F08F04FA}"/>
    <cellStyle name="Normal 5 10 4 3 3" xfId="2188" xr:uid="{00000000-0005-0000-0000-0000CC0A0000}"/>
    <cellStyle name="Normal 5 10 4 3 3 2" xfId="4276" xr:uid="{00000000-0005-0000-0000-0000CD0A0000}"/>
    <cellStyle name="Normal 5 10 4 3 3 3" xfId="6156" xr:uid="{0BBD978C-C6DA-4207-BED1-BFE050F13222}"/>
    <cellStyle name="Normal 5 10 4 3 4" xfId="3254" xr:uid="{00000000-0005-0000-0000-0000CE0A0000}"/>
    <cellStyle name="Normal 5 10 4 3 5" xfId="4883" xr:uid="{00000000-0005-0000-0000-0000CF0A0000}"/>
    <cellStyle name="Normal 5 10 4 3 6" xfId="5521" xr:uid="{624544BE-8E69-471F-A83F-DED0C550A37F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3" xfId="6290" xr:uid="{0F093D51-53F1-4D8A-A39B-995D4EF5AE9B}"/>
    <cellStyle name="Normal 5 10 4 4 3" xfId="3434" xr:uid="{00000000-0005-0000-0000-0000D30A0000}"/>
    <cellStyle name="Normal 5 10 4 4 4" xfId="5017" xr:uid="{00000000-0005-0000-0000-0000D40A0000}"/>
    <cellStyle name="Normal 5 10 4 4 5" xfId="5655" xr:uid="{67D0464C-6BC0-45A9-9649-3B1A7B1F35E2}"/>
    <cellStyle name="Normal 5 10 4 5" xfId="2034" xr:uid="{00000000-0005-0000-0000-0000D50A0000}"/>
    <cellStyle name="Normal 5 10 4 5 2" xfId="4128" xr:uid="{00000000-0005-0000-0000-0000D60A0000}"/>
    <cellStyle name="Normal 5 10 4 5 3" xfId="6008" xr:uid="{46F95CA0-AD30-4960-9F30-966C6014EABD}"/>
    <cellStyle name="Normal 5 10 4 6" xfId="2772" xr:uid="{00000000-0005-0000-0000-0000D70A0000}"/>
    <cellStyle name="Normal 5 10 4 7" xfId="4735" xr:uid="{00000000-0005-0000-0000-0000D80A0000}"/>
    <cellStyle name="Normal 5 10 4 8" xfId="5373" xr:uid="{B9F931E8-E7E6-4C97-91A6-6ED8DE410694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3" xfId="6253" xr:uid="{DDEF2656-1DC0-4DF5-A2A9-D77FD2091A25}"/>
    <cellStyle name="Normal 5 10 5 2 3" xfId="3397" xr:uid="{00000000-0005-0000-0000-0000DD0A0000}"/>
    <cellStyle name="Normal 5 10 5 2 4" xfId="4980" xr:uid="{00000000-0005-0000-0000-0000DE0A0000}"/>
    <cellStyle name="Normal 5 10 5 2 5" xfId="5618" xr:uid="{9733848A-5F42-474A-914D-B361B5C46D03}"/>
    <cellStyle name="Normal 5 10 5 3" xfId="1997" xr:uid="{00000000-0005-0000-0000-0000DF0A0000}"/>
    <cellStyle name="Normal 5 10 5 3 2" xfId="4091" xr:uid="{00000000-0005-0000-0000-0000E00A0000}"/>
    <cellStyle name="Normal 5 10 5 3 3" xfId="5971" xr:uid="{76A5E62C-CE1C-4E0F-9264-A6AA9F712676}"/>
    <cellStyle name="Normal 5 10 5 4" xfId="2697" xr:uid="{00000000-0005-0000-0000-0000E10A0000}"/>
    <cellStyle name="Normal 5 10 5 5" xfId="4698" xr:uid="{00000000-0005-0000-0000-0000E20A0000}"/>
    <cellStyle name="Normal 5 10 5 6" xfId="5336" xr:uid="{ECF509E9-6612-41B8-A344-E15C2EE315F5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3" xfId="6327" xr:uid="{60FA073D-DD29-46A1-A0D2-779A4A05DA4F}"/>
    <cellStyle name="Normal 5 10 6 2 3" xfId="3521" xr:uid="{00000000-0005-0000-0000-0000E70A0000}"/>
    <cellStyle name="Normal 5 10 6 2 4" xfId="5054" xr:uid="{00000000-0005-0000-0000-0000E80A0000}"/>
    <cellStyle name="Normal 5 10 6 2 5" xfId="5692" xr:uid="{BB9A8F5D-1474-47BF-96B2-2B29CDDA9D22}"/>
    <cellStyle name="Normal 5 10 6 3" xfId="2072" xr:uid="{00000000-0005-0000-0000-0000E90A0000}"/>
    <cellStyle name="Normal 5 10 6 3 2" xfId="4165" xr:uid="{00000000-0005-0000-0000-0000EA0A0000}"/>
    <cellStyle name="Normal 5 10 6 3 3" xfId="6045" xr:uid="{538C2BDA-9E3B-4FA7-8C99-CFCD4B09C308}"/>
    <cellStyle name="Normal 5 10 6 4" xfId="2859" xr:uid="{00000000-0005-0000-0000-0000EB0A0000}"/>
    <cellStyle name="Normal 5 10 6 5" xfId="4772" xr:uid="{00000000-0005-0000-0000-0000EC0A0000}"/>
    <cellStyle name="Normal 5 10 6 6" xfId="5410" xr:uid="{7C160469-D3DA-4182-A3E5-DAC2D818CA09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3" xfId="6401" xr:uid="{646B6829-A42D-4CD7-9589-F18DEF603138}"/>
    <cellStyle name="Normal 5 10 7 2 3" xfId="3808" xr:uid="{00000000-0005-0000-0000-0000F10A0000}"/>
    <cellStyle name="Normal 5 10 7 2 4" xfId="5128" xr:uid="{00000000-0005-0000-0000-0000F20A0000}"/>
    <cellStyle name="Normal 5 10 7 2 5" xfId="5766" xr:uid="{189AD671-84F0-432C-A553-451D46E5DDCB}"/>
    <cellStyle name="Normal 5 10 7 3" xfId="2148" xr:uid="{00000000-0005-0000-0000-0000F30A0000}"/>
    <cellStyle name="Normal 5 10 7 3 2" xfId="4239" xr:uid="{00000000-0005-0000-0000-0000F40A0000}"/>
    <cellStyle name="Normal 5 10 7 3 3" xfId="6119" xr:uid="{AC24344F-D5CC-411E-9454-13D0BC986A9F}"/>
    <cellStyle name="Normal 5 10 7 4" xfId="3146" xr:uid="{00000000-0005-0000-0000-0000F50A0000}"/>
    <cellStyle name="Normal 5 10 7 5" xfId="4846" xr:uid="{00000000-0005-0000-0000-0000F60A0000}"/>
    <cellStyle name="Normal 5 10 7 6" xfId="5484" xr:uid="{EBD522A7-90D4-4940-9087-7ED34BCB1AA9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3" xfId="6475" xr:uid="{58D9817E-6665-4624-9DF4-9D923168619F}"/>
    <cellStyle name="Normal 5 10 8 2 3" xfId="3961" xr:uid="{00000000-0005-0000-0000-0000FB0A0000}"/>
    <cellStyle name="Normal 5 10 8 2 4" xfId="5202" xr:uid="{00000000-0005-0000-0000-0000FC0A0000}"/>
    <cellStyle name="Normal 5 10 8 2 5" xfId="5840" xr:uid="{0D86100D-537F-445D-9544-FEC954FC48A1}"/>
    <cellStyle name="Normal 5 10 8 3" xfId="2226" xr:uid="{00000000-0005-0000-0000-0000FD0A0000}"/>
    <cellStyle name="Normal 5 10 8 3 2" xfId="4313" xr:uid="{00000000-0005-0000-0000-0000FE0A0000}"/>
    <cellStyle name="Normal 5 10 8 3 3" xfId="6193" xr:uid="{828C8069-7FD9-45B2-8235-A561DFE4A7FD}"/>
    <cellStyle name="Normal 5 10 8 4" xfId="3337" xr:uid="{00000000-0005-0000-0000-0000FF0A0000}"/>
    <cellStyle name="Normal 5 10 8 5" xfId="4920" xr:uid="{00000000-0005-0000-0000-0000000B0000}"/>
    <cellStyle name="Normal 5 10 8 6" xfId="5558" xr:uid="{47C0A447-C1AD-417E-87AB-D7CBFD6B799B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3" xfId="6216" xr:uid="{D2887A70-CE1A-428D-B553-277A224D817F}"/>
    <cellStyle name="Normal 5 10 9 3" xfId="3360" xr:uid="{00000000-0005-0000-0000-0000040B0000}"/>
    <cellStyle name="Normal 5 10 9 4" xfId="4943" xr:uid="{00000000-0005-0000-0000-0000050B0000}"/>
    <cellStyle name="Normal 5 10 9 5" xfId="5581" xr:uid="{4C00892B-CA24-49EE-9986-F9BDDA9A5D6F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3" xfId="6504" xr:uid="{CD937A53-6FEC-44DD-9BD8-A1B886CA865E}"/>
    <cellStyle name="Normal 5 11 11" xfId="2616" xr:uid="{00000000-0005-0000-0000-0000090B0000}"/>
    <cellStyle name="Normal 5 11 12" xfId="4665" xr:uid="{00000000-0005-0000-0000-00000A0B0000}"/>
    <cellStyle name="Normal 5 11 13" xfId="5255" xr:uid="{DDBF102D-11D7-4E28-A977-CFD97A6B0EF8}"/>
    <cellStyle name="Normal 5 11 2" xfId="457" xr:uid="{00000000-0005-0000-0000-00000B0B0000}"/>
    <cellStyle name="Normal 5 11 2 10" xfId="4666" xr:uid="{00000000-0005-0000-0000-00000C0B0000}"/>
    <cellStyle name="Normal 5 11 2 11" xfId="5256" xr:uid="{27F8A193-0B8B-477C-8F92-B0203E6A508C}"/>
    <cellStyle name="Normal 5 11 2 2" xfId="662" xr:uid="{00000000-0005-0000-0000-00000D0B0000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3" xfId="6369" xr:uid="{ED7A95B1-B97B-4057-9E6E-CEBD24842F99}"/>
    <cellStyle name="Normal 5 11 2 2 2 2 3" xfId="3623" xr:uid="{00000000-0005-0000-0000-0000120B0000}"/>
    <cellStyle name="Normal 5 11 2 2 2 2 4" xfId="5096" xr:uid="{00000000-0005-0000-0000-0000130B0000}"/>
    <cellStyle name="Normal 5 11 2 2 2 2 5" xfId="5734" xr:uid="{101B689A-D261-4EF6-8B3D-F8E7F9318594}"/>
    <cellStyle name="Normal 5 11 2 2 2 3" xfId="2116" xr:uid="{00000000-0005-0000-0000-0000140B0000}"/>
    <cellStyle name="Normal 5 11 2 2 2 3 2" xfId="4207" xr:uid="{00000000-0005-0000-0000-0000150B0000}"/>
    <cellStyle name="Normal 5 11 2 2 2 3 3" xfId="6087" xr:uid="{43A836FD-0FE2-4827-8F5B-73F22C1979FB}"/>
    <cellStyle name="Normal 5 11 2 2 2 4" xfId="2961" xr:uid="{00000000-0005-0000-0000-0000160B0000}"/>
    <cellStyle name="Normal 5 11 2 2 2 5" xfId="4814" xr:uid="{00000000-0005-0000-0000-0000170B0000}"/>
    <cellStyle name="Normal 5 11 2 2 2 6" xfId="5452" xr:uid="{1609AF1F-ECDE-4325-81B1-2B91976D9F28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3" xfId="6443" xr:uid="{C924B359-4713-417A-B1F9-5E2263FED282}"/>
    <cellStyle name="Normal 5 11 2 2 3 2 3" xfId="3921" xr:uid="{00000000-0005-0000-0000-00001C0B0000}"/>
    <cellStyle name="Normal 5 11 2 2 3 2 4" xfId="5170" xr:uid="{00000000-0005-0000-0000-00001D0B0000}"/>
    <cellStyle name="Normal 5 11 2 2 3 2 5" xfId="5808" xr:uid="{7AF73F66-6249-42FB-BDED-496D86EB5D1B}"/>
    <cellStyle name="Normal 5 11 2 2 3 3" xfId="2193" xr:uid="{00000000-0005-0000-0000-00001E0B0000}"/>
    <cellStyle name="Normal 5 11 2 2 3 3 2" xfId="4281" xr:uid="{00000000-0005-0000-0000-00001F0B0000}"/>
    <cellStyle name="Normal 5 11 2 2 3 3 3" xfId="6161" xr:uid="{E1ADC6F4-5A37-47FE-B0C8-95A75DBCAF0C}"/>
    <cellStyle name="Normal 5 11 2 2 3 4" xfId="3259" xr:uid="{00000000-0005-0000-0000-0000200B0000}"/>
    <cellStyle name="Normal 5 11 2 2 3 5" xfId="4888" xr:uid="{00000000-0005-0000-0000-0000210B0000}"/>
    <cellStyle name="Normal 5 11 2 2 3 6" xfId="5526" xr:uid="{C3214C23-589A-4948-B966-B8997ABF038B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3" xfId="6295" xr:uid="{D0C7BDD0-47E6-456E-A2CB-EEAAF84FC58A}"/>
    <cellStyle name="Normal 5 11 2 2 4 3" xfId="3439" xr:uid="{00000000-0005-0000-0000-0000250B0000}"/>
    <cellStyle name="Normal 5 11 2 2 4 4" xfId="5022" xr:uid="{00000000-0005-0000-0000-0000260B0000}"/>
    <cellStyle name="Normal 5 11 2 2 4 5" xfId="5660" xr:uid="{C2C24767-5077-46AE-ACC8-C655775AC33A}"/>
    <cellStyle name="Normal 5 11 2 2 5" xfId="2039" xr:uid="{00000000-0005-0000-0000-0000270B0000}"/>
    <cellStyle name="Normal 5 11 2 2 5 2" xfId="4133" xr:uid="{00000000-0005-0000-0000-0000280B0000}"/>
    <cellStyle name="Normal 5 11 2 2 5 3" xfId="6013" xr:uid="{117E8F60-CD2E-4C33-9F03-B2B3E1D520EC}"/>
    <cellStyle name="Normal 5 11 2 2 6" xfId="2777" xr:uid="{00000000-0005-0000-0000-0000290B0000}"/>
    <cellStyle name="Normal 5 11 2 2 7" xfId="4740" xr:uid="{00000000-0005-0000-0000-00002A0B0000}"/>
    <cellStyle name="Normal 5 11 2 2 8" xfId="5378" xr:uid="{0CDFF06E-A6C0-405F-9CA7-4B963DDEC80B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3" xfId="6258" xr:uid="{B059E7B5-21C7-45CD-BA30-3A4878984BE8}"/>
    <cellStyle name="Normal 5 11 2 3 2 3" xfId="3402" xr:uid="{00000000-0005-0000-0000-00002F0B0000}"/>
    <cellStyle name="Normal 5 11 2 3 2 4" xfId="4985" xr:uid="{00000000-0005-0000-0000-0000300B0000}"/>
    <cellStyle name="Normal 5 11 2 3 2 5" xfId="5623" xr:uid="{B4CA34B8-A16E-493C-8386-CA315DB4020B}"/>
    <cellStyle name="Normal 5 11 2 3 3" xfId="2002" xr:uid="{00000000-0005-0000-0000-0000310B0000}"/>
    <cellStyle name="Normal 5 11 2 3 3 2" xfId="4096" xr:uid="{00000000-0005-0000-0000-0000320B0000}"/>
    <cellStyle name="Normal 5 11 2 3 3 3" xfId="5976" xr:uid="{A7014843-8D67-4B02-96C6-28298FAD4CB5}"/>
    <cellStyle name="Normal 5 11 2 3 4" xfId="2702" xr:uid="{00000000-0005-0000-0000-0000330B0000}"/>
    <cellStyle name="Normal 5 11 2 3 5" xfId="4703" xr:uid="{00000000-0005-0000-0000-0000340B0000}"/>
    <cellStyle name="Normal 5 11 2 3 6" xfId="5341" xr:uid="{7EA3C902-C0D0-44E5-B9F5-F1FD3C6E7100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3" xfId="6332" xr:uid="{BA303546-C69F-4BE3-8C1A-0135731E77B7}"/>
    <cellStyle name="Normal 5 11 2 4 2 3" xfId="3526" xr:uid="{00000000-0005-0000-0000-0000390B0000}"/>
    <cellStyle name="Normal 5 11 2 4 2 4" xfId="5059" xr:uid="{00000000-0005-0000-0000-00003A0B0000}"/>
    <cellStyle name="Normal 5 11 2 4 2 5" xfId="5697" xr:uid="{0BD0F6F3-1779-4375-9157-8C293183C77E}"/>
    <cellStyle name="Normal 5 11 2 4 3" xfId="2077" xr:uid="{00000000-0005-0000-0000-00003B0B0000}"/>
    <cellStyle name="Normal 5 11 2 4 3 2" xfId="4170" xr:uid="{00000000-0005-0000-0000-00003C0B0000}"/>
    <cellStyle name="Normal 5 11 2 4 3 3" xfId="6050" xr:uid="{75C8584C-5047-45D6-A581-C0D98204C85D}"/>
    <cellStyle name="Normal 5 11 2 4 4" xfId="2864" xr:uid="{00000000-0005-0000-0000-00003D0B0000}"/>
    <cellStyle name="Normal 5 11 2 4 5" xfId="4777" xr:uid="{00000000-0005-0000-0000-00003E0B0000}"/>
    <cellStyle name="Normal 5 11 2 4 6" xfId="5415" xr:uid="{FDACF983-EDDE-4663-AEA6-52625404D4C9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3" xfId="6406" xr:uid="{B85DF9B1-0E0E-4B4A-8DBD-7DD5B944CF92}"/>
    <cellStyle name="Normal 5 11 2 5 2 3" xfId="3813" xr:uid="{00000000-0005-0000-0000-0000430B0000}"/>
    <cellStyle name="Normal 5 11 2 5 2 4" xfId="5133" xr:uid="{00000000-0005-0000-0000-0000440B0000}"/>
    <cellStyle name="Normal 5 11 2 5 2 5" xfId="5771" xr:uid="{E42198CB-BD9A-4CEF-93F0-A961DDFFE7B9}"/>
    <cellStyle name="Normal 5 11 2 5 3" xfId="2153" xr:uid="{00000000-0005-0000-0000-0000450B0000}"/>
    <cellStyle name="Normal 5 11 2 5 3 2" xfId="4244" xr:uid="{00000000-0005-0000-0000-0000460B0000}"/>
    <cellStyle name="Normal 5 11 2 5 3 3" xfId="6124" xr:uid="{50513E27-09D9-4198-9718-4E7D3304690A}"/>
    <cellStyle name="Normal 5 11 2 5 4" xfId="3151" xr:uid="{00000000-0005-0000-0000-0000470B0000}"/>
    <cellStyle name="Normal 5 11 2 5 5" xfId="4851" xr:uid="{00000000-0005-0000-0000-0000480B0000}"/>
    <cellStyle name="Normal 5 11 2 5 6" xfId="5489" xr:uid="{CFB6BFB0-8A3C-4C26-B1B0-F00A912554B9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3" xfId="6221" xr:uid="{ADFE360C-B64C-40B2-B669-853B6B9DDE3E}"/>
    <cellStyle name="Normal 5 11 2 6 3" xfId="3365" xr:uid="{00000000-0005-0000-0000-00004C0B0000}"/>
    <cellStyle name="Normal 5 11 2 6 4" xfId="4948" xr:uid="{00000000-0005-0000-0000-00004D0B0000}"/>
    <cellStyle name="Normal 5 11 2 6 5" xfId="5586" xr:uid="{959DF86E-968A-45A2-BB7C-539A5272454D}"/>
    <cellStyle name="Normal 5 11 2 7" xfId="1916" xr:uid="{00000000-0005-0000-0000-00004E0B0000}"/>
    <cellStyle name="Normal 5 11 2 7 2" xfId="4011" xr:uid="{00000000-0005-0000-0000-00004F0B0000}"/>
    <cellStyle name="Normal 5 11 2 7 3" xfId="5891" xr:uid="{69568A1E-552A-4313-A66C-BBF85C45243D}"/>
    <cellStyle name="Normal 5 11 2 8" xfId="2558" xr:uid="{00000000-0005-0000-0000-0000500B0000}"/>
    <cellStyle name="Normal 5 11 2 8 2" xfId="4625" xr:uid="{00000000-0005-0000-0000-0000510B0000}"/>
    <cellStyle name="Normal 5 11 2 8 3" xfId="6505" xr:uid="{BA554DCB-0D5F-4D80-A3B8-7FC07FE66BEE}"/>
    <cellStyle name="Normal 5 11 2 9" xfId="2617" xr:uid="{00000000-0005-0000-0000-0000520B0000}"/>
    <cellStyle name="Normal 5 11 3" xfId="661" xr:uid="{00000000-0005-0000-0000-0000530B0000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3" xfId="6368" xr:uid="{5781D420-031B-4C1A-911E-95ED34BB206F}"/>
    <cellStyle name="Normal 5 11 3 2 2 3" xfId="3622" xr:uid="{00000000-0005-0000-0000-0000580B0000}"/>
    <cellStyle name="Normal 5 11 3 2 2 4" xfId="5095" xr:uid="{00000000-0005-0000-0000-0000590B0000}"/>
    <cellStyle name="Normal 5 11 3 2 2 5" xfId="5733" xr:uid="{D2CC6A6C-E989-40E5-8D41-8D8EA4A0BEF5}"/>
    <cellStyle name="Normal 5 11 3 2 3" xfId="2115" xr:uid="{00000000-0005-0000-0000-00005A0B0000}"/>
    <cellStyle name="Normal 5 11 3 2 3 2" xfId="4206" xr:uid="{00000000-0005-0000-0000-00005B0B0000}"/>
    <cellStyle name="Normal 5 11 3 2 3 3" xfId="6086" xr:uid="{0F8FEFDC-9891-4E59-804E-654A2BADBBE5}"/>
    <cellStyle name="Normal 5 11 3 2 4" xfId="2960" xr:uid="{00000000-0005-0000-0000-00005C0B0000}"/>
    <cellStyle name="Normal 5 11 3 2 5" xfId="4813" xr:uid="{00000000-0005-0000-0000-00005D0B0000}"/>
    <cellStyle name="Normal 5 11 3 2 6" xfId="5451" xr:uid="{A16D5412-0481-45FC-8ACB-07929E5E0B0E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3" xfId="6442" xr:uid="{E9B7E01E-E07D-44BA-A954-D07380EB7E59}"/>
    <cellStyle name="Normal 5 11 3 3 2 3" xfId="3920" xr:uid="{00000000-0005-0000-0000-0000620B0000}"/>
    <cellStyle name="Normal 5 11 3 3 2 4" xfId="5169" xr:uid="{00000000-0005-0000-0000-0000630B0000}"/>
    <cellStyle name="Normal 5 11 3 3 2 5" xfId="5807" xr:uid="{4E984D4B-970C-4620-9D4F-E065DD6D0484}"/>
    <cellStyle name="Normal 5 11 3 3 3" xfId="2192" xr:uid="{00000000-0005-0000-0000-0000640B0000}"/>
    <cellStyle name="Normal 5 11 3 3 3 2" xfId="4280" xr:uid="{00000000-0005-0000-0000-0000650B0000}"/>
    <cellStyle name="Normal 5 11 3 3 3 3" xfId="6160" xr:uid="{EA39BD9A-FA5F-42C5-82A1-56A1377A7822}"/>
    <cellStyle name="Normal 5 11 3 3 4" xfId="3258" xr:uid="{00000000-0005-0000-0000-0000660B0000}"/>
    <cellStyle name="Normal 5 11 3 3 5" xfId="4887" xr:uid="{00000000-0005-0000-0000-0000670B0000}"/>
    <cellStyle name="Normal 5 11 3 3 6" xfId="5525" xr:uid="{3232F071-F49C-4151-A480-C53BF1FA2055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3" xfId="6294" xr:uid="{138C16ED-DBF5-4090-8FFC-781717BA7E1D}"/>
    <cellStyle name="Normal 5 11 3 4 3" xfId="3438" xr:uid="{00000000-0005-0000-0000-00006B0B0000}"/>
    <cellStyle name="Normal 5 11 3 4 4" xfId="5021" xr:uid="{00000000-0005-0000-0000-00006C0B0000}"/>
    <cellStyle name="Normal 5 11 3 4 5" xfId="5659" xr:uid="{57F9033D-EF47-4A4C-B4AE-D7724724B457}"/>
    <cellStyle name="Normal 5 11 3 5" xfId="2038" xr:uid="{00000000-0005-0000-0000-00006D0B0000}"/>
    <cellStyle name="Normal 5 11 3 5 2" xfId="4132" xr:uid="{00000000-0005-0000-0000-00006E0B0000}"/>
    <cellStyle name="Normal 5 11 3 5 3" xfId="6012" xr:uid="{2108D98F-B963-4A66-944B-390ED51F6B64}"/>
    <cellStyle name="Normal 5 11 3 6" xfId="2776" xr:uid="{00000000-0005-0000-0000-00006F0B0000}"/>
    <cellStyle name="Normal 5 11 3 7" xfId="4739" xr:uid="{00000000-0005-0000-0000-0000700B0000}"/>
    <cellStyle name="Normal 5 11 3 8" xfId="5377" xr:uid="{2EC13417-B5C5-4856-8E46-693301D249F6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3" xfId="6257" xr:uid="{76B443AB-B23E-413B-8F00-41A1A913CD17}"/>
    <cellStyle name="Normal 5 11 4 2 3" xfId="3401" xr:uid="{00000000-0005-0000-0000-0000750B0000}"/>
    <cellStyle name="Normal 5 11 4 2 4" xfId="4984" xr:uid="{00000000-0005-0000-0000-0000760B0000}"/>
    <cellStyle name="Normal 5 11 4 2 5" xfId="5622" xr:uid="{D5F4B2FB-30C1-4422-928F-F61E932FDB77}"/>
    <cellStyle name="Normal 5 11 4 3" xfId="2001" xr:uid="{00000000-0005-0000-0000-0000770B0000}"/>
    <cellStyle name="Normal 5 11 4 3 2" xfId="4095" xr:uid="{00000000-0005-0000-0000-0000780B0000}"/>
    <cellStyle name="Normal 5 11 4 3 3" xfId="5975" xr:uid="{8A053D0D-C749-40D9-8472-646ADB2C629C}"/>
    <cellStyle name="Normal 5 11 4 4" xfId="2701" xr:uid="{00000000-0005-0000-0000-0000790B0000}"/>
    <cellStyle name="Normal 5 11 4 5" xfId="4702" xr:uid="{00000000-0005-0000-0000-00007A0B0000}"/>
    <cellStyle name="Normal 5 11 4 6" xfId="5340" xr:uid="{B1B7703B-12D1-4484-86AF-002063C4AD22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3" xfId="6331" xr:uid="{09936203-15A3-4F71-AAF7-B2B6370560B4}"/>
    <cellStyle name="Normal 5 11 5 2 3" xfId="3525" xr:uid="{00000000-0005-0000-0000-00007F0B0000}"/>
    <cellStyle name="Normal 5 11 5 2 4" xfId="5058" xr:uid="{00000000-0005-0000-0000-0000800B0000}"/>
    <cellStyle name="Normal 5 11 5 2 5" xfId="5696" xr:uid="{2AAF462E-DB9D-4266-9831-0BD614AD1163}"/>
    <cellStyle name="Normal 5 11 5 3" xfId="2076" xr:uid="{00000000-0005-0000-0000-0000810B0000}"/>
    <cellStyle name="Normal 5 11 5 3 2" xfId="4169" xr:uid="{00000000-0005-0000-0000-0000820B0000}"/>
    <cellStyle name="Normal 5 11 5 3 3" xfId="6049" xr:uid="{083CC2AC-672E-418F-8046-0BCE73138249}"/>
    <cellStyle name="Normal 5 11 5 4" xfId="2863" xr:uid="{00000000-0005-0000-0000-0000830B0000}"/>
    <cellStyle name="Normal 5 11 5 5" xfId="4776" xr:uid="{00000000-0005-0000-0000-0000840B0000}"/>
    <cellStyle name="Normal 5 11 5 6" xfId="5414" xr:uid="{E9F93F77-5745-494F-94E9-A39C26CDBCFE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3" xfId="6405" xr:uid="{7DFB34F9-F45C-4F3D-9E95-35DDEFE4CAF9}"/>
    <cellStyle name="Normal 5 11 6 2 3" xfId="3812" xr:uid="{00000000-0005-0000-0000-0000890B0000}"/>
    <cellStyle name="Normal 5 11 6 2 4" xfId="5132" xr:uid="{00000000-0005-0000-0000-00008A0B0000}"/>
    <cellStyle name="Normal 5 11 6 2 5" xfId="5770" xr:uid="{9D74734A-8821-4C9A-B09F-F25ED15BBCF0}"/>
    <cellStyle name="Normal 5 11 6 3" xfId="2152" xr:uid="{00000000-0005-0000-0000-00008B0B0000}"/>
    <cellStyle name="Normal 5 11 6 3 2" xfId="4243" xr:uid="{00000000-0005-0000-0000-00008C0B0000}"/>
    <cellStyle name="Normal 5 11 6 3 3" xfId="6123" xr:uid="{BBB410BE-91C2-4C21-8D15-7AEF041E47A7}"/>
    <cellStyle name="Normal 5 11 6 4" xfId="3150" xr:uid="{00000000-0005-0000-0000-00008D0B0000}"/>
    <cellStyle name="Normal 5 11 6 5" xfId="4850" xr:uid="{00000000-0005-0000-0000-00008E0B0000}"/>
    <cellStyle name="Normal 5 11 6 6" xfId="5488" xr:uid="{764BD7F5-9CDF-4039-A038-E0761AB19425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3" xfId="6476" xr:uid="{C4F221A6-73E3-46F2-8370-07807D9D9E2B}"/>
    <cellStyle name="Normal 5 11 7 2 3" xfId="3962" xr:uid="{00000000-0005-0000-0000-0000930B0000}"/>
    <cellStyle name="Normal 5 11 7 2 4" xfId="5203" xr:uid="{00000000-0005-0000-0000-0000940B0000}"/>
    <cellStyle name="Normal 5 11 7 2 5" xfId="5841" xr:uid="{531C6E1A-B044-4C9C-B2C9-E24B9096B935}"/>
    <cellStyle name="Normal 5 11 7 3" xfId="2227" xr:uid="{00000000-0005-0000-0000-0000950B0000}"/>
    <cellStyle name="Normal 5 11 7 3 2" xfId="4314" xr:uid="{00000000-0005-0000-0000-0000960B0000}"/>
    <cellStyle name="Normal 5 11 7 3 3" xfId="6194" xr:uid="{A8DAA120-0DFA-4DFB-A5A1-F9AEB5C2DCA1}"/>
    <cellStyle name="Normal 5 11 7 4" xfId="3338" xr:uid="{00000000-0005-0000-0000-0000970B0000}"/>
    <cellStyle name="Normal 5 11 7 5" xfId="4921" xr:uid="{00000000-0005-0000-0000-0000980B0000}"/>
    <cellStyle name="Normal 5 11 7 6" xfId="5559" xr:uid="{27E58EE4-9A01-4915-8085-7AF6BBEFB31B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3" xfId="6220" xr:uid="{64C41053-8DDA-4807-BF21-01B69E28E783}"/>
    <cellStyle name="Normal 5 11 8 3" xfId="3364" xr:uid="{00000000-0005-0000-0000-00009C0B0000}"/>
    <cellStyle name="Normal 5 11 8 4" xfId="4947" xr:uid="{00000000-0005-0000-0000-00009D0B0000}"/>
    <cellStyle name="Normal 5 11 8 5" xfId="5585" xr:uid="{8F4A22AD-F2E6-472E-9F66-A7187B5D8F1B}"/>
    <cellStyle name="Normal 5 11 9" xfId="1915" xr:uid="{00000000-0005-0000-0000-00009E0B0000}"/>
    <cellStyle name="Normal 5 11 9 2" xfId="4010" xr:uid="{00000000-0005-0000-0000-00009F0B0000}"/>
    <cellStyle name="Normal 5 11 9 3" xfId="5890" xr:uid="{8AA6EB2E-275E-4BEB-A283-630435B6C3EB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3" xfId="6506" xr:uid="{9F0062F7-F8E5-42CC-A6ED-9100958B8586}"/>
    <cellStyle name="Normal 5 12 11" xfId="2618" xr:uid="{00000000-0005-0000-0000-0000A30B0000}"/>
    <cellStyle name="Normal 5 12 12" xfId="4667" xr:uid="{00000000-0005-0000-0000-0000A40B0000}"/>
    <cellStyle name="Normal 5 12 13" xfId="5257" xr:uid="{61ED7F53-0A4B-4012-B5B1-410FB15A1D24}"/>
    <cellStyle name="Normal 5 12 2" xfId="459" xr:uid="{00000000-0005-0000-0000-0000A50B0000}"/>
    <cellStyle name="Normal 5 12 2 10" xfId="4668" xr:uid="{00000000-0005-0000-0000-0000A60B0000}"/>
    <cellStyle name="Normal 5 12 2 11" xfId="5258" xr:uid="{4DA08134-2342-4568-84DE-E2267A2E8EE8}"/>
    <cellStyle name="Normal 5 12 2 2" xfId="664" xr:uid="{00000000-0005-0000-0000-0000A70B0000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3" xfId="6371" xr:uid="{C3E07D31-00E3-46FF-8EE0-A0359A53C152}"/>
    <cellStyle name="Normal 5 12 2 2 2 2 3" xfId="3625" xr:uid="{00000000-0005-0000-0000-0000AC0B0000}"/>
    <cellStyle name="Normal 5 12 2 2 2 2 4" xfId="5098" xr:uid="{00000000-0005-0000-0000-0000AD0B0000}"/>
    <cellStyle name="Normal 5 12 2 2 2 2 5" xfId="5736" xr:uid="{03363088-624D-4B1D-BCA0-FF2B3DA7E53A}"/>
    <cellStyle name="Normal 5 12 2 2 2 3" xfId="2118" xr:uid="{00000000-0005-0000-0000-0000AE0B0000}"/>
    <cellStyle name="Normal 5 12 2 2 2 3 2" xfId="4209" xr:uid="{00000000-0005-0000-0000-0000AF0B0000}"/>
    <cellStyle name="Normal 5 12 2 2 2 3 3" xfId="6089" xr:uid="{1B407CD6-49FE-45F0-A8E5-AA21C4A47E2E}"/>
    <cellStyle name="Normal 5 12 2 2 2 4" xfId="2963" xr:uid="{00000000-0005-0000-0000-0000B00B0000}"/>
    <cellStyle name="Normal 5 12 2 2 2 5" xfId="4816" xr:uid="{00000000-0005-0000-0000-0000B10B0000}"/>
    <cellStyle name="Normal 5 12 2 2 2 6" xfId="5454" xr:uid="{5F108BF2-644E-428D-B0D5-49D333AA1FE8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3" xfId="6445" xr:uid="{45B751A0-1FE1-4230-AFDB-B3DCD1B2D18A}"/>
    <cellStyle name="Normal 5 12 2 2 3 2 3" xfId="3923" xr:uid="{00000000-0005-0000-0000-0000B60B0000}"/>
    <cellStyle name="Normal 5 12 2 2 3 2 4" xfId="5172" xr:uid="{00000000-0005-0000-0000-0000B70B0000}"/>
    <cellStyle name="Normal 5 12 2 2 3 2 5" xfId="5810" xr:uid="{C831A445-7AC1-4610-B01B-3CC316199022}"/>
    <cellStyle name="Normal 5 12 2 2 3 3" xfId="2195" xr:uid="{00000000-0005-0000-0000-0000B80B0000}"/>
    <cellStyle name="Normal 5 12 2 2 3 3 2" xfId="4283" xr:uid="{00000000-0005-0000-0000-0000B90B0000}"/>
    <cellStyle name="Normal 5 12 2 2 3 3 3" xfId="6163" xr:uid="{87C7062D-C301-4A0B-8603-71CCAE0A8E38}"/>
    <cellStyle name="Normal 5 12 2 2 3 4" xfId="3261" xr:uid="{00000000-0005-0000-0000-0000BA0B0000}"/>
    <cellStyle name="Normal 5 12 2 2 3 5" xfId="4890" xr:uid="{00000000-0005-0000-0000-0000BB0B0000}"/>
    <cellStyle name="Normal 5 12 2 2 3 6" xfId="5528" xr:uid="{AD822FCC-83B5-4B04-B272-2BD29B9B8D14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3" xfId="6297" xr:uid="{6B063641-26BA-4D19-AEAA-4AFA6E30E085}"/>
    <cellStyle name="Normal 5 12 2 2 4 3" xfId="3441" xr:uid="{00000000-0005-0000-0000-0000BF0B0000}"/>
    <cellStyle name="Normal 5 12 2 2 4 4" xfId="5024" xr:uid="{00000000-0005-0000-0000-0000C00B0000}"/>
    <cellStyle name="Normal 5 12 2 2 4 5" xfId="5662" xr:uid="{00A698E2-986E-4797-BB08-AA3A5AA0063B}"/>
    <cellStyle name="Normal 5 12 2 2 5" xfId="2041" xr:uid="{00000000-0005-0000-0000-0000C10B0000}"/>
    <cellStyle name="Normal 5 12 2 2 5 2" xfId="4135" xr:uid="{00000000-0005-0000-0000-0000C20B0000}"/>
    <cellStyle name="Normal 5 12 2 2 5 3" xfId="6015" xr:uid="{6E858B95-1D6F-4F39-A814-D2EE352A326A}"/>
    <cellStyle name="Normal 5 12 2 2 6" xfId="2779" xr:uid="{00000000-0005-0000-0000-0000C30B0000}"/>
    <cellStyle name="Normal 5 12 2 2 7" xfId="4742" xr:uid="{00000000-0005-0000-0000-0000C40B0000}"/>
    <cellStyle name="Normal 5 12 2 2 8" xfId="5380" xr:uid="{D5E01717-D733-46FA-9222-8FE92D8C102F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3" xfId="6260" xr:uid="{E4680EEF-2D66-4D75-B18D-AE1F65C25C2D}"/>
    <cellStyle name="Normal 5 12 2 3 2 3" xfId="3404" xr:uid="{00000000-0005-0000-0000-0000C90B0000}"/>
    <cellStyle name="Normal 5 12 2 3 2 4" xfId="4987" xr:uid="{00000000-0005-0000-0000-0000CA0B0000}"/>
    <cellStyle name="Normal 5 12 2 3 2 5" xfId="5625" xr:uid="{AFC1FAAB-5BF7-4EA2-A054-C49E94CB1661}"/>
    <cellStyle name="Normal 5 12 2 3 3" xfId="2004" xr:uid="{00000000-0005-0000-0000-0000CB0B0000}"/>
    <cellStyle name="Normal 5 12 2 3 3 2" xfId="4098" xr:uid="{00000000-0005-0000-0000-0000CC0B0000}"/>
    <cellStyle name="Normal 5 12 2 3 3 3" xfId="5978" xr:uid="{F2BC0855-5C01-48D2-B908-0C9543309F5B}"/>
    <cellStyle name="Normal 5 12 2 3 4" xfId="2704" xr:uid="{00000000-0005-0000-0000-0000CD0B0000}"/>
    <cellStyle name="Normal 5 12 2 3 5" xfId="4705" xr:uid="{00000000-0005-0000-0000-0000CE0B0000}"/>
    <cellStyle name="Normal 5 12 2 3 6" xfId="5343" xr:uid="{149254C7-1BA7-4A2D-82BD-B93C342572BD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3" xfId="6334" xr:uid="{7FDAF947-32F6-4367-A314-3648D627689E}"/>
    <cellStyle name="Normal 5 12 2 4 2 3" xfId="3528" xr:uid="{00000000-0005-0000-0000-0000D30B0000}"/>
    <cellStyle name="Normal 5 12 2 4 2 4" xfId="5061" xr:uid="{00000000-0005-0000-0000-0000D40B0000}"/>
    <cellStyle name="Normal 5 12 2 4 2 5" xfId="5699" xr:uid="{956DDE30-EA84-4D61-AA8D-D5CF2C256E26}"/>
    <cellStyle name="Normal 5 12 2 4 3" xfId="2079" xr:uid="{00000000-0005-0000-0000-0000D50B0000}"/>
    <cellStyle name="Normal 5 12 2 4 3 2" xfId="4172" xr:uid="{00000000-0005-0000-0000-0000D60B0000}"/>
    <cellStyle name="Normal 5 12 2 4 3 3" xfId="6052" xr:uid="{98A4854C-DD64-4793-9027-3A491674FB80}"/>
    <cellStyle name="Normal 5 12 2 4 4" xfId="2866" xr:uid="{00000000-0005-0000-0000-0000D70B0000}"/>
    <cellStyle name="Normal 5 12 2 4 5" xfId="4779" xr:uid="{00000000-0005-0000-0000-0000D80B0000}"/>
    <cellStyle name="Normal 5 12 2 4 6" xfId="5417" xr:uid="{20B6ED81-967D-4134-ACA1-52760B5E3565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3" xfId="6408" xr:uid="{B1ADE81F-D39B-473F-B3E4-7C0849D73BCB}"/>
    <cellStyle name="Normal 5 12 2 5 2 3" xfId="3815" xr:uid="{00000000-0005-0000-0000-0000DD0B0000}"/>
    <cellStyle name="Normal 5 12 2 5 2 4" xfId="5135" xr:uid="{00000000-0005-0000-0000-0000DE0B0000}"/>
    <cellStyle name="Normal 5 12 2 5 2 5" xfId="5773" xr:uid="{045B469E-3898-4A47-A903-AFD7F5AB9AB9}"/>
    <cellStyle name="Normal 5 12 2 5 3" xfId="2155" xr:uid="{00000000-0005-0000-0000-0000DF0B0000}"/>
    <cellStyle name="Normal 5 12 2 5 3 2" xfId="4246" xr:uid="{00000000-0005-0000-0000-0000E00B0000}"/>
    <cellStyle name="Normal 5 12 2 5 3 3" xfId="6126" xr:uid="{EFEF3E74-2CB0-4011-BD42-B06981C42C61}"/>
    <cellStyle name="Normal 5 12 2 5 4" xfId="3153" xr:uid="{00000000-0005-0000-0000-0000E10B0000}"/>
    <cellStyle name="Normal 5 12 2 5 5" xfId="4853" xr:uid="{00000000-0005-0000-0000-0000E20B0000}"/>
    <cellStyle name="Normal 5 12 2 5 6" xfId="5491" xr:uid="{B4603EE8-00F8-4A84-B7C9-881A79896272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3" xfId="6223" xr:uid="{1961F938-C584-4A7B-A1A9-9F032B418688}"/>
    <cellStyle name="Normal 5 12 2 6 3" xfId="3367" xr:uid="{00000000-0005-0000-0000-0000E60B0000}"/>
    <cellStyle name="Normal 5 12 2 6 4" xfId="4950" xr:uid="{00000000-0005-0000-0000-0000E70B0000}"/>
    <cellStyle name="Normal 5 12 2 6 5" xfId="5588" xr:uid="{2D47593F-574C-4DC8-96E0-7F90DD495C8E}"/>
    <cellStyle name="Normal 5 12 2 7" xfId="1918" xr:uid="{00000000-0005-0000-0000-0000E80B0000}"/>
    <cellStyle name="Normal 5 12 2 7 2" xfId="4013" xr:uid="{00000000-0005-0000-0000-0000E90B0000}"/>
    <cellStyle name="Normal 5 12 2 7 3" xfId="5893" xr:uid="{078F8856-5010-4CFB-888C-BFEDB1AC43F5}"/>
    <cellStyle name="Normal 5 12 2 8" xfId="2560" xr:uid="{00000000-0005-0000-0000-0000EA0B0000}"/>
    <cellStyle name="Normal 5 12 2 8 2" xfId="4627" xr:uid="{00000000-0005-0000-0000-0000EB0B0000}"/>
    <cellStyle name="Normal 5 12 2 8 3" xfId="6507" xr:uid="{A4104BE7-28F9-42CD-8CCF-FC1D1D2F24D5}"/>
    <cellStyle name="Normal 5 12 2 9" xfId="2619" xr:uid="{00000000-0005-0000-0000-0000EC0B0000}"/>
    <cellStyle name="Normal 5 12 3" xfId="663" xr:uid="{00000000-0005-0000-0000-0000ED0B0000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3" xfId="6370" xr:uid="{F46B64C9-348C-4A78-92C7-4835B9B9BEC6}"/>
    <cellStyle name="Normal 5 12 3 2 2 3" xfId="3624" xr:uid="{00000000-0005-0000-0000-0000F20B0000}"/>
    <cellStyle name="Normal 5 12 3 2 2 4" xfId="5097" xr:uid="{00000000-0005-0000-0000-0000F30B0000}"/>
    <cellStyle name="Normal 5 12 3 2 2 5" xfId="5735" xr:uid="{D9CE5913-EC24-4DAF-8F7F-4A9AE753F10F}"/>
    <cellStyle name="Normal 5 12 3 2 3" xfId="2117" xr:uid="{00000000-0005-0000-0000-0000F40B0000}"/>
    <cellStyle name="Normal 5 12 3 2 3 2" xfId="4208" xr:uid="{00000000-0005-0000-0000-0000F50B0000}"/>
    <cellStyle name="Normal 5 12 3 2 3 3" xfId="6088" xr:uid="{E42FF6D9-932C-469B-9397-E8032B0467A6}"/>
    <cellStyle name="Normal 5 12 3 2 4" xfId="2962" xr:uid="{00000000-0005-0000-0000-0000F60B0000}"/>
    <cellStyle name="Normal 5 12 3 2 5" xfId="4815" xr:uid="{00000000-0005-0000-0000-0000F70B0000}"/>
    <cellStyle name="Normal 5 12 3 2 6" xfId="5453" xr:uid="{18DD3222-021B-4C58-9D94-8139EF48BC69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3" xfId="6444" xr:uid="{CFE935CD-5CB7-41BD-AB72-82A4DF4E374B}"/>
    <cellStyle name="Normal 5 12 3 3 2 3" xfId="3922" xr:uid="{00000000-0005-0000-0000-0000FC0B0000}"/>
    <cellStyle name="Normal 5 12 3 3 2 4" xfId="5171" xr:uid="{00000000-0005-0000-0000-0000FD0B0000}"/>
    <cellStyle name="Normal 5 12 3 3 2 5" xfId="5809" xr:uid="{E30C4787-BE3A-4C13-811F-F1DC7EDD7BCA}"/>
    <cellStyle name="Normal 5 12 3 3 3" xfId="2194" xr:uid="{00000000-0005-0000-0000-0000FE0B0000}"/>
    <cellStyle name="Normal 5 12 3 3 3 2" xfId="4282" xr:uid="{00000000-0005-0000-0000-0000FF0B0000}"/>
    <cellStyle name="Normal 5 12 3 3 3 3" xfId="6162" xr:uid="{780E0ED1-CEAE-47D7-B3F3-3500C67F06A4}"/>
    <cellStyle name="Normal 5 12 3 3 4" xfId="3260" xr:uid="{00000000-0005-0000-0000-0000000C0000}"/>
    <cellStyle name="Normal 5 12 3 3 5" xfId="4889" xr:uid="{00000000-0005-0000-0000-0000010C0000}"/>
    <cellStyle name="Normal 5 12 3 3 6" xfId="5527" xr:uid="{A2A721AC-B76E-448F-876D-8F2D5847659D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3" xfId="6296" xr:uid="{ACA56C33-724D-4C60-957F-F47AA12DB19C}"/>
    <cellStyle name="Normal 5 12 3 4 3" xfId="3440" xr:uid="{00000000-0005-0000-0000-0000050C0000}"/>
    <cellStyle name="Normal 5 12 3 4 4" xfId="5023" xr:uid="{00000000-0005-0000-0000-0000060C0000}"/>
    <cellStyle name="Normal 5 12 3 4 5" xfId="5661" xr:uid="{36E3AF08-818A-4409-825F-78A502540A6B}"/>
    <cellStyle name="Normal 5 12 3 5" xfId="2040" xr:uid="{00000000-0005-0000-0000-0000070C0000}"/>
    <cellStyle name="Normal 5 12 3 5 2" xfId="4134" xr:uid="{00000000-0005-0000-0000-0000080C0000}"/>
    <cellStyle name="Normal 5 12 3 5 3" xfId="6014" xr:uid="{53518FA3-2F61-4609-B791-FF3BFC01405D}"/>
    <cellStyle name="Normal 5 12 3 6" xfId="2778" xr:uid="{00000000-0005-0000-0000-0000090C0000}"/>
    <cellStyle name="Normal 5 12 3 7" xfId="4741" xr:uid="{00000000-0005-0000-0000-00000A0C0000}"/>
    <cellStyle name="Normal 5 12 3 8" xfId="5379" xr:uid="{AAE45B25-DF47-4C4D-B8AD-6E675E6D0DF1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3" xfId="6259" xr:uid="{48B55459-AAFE-44FE-9240-4116FE30D9B3}"/>
    <cellStyle name="Normal 5 12 4 2 3" xfId="3403" xr:uid="{00000000-0005-0000-0000-00000F0C0000}"/>
    <cellStyle name="Normal 5 12 4 2 4" xfId="4986" xr:uid="{00000000-0005-0000-0000-0000100C0000}"/>
    <cellStyle name="Normal 5 12 4 2 5" xfId="5624" xr:uid="{3BDF6FF4-14DF-48A6-91BD-9DFB54321B67}"/>
    <cellStyle name="Normal 5 12 4 3" xfId="2003" xr:uid="{00000000-0005-0000-0000-0000110C0000}"/>
    <cellStyle name="Normal 5 12 4 3 2" xfId="4097" xr:uid="{00000000-0005-0000-0000-0000120C0000}"/>
    <cellStyle name="Normal 5 12 4 3 3" xfId="5977" xr:uid="{798A8688-54AD-4D86-8811-C1AEDD04E470}"/>
    <cellStyle name="Normal 5 12 4 4" xfId="2703" xr:uid="{00000000-0005-0000-0000-0000130C0000}"/>
    <cellStyle name="Normal 5 12 4 5" xfId="4704" xr:uid="{00000000-0005-0000-0000-0000140C0000}"/>
    <cellStyle name="Normal 5 12 4 6" xfId="5342" xr:uid="{AF60CC04-A3D3-43D8-80E8-CDF74F28EDCC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3" xfId="6333" xr:uid="{8765D087-16A1-4BAF-9110-14CD1B727C1F}"/>
    <cellStyle name="Normal 5 12 5 2 3" xfId="3527" xr:uid="{00000000-0005-0000-0000-0000190C0000}"/>
    <cellStyle name="Normal 5 12 5 2 4" xfId="5060" xr:uid="{00000000-0005-0000-0000-00001A0C0000}"/>
    <cellStyle name="Normal 5 12 5 2 5" xfId="5698" xr:uid="{840A7AD0-F669-4DF4-AD8B-64587FBB1875}"/>
    <cellStyle name="Normal 5 12 5 3" xfId="2078" xr:uid="{00000000-0005-0000-0000-00001B0C0000}"/>
    <cellStyle name="Normal 5 12 5 3 2" xfId="4171" xr:uid="{00000000-0005-0000-0000-00001C0C0000}"/>
    <cellStyle name="Normal 5 12 5 3 3" xfId="6051" xr:uid="{679D8856-A821-44EE-82B7-C857D7D7014F}"/>
    <cellStyle name="Normal 5 12 5 4" xfId="2865" xr:uid="{00000000-0005-0000-0000-00001D0C0000}"/>
    <cellStyle name="Normal 5 12 5 5" xfId="4778" xr:uid="{00000000-0005-0000-0000-00001E0C0000}"/>
    <cellStyle name="Normal 5 12 5 6" xfId="5416" xr:uid="{2D872838-1624-401D-88B0-0843DB9918E7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3" xfId="6407" xr:uid="{3B7312FF-1951-4184-A155-48DE0E14C344}"/>
    <cellStyle name="Normal 5 12 6 2 3" xfId="3814" xr:uid="{00000000-0005-0000-0000-0000230C0000}"/>
    <cellStyle name="Normal 5 12 6 2 4" xfId="5134" xr:uid="{00000000-0005-0000-0000-0000240C0000}"/>
    <cellStyle name="Normal 5 12 6 2 5" xfId="5772" xr:uid="{7F7A92B3-C376-408F-B1C5-FD68518D4B92}"/>
    <cellStyle name="Normal 5 12 6 3" xfId="2154" xr:uid="{00000000-0005-0000-0000-0000250C0000}"/>
    <cellStyle name="Normal 5 12 6 3 2" xfId="4245" xr:uid="{00000000-0005-0000-0000-0000260C0000}"/>
    <cellStyle name="Normal 5 12 6 3 3" xfId="6125" xr:uid="{23ACF197-704D-44A7-9BEB-D16E60FB84E9}"/>
    <cellStyle name="Normal 5 12 6 4" xfId="3152" xr:uid="{00000000-0005-0000-0000-0000270C0000}"/>
    <cellStyle name="Normal 5 12 6 5" xfId="4852" xr:uid="{00000000-0005-0000-0000-0000280C0000}"/>
    <cellStyle name="Normal 5 12 6 6" xfId="5490" xr:uid="{AA503A56-6E17-4EF0-A167-640450A06056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3" xfId="6477" xr:uid="{320816DA-CF50-43BA-B3F4-CC86212FBD11}"/>
    <cellStyle name="Normal 5 12 7 2 3" xfId="3963" xr:uid="{00000000-0005-0000-0000-00002D0C0000}"/>
    <cellStyle name="Normal 5 12 7 2 4" xfId="5204" xr:uid="{00000000-0005-0000-0000-00002E0C0000}"/>
    <cellStyle name="Normal 5 12 7 2 5" xfId="5842" xr:uid="{80B3401B-6727-49F9-8ED4-9FD4EF01A6EE}"/>
    <cellStyle name="Normal 5 12 7 3" xfId="2228" xr:uid="{00000000-0005-0000-0000-00002F0C0000}"/>
    <cellStyle name="Normal 5 12 7 3 2" xfId="4315" xr:uid="{00000000-0005-0000-0000-0000300C0000}"/>
    <cellStyle name="Normal 5 12 7 3 3" xfId="6195" xr:uid="{C6C21A45-2F8F-4D0F-85E6-12B9783B001A}"/>
    <cellStyle name="Normal 5 12 7 4" xfId="3339" xr:uid="{00000000-0005-0000-0000-0000310C0000}"/>
    <cellStyle name="Normal 5 12 7 5" xfId="4922" xr:uid="{00000000-0005-0000-0000-0000320C0000}"/>
    <cellStyle name="Normal 5 12 7 6" xfId="5560" xr:uid="{DF03113C-F714-4586-96E2-CC0CDF4EB3D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3" xfId="6222" xr:uid="{A0B19EF4-97B8-439B-8648-8D4CEDFDA7CE}"/>
    <cellStyle name="Normal 5 12 8 3" xfId="3366" xr:uid="{00000000-0005-0000-0000-0000360C0000}"/>
    <cellStyle name="Normal 5 12 8 4" xfId="4949" xr:uid="{00000000-0005-0000-0000-0000370C0000}"/>
    <cellStyle name="Normal 5 12 8 5" xfId="5587" xr:uid="{7C156880-DB09-47CB-A945-504449087F8E}"/>
    <cellStyle name="Normal 5 12 9" xfId="1917" xr:uid="{00000000-0005-0000-0000-0000380C0000}"/>
    <cellStyle name="Normal 5 12 9 2" xfId="4012" xr:uid="{00000000-0005-0000-0000-0000390C0000}"/>
    <cellStyle name="Normal 5 12 9 3" xfId="5892" xr:uid="{0A1E5F87-366E-4291-AB24-3BE1B7A3EB08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3" xfId="6508" xr:uid="{2C45AF0B-B8BA-4FB6-AB78-D24A1FCDCA2D}"/>
    <cellStyle name="Normal 5 13 11" xfId="2620" xr:uid="{00000000-0005-0000-0000-00003D0C0000}"/>
    <cellStyle name="Normal 5 13 12" xfId="4669" xr:uid="{00000000-0005-0000-0000-00003E0C0000}"/>
    <cellStyle name="Normal 5 13 13" xfId="5259" xr:uid="{82A42AD4-91C1-495E-A39F-D288FDE95788}"/>
    <cellStyle name="Normal 5 13 2" xfId="461" xr:uid="{00000000-0005-0000-0000-00003F0C0000}"/>
    <cellStyle name="Normal 5 13 2 10" xfId="4670" xr:uid="{00000000-0005-0000-0000-0000400C0000}"/>
    <cellStyle name="Normal 5 13 2 11" xfId="5260" xr:uid="{F3F57E7C-115E-407D-81C5-CA7AD35254D9}"/>
    <cellStyle name="Normal 5 13 2 2" xfId="666" xr:uid="{00000000-0005-0000-0000-0000410C0000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3" xfId="6373" xr:uid="{63F905A9-9D93-42D4-B277-1D443AF314D7}"/>
    <cellStyle name="Normal 5 13 2 2 2 2 3" xfId="3627" xr:uid="{00000000-0005-0000-0000-0000460C0000}"/>
    <cellStyle name="Normal 5 13 2 2 2 2 4" xfId="5100" xr:uid="{00000000-0005-0000-0000-0000470C0000}"/>
    <cellStyle name="Normal 5 13 2 2 2 2 5" xfId="5738" xr:uid="{8BBF1FA3-DBC3-49F3-BE0F-67D2B19BF295}"/>
    <cellStyle name="Normal 5 13 2 2 2 3" xfId="2120" xr:uid="{00000000-0005-0000-0000-0000480C0000}"/>
    <cellStyle name="Normal 5 13 2 2 2 3 2" xfId="4211" xr:uid="{00000000-0005-0000-0000-0000490C0000}"/>
    <cellStyle name="Normal 5 13 2 2 2 3 3" xfId="6091" xr:uid="{7B0133F0-A96A-44CA-AA1B-EA4D9E2D6DEE}"/>
    <cellStyle name="Normal 5 13 2 2 2 4" xfId="2965" xr:uid="{00000000-0005-0000-0000-00004A0C0000}"/>
    <cellStyle name="Normal 5 13 2 2 2 5" xfId="4818" xr:uid="{00000000-0005-0000-0000-00004B0C0000}"/>
    <cellStyle name="Normal 5 13 2 2 2 6" xfId="5456" xr:uid="{E9CE227E-98EA-44D6-819F-04E1BAECD9E5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3" xfId="6447" xr:uid="{3BD440A4-27E6-499A-B3F6-E26665B4073D}"/>
    <cellStyle name="Normal 5 13 2 2 3 2 3" xfId="3925" xr:uid="{00000000-0005-0000-0000-0000500C0000}"/>
    <cellStyle name="Normal 5 13 2 2 3 2 4" xfId="5174" xr:uid="{00000000-0005-0000-0000-0000510C0000}"/>
    <cellStyle name="Normal 5 13 2 2 3 2 5" xfId="5812" xr:uid="{5090BCB0-8FB3-4EFF-A2E7-9DFBBDD2D20C}"/>
    <cellStyle name="Normal 5 13 2 2 3 3" xfId="2197" xr:uid="{00000000-0005-0000-0000-0000520C0000}"/>
    <cellStyle name="Normal 5 13 2 2 3 3 2" xfId="4285" xr:uid="{00000000-0005-0000-0000-0000530C0000}"/>
    <cellStyle name="Normal 5 13 2 2 3 3 3" xfId="6165" xr:uid="{BE994ABC-D020-44C9-AC02-7257AA83BE07}"/>
    <cellStyle name="Normal 5 13 2 2 3 4" xfId="3263" xr:uid="{00000000-0005-0000-0000-0000540C0000}"/>
    <cellStyle name="Normal 5 13 2 2 3 5" xfId="4892" xr:uid="{00000000-0005-0000-0000-0000550C0000}"/>
    <cellStyle name="Normal 5 13 2 2 3 6" xfId="5530" xr:uid="{362F4892-D4F6-41E6-AAB9-1E5F4870FC89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3" xfId="6299" xr:uid="{100CE095-B142-4B70-ACD5-0BA4D22CD613}"/>
    <cellStyle name="Normal 5 13 2 2 4 3" xfId="3443" xr:uid="{00000000-0005-0000-0000-0000590C0000}"/>
    <cellStyle name="Normal 5 13 2 2 4 4" xfId="5026" xr:uid="{00000000-0005-0000-0000-00005A0C0000}"/>
    <cellStyle name="Normal 5 13 2 2 4 5" xfId="5664" xr:uid="{0965C740-CD8A-4120-A353-BC3B8F03653E}"/>
    <cellStyle name="Normal 5 13 2 2 5" xfId="2043" xr:uid="{00000000-0005-0000-0000-00005B0C0000}"/>
    <cellStyle name="Normal 5 13 2 2 5 2" xfId="4137" xr:uid="{00000000-0005-0000-0000-00005C0C0000}"/>
    <cellStyle name="Normal 5 13 2 2 5 3" xfId="6017" xr:uid="{E7BB11C9-DF1D-4F6D-A052-63435932F62B}"/>
    <cellStyle name="Normal 5 13 2 2 6" xfId="2781" xr:uid="{00000000-0005-0000-0000-00005D0C0000}"/>
    <cellStyle name="Normal 5 13 2 2 7" xfId="4744" xr:uid="{00000000-0005-0000-0000-00005E0C0000}"/>
    <cellStyle name="Normal 5 13 2 2 8" xfId="5382" xr:uid="{529D97A4-359D-4D9E-86E0-E2022502E62A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3" xfId="6262" xr:uid="{C0BD9E3E-573B-4A19-BDF3-A9E451E3B42E}"/>
    <cellStyle name="Normal 5 13 2 3 2 3" xfId="3406" xr:uid="{00000000-0005-0000-0000-0000630C0000}"/>
    <cellStyle name="Normal 5 13 2 3 2 4" xfId="4989" xr:uid="{00000000-0005-0000-0000-0000640C0000}"/>
    <cellStyle name="Normal 5 13 2 3 2 5" xfId="5627" xr:uid="{CC166BA2-07CC-4FE7-B3F1-40AE9A0B73E0}"/>
    <cellStyle name="Normal 5 13 2 3 3" xfId="2006" xr:uid="{00000000-0005-0000-0000-0000650C0000}"/>
    <cellStyle name="Normal 5 13 2 3 3 2" xfId="4100" xr:uid="{00000000-0005-0000-0000-0000660C0000}"/>
    <cellStyle name="Normal 5 13 2 3 3 3" xfId="5980" xr:uid="{E4EF4D8F-5BB0-44EF-9359-A2334FC0AF4E}"/>
    <cellStyle name="Normal 5 13 2 3 4" xfId="2706" xr:uid="{00000000-0005-0000-0000-0000670C0000}"/>
    <cellStyle name="Normal 5 13 2 3 5" xfId="4707" xr:uid="{00000000-0005-0000-0000-0000680C0000}"/>
    <cellStyle name="Normal 5 13 2 3 6" xfId="5345" xr:uid="{228332D8-65A3-49C7-8170-C371E039630C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3" xfId="6336" xr:uid="{1827D043-FA08-4FF4-846C-1FB762AC416A}"/>
    <cellStyle name="Normal 5 13 2 4 2 3" xfId="3530" xr:uid="{00000000-0005-0000-0000-00006D0C0000}"/>
    <cellStyle name="Normal 5 13 2 4 2 4" xfId="5063" xr:uid="{00000000-0005-0000-0000-00006E0C0000}"/>
    <cellStyle name="Normal 5 13 2 4 2 5" xfId="5701" xr:uid="{8B877457-90C2-4707-964C-FB48A816D35F}"/>
    <cellStyle name="Normal 5 13 2 4 3" xfId="2081" xr:uid="{00000000-0005-0000-0000-00006F0C0000}"/>
    <cellStyle name="Normal 5 13 2 4 3 2" xfId="4174" xr:uid="{00000000-0005-0000-0000-0000700C0000}"/>
    <cellStyle name="Normal 5 13 2 4 3 3" xfId="6054" xr:uid="{58556514-82B7-460D-89F9-FD7DC4A817CD}"/>
    <cellStyle name="Normal 5 13 2 4 4" xfId="2868" xr:uid="{00000000-0005-0000-0000-0000710C0000}"/>
    <cellStyle name="Normal 5 13 2 4 5" xfId="4781" xr:uid="{00000000-0005-0000-0000-0000720C0000}"/>
    <cellStyle name="Normal 5 13 2 4 6" xfId="5419" xr:uid="{A14793A8-2288-482B-B6C2-6B45FBF31F52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3" xfId="6410" xr:uid="{6C9BB203-2115-4406-9706-A8600AB3CFA7}"/>
    <cellStyle name="Normal 5 13 2 5 2 3" xfId="3817" xr:uid="{00000000-0005-0000-0000-0000770C0000}"/>
    <cellStyle name="Normal 5 13 2 5 2 4" xfId="5137" xr:uid="{00000000-0005-0000-0000-0000780C0000}"/>
    <cellStyle name="Normal 5 13 2 5 2 5" xfId="5775" xr:uid="{F641CFEA-2B88-4376-B6B3-40BD4800457E}"/>
    <cellStyle name="Normal 5 13 2 5 3" xfId="2157" xr:uid="{00000000-0005-0000-0000-0000790C0000}"/>
    <cellStyle name="Normal 5 13 2 5 3 2" xfId="4248" xr:uid="{00000000-0005-0000-0000-00007A0C0000}"/>
    <cellStyle name="Normal 5 13 2 5 3 3" xfId="6128" xr:uid="{523452F1-3079-4AF5-88C7-D3E42E423AF8}"/>
    <cellStyle name="Normal 5 13 2 5 4" xfId="3155" xr:uid="{00000000-0005-0000-0000-00007B0C0000}"/>
    <cellStyle name="Normal 5 13 2 5 5" xfId="4855" xr:uid="{00000000-0005-0000-0000-00007C0C0000}"/>
    <cellStyle name="Normal 5 13 2 5 6" xfId="5493" xr:uid="{5402D4E5-0677-4777-8631-DD9059F11400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3" xfId="6225" xr:uid="{A503991D-3556-40E4-9213-9F9CEC1A2B3F}"/>
    <cellStyle name="Normal 5 13 2 6 3" xfId="3369" xr:uid="{00000000-0005-0000-0000-0000800C0000}"/>
    <cellStyle name="Normal 5 13 2 6 4" xfId="4952" xr:uid="{00000000-0005-0000-0000-0000810C0000}"/>
    <cellStyle name="Normal 5 13 2 6 5" xfId="5590" xr:uid="{EC04DF41-FCBC-4E65-8147-EB04CCC8B1FD}"/>
    <cellStyle name="Normal 5 13 2 7" xfId="1920" xr:uid="{00000000-0005-0000-0000-0000820C0000}"/>
    <cellStyle name="Normal 5 13 2 7 2" xfId="4015" xr:uid="{00000000-0005-0000-0000-0000830C0000}"/>
    <cellStyle name="Normal 5 13 2 7 3" xfId="5895" xr:uid="{95EEB8E7-7E52-4FAA-A060-F30BE4424DAF}"/>
    <cellStyle name="Normal 5 13 2 8" xfId="2562" xr:uid="{00000000-0005-0000-0000-0000840C0000}"/>
    <cellStyle name="Normal 5 13 2 8 2" xfId="4629" xr:uid="{00000000-0005-0000-0000-0000850C0000}"/>
    <cellStyle name="Normal 5 13 2 8 3" xfId="6509" xr:uid="{ADFA358B-526A-4C03-9037-4BA7D7A86036}"/>
    <cellStyle name="Normal 5 13 2 9" xfId="2621" xr:uid="{00000000-0005-0000-0000-0000860C0000}"/>
    <cellStyle name="Normal 5 13 3" xfId="665" xr:uid="{00000000-0005-0000-0000-0000870C0000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3" xfId="6372" xr:uid="{DB6C670F-05DA-4740-BA81-31AC8CC3E90E}"/>
    <cellStyle name="Normal 5 13 3 2 2 3" xfId="3626" xr:uid="{00000000-0005-0000-0000-00008C0C0000}"/>
    <cellStyle name="Normal 5 13 3 2 2 4" xfId="5099" xr:uid="{00000000-0005-0000-0000-00008D0C0000}"/>
    <cellStyle name="Normal 5 13 3 2 2 5" xfId="5737" xr:uid="{B232FE6F-8949-444A-A0F5-C19511CE0430}"/>
    <cellStyle name="Normal 5 13 3 2 3" xfId="2119" xr:uid="{00000000-0005-0000-0000-00008E0C0000}"/>
    <cellStyle name="Normal 5 13 3 2 3 2" xfId="4210" xr:uid="{00000000-0005-0000-0000-00008F0C0000}"/>
    <cellStyle name="Normal 5 13 3 2 3 3" xfId="6090" xr:uid="{5532147D-5067-4B60-849C-2AA6852BE31F}"/>
    <cellStyle name="Normal 5 13 3 2 4" xfId="2964" xr:uid="{00000000-0005-0000-0000-0000900C0000}"/>
    <cellStyle name="Normal 5 13 3 2 5" xfId="4817" xr:uid="{00000000-0005-0000-0000-0000910C0000}"/>
    <cellStyle name="Normal 5 13 3 2 6" xfId="5455" xr:uid="{49C7FDC7-DF33-4F74-926F-4110703BD117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3" xfId="6446" xr:uid="{F5D7D222-08D4-4447-98FA-FB517E33BF95}"/>
    <cellStyle name="Normal 5 13 3 3 2 3" xfId="3924" xr:uid="{00000000-0005-0000-0000-0000960C0000}"/>
    <cellStyle name="Normal 5 13 3 3 2 4" xfId="5173" xr:uid="{00000000-0005-0000-0000-0000970C0000}"/>
    <cellStyle name="Normal 5 13 3 3 2 5" xfId="5811" xr:uid="{4DA09E2C-FFE6-44F7-8006-B425EF853459}"/>
    <cellStyle name="Normal 5 13 3 3 3" xfId="2196" xr:uid="{00000000-0005-0000-0000-0000980C0000}"/>
    <cellStyle name="Normal 5 13 3 3 3 2" xfId="4284" xr:uid="{00000000-0005-0000-0000-0000990C0000}"/>
    <cellStyle name="Normal 5 13 3 3 3 3" xfId="6164" xr:uid="{B3F45812-8977-4FB0-BF4F-0F8D54B97077}"/>
    <cellStyle name="Normal 5 13 3 3 4" xfId="3262" xr:uid="{00000000-0005-0000-0000-00009A0C0000}"/>
    <cellStyle name="Normal 5 13 3 3 5" xfId="4891" xr:uid="{00000000-0005-0000-0000-00009B0C0000}"/>
    <cellStyle name="Normal 5 13 3 3 6" xfId="5529" xr:uid="{D347379A-5D52-4D2F-B75F-511DB8D39BCD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3" xfId="6298" xr:uid="{46CEEDAA-D918-4E8B-8FC0-39194B60029B}"/>
    <cellStyle name="Normal 5 13 3 4 3" xfId="3442" xr:uid="{00000000-0005-0000-0000-00009F0C0000}"/>
    <cellStyle name="Normal 5 13 3 4 4" xfId="5025" xr:uid="{00000000-0005-0000-0000-0000A00C0000}"/>
    <cellStyle name="Normal 5 13 3 4 5" xfId="5663" xr:uid="{E617B2D4-3BA0-4510-8E29-96F7BE366096}"/>
    <cellStyle name="Normal 5 13 3 5" xfId="2042" xr:uid="{00000000-0005-0000-0000-0000A10C0000}"/>
    <cellStyle name="Normal 5 13 3 5 2" xfId="4136" xr:uid="{00000000-0005-0000-0000-0000A20C0000}"/>
    <cellStyle name="Normal 5 13 3 5 3" xfId="6016" xr:uid="{34BC84F9-8E00-4B48-B503-1BB7006D2EEF}"/>
    <cellStyle name="Normal 5 13 3 6" xfId="2780" xr:uid="{00000000-0005-0000-0000-0000A30C0000}"/>
    <cellStyle name="Normal 5 13 3 7" xfId="4743" xr:uid="{00000000-0005-0000-0000-0000A40C0000}"/>
    <cellStyle name="Normal 5 13 3 8" xfId="5381" xr:uid="{A8D02206-DCC1-4035-89A4-F86CC2AD9E0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3" xfId="6261" xr:uid="{65463161-037F-4B2D-9EE1-DE854DF0DD63}"/>
    <cellStyle name="Normal 5 13 4 2 3" xfId="3405" xr:uid="{00000000-0005-0000-0000-0000A90C0000}"/>
    <cellStyle name="Normal 5 13 4 2 4" xfId="4988" xr:uid="{00000000-0005-0000-0000-0000AA0C0000}"/>
    <cellStyle name="Normal 5 13 4 2 5" xfId="5626" xr:uid="{A3BCED7A-5AD3-427F-8B0D-D1ED8F1CC8BC}"/>
    <cellStyle name="Normal 5 13 4 3" xfId="2005" xr:uid="{00000000-0005-0000-0000-0000AB0C0000}"/>
    <cellStyle name="Normal 5 13 4 3 2" xfId="4099" xr:uid="{00000000-0005-0000-0000-0000AC0C0000}"/>
    <cellStyle name="Normal 5 13 4 3 3" xfId="5979" xr:uid="{9E3188B5-6DB9-4EFB-A33F-FCA1F927BD47}"/>
    <cellStyle name="Normal 5 13 4 4" xfId="2705" xr:uid="{00000000-0005-0000-0000-0000AD0C0000}"/>
    <cellStyle name="Normal 5 13 4 5" xfId="4706" xr:uid="{00000000-0005-0000-0000-0000AE0C0000}"/>
    <cellStyle name="Normal 5 13 4 6" xfId="5344" xr:uid="{E752B733-83A8-4326-A4C1-29CD64A62429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3" xfId="6335" xr:uid="{62156CFC-5555-4DA5-8879-38552EE59900}"/>
    <cellStyle name="Normal 5 13 5 2 3" xfId="3529" xr:uid="{00000000-0005-0000-0000-0000B30C0000}"/>
    <cellStyle name="Normal 5 13 5 2 4" xfId="5062" xr:uid="{00000000-0005-0000-0000-0000B40C0000}"/>
    <cellStyle name="Normal 5 13 5 2 5" xfId="5700" xr:uid="{4D315C96-D39E-4C6A-85B9-14A5B3669B33}"/>
    <cellStyle name="Normal 5 13 5 3" xfId="2080" xr:uid="{00000000-0005-0000-0000-0000B50C0000}"/>
    <cellStyle name="Normal 5 13 5 3 2" xfId="4173" xr:uid="{00000000-0005-0000-0000-0000B60C0000}"/>
    <cellStyle name="Normal 5 13 5 3 3" xfId="6053" xr:uid="{A8221A94-D156-4841-A410-AB1A7FEA2DAA}"/>
    <cellStyle name="Normal 5 13 5 4" xfId="2867" xr:uid="{00000000-0005-0000-0000-0000B70C0000}"/>
    <cellStyle name="Normal 5 13 5 5" xfId="4780" xr:uid="{00000000-0005-0000-0000-0000B80C0000}"/>
    <cellStyle name="Normal 5 13 5 6" xfId="5418" xr:uid="{C48482EB-C3FD-4489-A54E-849A49CE056B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3" xfId="6409" xr:uid="{17781F3A-C023-4EFC-99B7-98841D402AB1}"/>
    <cellStyle name="Normal 5 13 6 2 3" xfId="3816" xr:uid="{00000000-0005-0000-0000-0000BD0C0000}"/>
    <cellStyle name="Normal 5 13 6 2 4" xfId="5136" xr:uid="{00000000-0005-0000-0000-0000BE0C0000}"/>
    <cellStyle name="Normal 5 13 6 2 5" xfId="5774" xr:uid="{0A8BBD9E-8260-4ECF-9882-008F714E7612}"/>
    <cellStyle name="Normal 5 13 6 3" xfId="2156" xr:uid="{00000000-0005-0000-0000-0000BF0C0000}"/>
    <cellStyle name="Normal 5 13 6 3 2" xfId="4247" xr:uid="{00000000-0005-0000-0000-0000C00C0000}"/>
    <cellStyle name="Normal 5 13 6 3 3" xfId="6127" xr:uid="{1BB14D3F-54BE-458A-BEF0-F436F7A1A54E}"/>
    <cellStyle name="Normal 5 13 6 4" xfId="3154" xr:uid="{00000000-0005-0000-0000-0000C10C0000}"/>
    <cellStyle name="Normal 5 13 6 5" xfId="4854" xr:uid="{00000000-0005-0000-0000-0000C20C0000}"/>
    <cellStyle name="Normal 5 13 6 6" xfId="5492" xr:uid="{C35DC561-4FE8-4025-B3B0-D316C2916B0C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3" xfId="6478" xr:uid="{EA7E531A-4A79-4681-8765-4D88BE8C3C4C}"/>
    <cellStyle name="Normal 5 13 7 2 3" xfId="3964" xr:uid="{00000000-0005-0000-0000-0000C70C0000}"/>
    <cellStyle name="Normal 5 13 7 2 4" xfId="5205" xr:uid="{00000000-0005-0000-0000-0000C80C0000}"/>
    <cellStyle name="Normal 5 13 7 2 5" xfId="5843" xr:uid="{8C3065F5-4062-4FC5-9450-AFC0DD613632}"/>
    <cellStyle name="Normal 5 13 7 3" xfId="2229" xr:uid="{00000000-0005-0000-0000-0000C90C0000}"/>
    <cellStyle name="Normal 5 13 7 3 2" xfId="4316" xr:uid="{00000000-0005-0000-0000-0000CA0C0000}"/>
    <cellStyle name="Normal 5 13 7 3 3" xfId="6196" xr:uid="{93443737-4936-48D4-BD68-884530E7C21F}"/>
    <cellStyle name="Normal 5 13 7 4" xfId="3340" xr:uid="{00000000-0005-0000-0000-0000CB0C0000}"/>
    <cellStyle name="Normal 5 13 7 5" xfId="4923" xr:uid="{00000000-0005-0000-0000-0000CC0C0000}"/>
    <cellStyle name="Normal 5 13 7 6" xfId="5561" xr:uid="{F12EA673-39AA-44B9-89E7-B5425DB40C0B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3" xfId="6224" xr:uid="{46C6827D-5E05-4431-836E-E2B2D3CEE8E1}"/>
    <cellStyle name="Normal 5 13 8 3" xfId="3368" xr:uid="{00000000-0005-0000-0000-0000D00C0000}"/>
    <cellStyle name="Normal 5 13 8 4" xfId="4951" xr:uid="{00000000-0005-0000-0000-0000D10C0000}"/>
    <cellStyle name="Normal 5 13 8 5" xfId="5589" xr:uid="{CF4EF2E6-7987-4CA0-AC2F-B0689DEC86F9}"/>
    <cellStyle name="Normal 5 13 9" xfId="1919" xr:uid="{00000000-0005-0000-0000-0000D20C0000}"/>
    <cellStyle name="Normal 5 13 9 2" xfId="4014" xr:uid="{00000000-0005-0000-0000-0000D30C0000}"/>
    <cellStyle name="Normal 5 13 9 3" xfId="5894" xr:uid="{C60BC8B0-2B53-4A37-AE68-00A9D618CB3F}"/>
    <cellStyle name="Normal 5 14" xfId="462" xr:uid="{00000000-0005-0000-0000-0000D40C0000}"/>
    <cellStyle name="Normal 5 14 10" xfId="4671" xr:uid="{00000000-0005-0000-0000-0000D50C0000}"/>
    <cellStyle name="Normal 5 14 11" xfId="5261" xr:uid="{077C0F64-F89A-461C-9D58-3B59A1BF78BA}"/>
    <cellStyle name="Normal 5 14 2" xfId="667" xr:uid="{00000000-0005-0000-0000-0000D60C0000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3" xfId="6374" xr:uid="{08C308ED-728B-4F50-BD35-634C2AAF5C46}"/>
    <cellStyle name="Normal 5 14 2 2 2 3" xfId="3628" xr:uid="{00000000-0005-0000-0000-0000DB0C0000}"/>
    <cellStyle name="Normal 5 14 2 2 2 4" xfId="5101" xr:uid="{00000000-0005-0000-0000-0000DC0C0000}"/>
    <cellStyle name="Normal 5 14 2 2 2 5" xfId="5739" xr:uid="{E2192010-B8BD-4AF9-A224-1B700D5AEBB5}"/>
    <cellStyle name="Normal 5 14 2 2 3" xfId="2121" xr:uid="{00000000-0005-0000-0000-0000DD0C0000}"/>
    <cellStyle name="Normal 5 14 2 2 3 2" xfId="4212" xr:uid="{00000000-0005-0000-0000-0000DE0C0000}"/>
    <cellStyle name="Normal 5 14 2 2 3 3" xfId="6092" xr:uid="{1BCCFBDC-C527-4A0B-A489-06C3BB4D0C09}"/>
    <cellStyle name="Normal 5 14 2 2 4" xfId="2966" xr:uid="{00000000-0005-0000-0000-0000DF0C0000}"/>
    <cellStyle name="Normal 5 14 2 2 5" xfId="4819" xr:uid="{00000000-0005-0000-0000-0000E00C0000}"/>
    <cellStyle name="Normal 5 14 2 2 6" xfId="5457" xr:uid="{99CFBA0E-1695-482A-8CE1-A17B63B8122D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3" xfId="6448" xr:uid="{07D426C7-2696-4017-B88C-6489E2E4E989}"/>
    <cellStyle name="Normal 5 14 2 3 2 3" xfId="3926" xr:uid="{00000000-0005-0000-0000-0000E50C0000}"/>
    <cellStyle name="Normal 5 14 2 3 2 4" xfId="5175" xr:uid="{00000000-0005-0000-0000-0000E60C0000}"/>
    <cellStyle name="Normal 5 14 2 3 2 5" xfId="5813" xr:uid="{06E10215-11B5-4EA6-A128-611E0D2FE6AB}"/>
    <cellStyle name="Normal 5 14 2 3 3" xfId="2198" xr:uid="{00000000-0005-0000-0000-0000E70C0000}"/>
    <cellStyle name="Normal 5 14 2 3 3 2" xfId="4286" xr:uid="{00000000-0005-0000-0000-0000E80C0000}"/>
    <cellStyle name="Normal 5 14 2 3 3 3" xfId="6166" xr:uid="{5A145835-16F9-4785-8347-C84654A26D4A}"/>
    <cellStyle name="Normal 5 14 2 3 4" xfId="3264" xr:uid="{00000000-0005-0000-0000-0000E90C0000}"/>
    <cellStyle name="Normal 5 14 2 3 5" xfId="4893" xr:uid="{00000000-0005-0000-0000-0000EA0C0000}"/>
    <cellStyle name="Normal 5 14 2 3 6" xfId="5531" xr:uid="{94AD4029-5AD2-409C-B24B-434ED335287D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3" xfId="6300" xr:uid="{5F0B68B3-0BCE-48D8-B521-2241D295DDD5}"/>
    <cellStyle name="Normal 5 14 2 4 3" xfId="3444" xr:uid="{00000000-0005-0000-0000-0000EE0C0000}"/>
    <cellStyle name="Normal 5 14 2 4 4" xfId="5027" xr:uid="{00000000-0005-0000-0000-0000EF0C0000}"/>
    <cellStyle name="Normal 5 14 2 4 5" xfId="5665" xr:uid="{95A72F30-363D-4465-BFDF-D173F77CEF21}"/>
    <cellStyle name="Normal 5 14 2 5" xfId="2044" xr:uid="{00000000-0005-0000-0000-0000F00C0000}"/>
    <cellStyle name="Normal 5 14 2 5 2" xfId="4138" xr:uid="{00000000-0005-0000-0000-0000F10C0000}"/>
    <cellStyle name="Normal 5 14 2 5 3" xfId="6018" xr:uid="{248DC2FD-6E81-4EEC-80EE-8A0D5D5A0BC2}"/>
    <cellStyle name="Normal 5 14 2 6" xfId="2782" xr:uid="{00000000-0005-0000-0000-0000F20C0000}"/>
    <cellStyle name="Normal 5 14 2 7" xfId="4745" xr:uid="{00000000-0005-0000-0000-0000F30C0000}"/>
    <cellStyle name="Normal 5 14 2 8" xfId="5383" xr:uid="{A9013A7D-105E-4D4D-A9E1-09A3B0A30574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3" xfId="6263" xr:uid="{85DFEBFE-D21E-464B-ACAE-19AA30D7F994}"/>
    <cellStyle name="Normal 5 14 3 2 3" xfId="3407" xr:uid="{00000000-0005-0000-0000-0000F80C0000}"/>
    <cellStyle name="Normal 5 14 3 2 4" xfId="4990" xr:uid="{00000000-0005-0000-0000-0000F90C0000}"/>
    <cellStyle name="Normal 5 14 3 2 5" xfId="5628" xr:uid="{C41647BD-7D29-419C-87FD-10E5A8E9A3AF}"/>
    <cellStyle name="Normal 5 14 3 3" xfId="2007" xr:uid="{00000000-0005-0000-0000-0000FA0C0000}"/>
    <cellStyle name="Normal 5 14 3 3 2" xfId="4101" xr:uid="{00000000-0005-0000-0000-0000FB0C0000}"/>
    <cellStyle name="Normal 5 14 3 3 3" xfId="5981" xr:uid="{D65BE357-7F93-46CB-A4DA-2FC7D350F5A3}"/>
    <cellStyle name="Normal 5 14 3 4" xfId="2707" xr:uid="{00000000-0005-0000-0000-0000FC0C0000}"/>
    <cellStyle name="Normal 5 14 3 5" xfId="4708" xr:uid="{00000000-0005-0000-0000-0000FD0C0000}"/>
    <cellStyle name="Normal 5 14 3 6" xfId="5346" xr:uid="{C5F0948F-0BAB-4B25-AF3A-B86A0B9FC07C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3" xfId="6337" xr:uid="{3C8E3DC0-5BF2-41B6-82CA-A9CC5FDEEECE}"/>
    <cellStyle name="Normal 5 14 4 2 3" xfId="3531" xr:uid="{00000000-0005-0000-0000-0000020D0000}"/>
    <cellStyle name="Normal 5 14 4 2 4" xfId="5064" xr:uid="{00000000-0005-0000-0000-0000030D0000}"/>
    <cellStyle name="Normal 5 14 4 2 5" xfId="5702" xr:uid="{D61F19E7-8ACD-47B6-9F93-F96CCBE56AF1}"/>
    <cellStyle name="Normal 5 14 4 3" xfId="2082" xr:uid="{00000000-0005-0000-0000-0000040D0000}"/>
    <cellStyle name="Normal 5 14 4 3 2" xfId="4175" xr:uid="{00000000-0005-0000-0000-0000050D0000}"/>
    <cellStyle name="Normal 5 14 4 3 3" xfId="6055" xr:uid="{0C118BD5-EEC8-4330-84A7-CA34A7B8715C}"/>
    <cellStyle name="Normal 5 14 4 4" xfId="2869" xr:uid="{00000000-0005-0000-0000-0000060D0000}"/>
    <cellStyle name="Normal 5 14 4 5" xfId="4782" xr:uid="{00000000-0005-0000-0000-0000070D0000}"/>
    <cellStyle name="Normal 5 14 4 6" xfId="5420" xr:uid="{450033CB-A24E-4FD2-9773-6A09DEA998D5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3" xfId="6411" xr:uid="{2F6BA609-ADDF-432E-B5E9-812AD075A8EA}"/>
    <cellStyle name="Normal 5 14 5 2 3" xfId="3818" xr:uid="{00000000-0005-0000-0000-00000C0D0000}"/>
    <cellStyle name="Normal 5 14 5 2 4" xfId="5138" xr:uid="{00000000-0005-0000-0000-00000D0D0000}"/>
    <cellStyle name="Normal 5 14 5 2 5" xfId="5776" xr:uid="{71C2ABE8-BA1E-4132-9333-ADD880B4358E}"/>
    <cellStyle name="Normal 5 14 5 3" xfId="2158" xr:uid="{00000000-0005-0000-0000-00000E0D0000}"/>
    <cellStyle name="Normal 5 14 5 3 2" xfId="4249" xr:uid="{00000000-0005-0000-0000-00000F0D0000}"/>
    <cellStyle name="Normal 5 14 5 3 3" xfId="6129" xr:uid="{E2AD1526-BEDB-4A3E-96FD-80623D3DA2B7}"/>
    <cellStyle name="Normal 5 14 5 4" xfId="3156" xr:uid="{00000000-0005-0000-0000-0000100D0000}"/>
    <cellStyle name="Normal 5 14 5 5" xfId="4856" xr:uid="{00000000-0005-0000-0000-0000110D0000}"/>
    <cellStyle name="Normal 5 14 5 6" xfId="5494" xr:uid="{A95BD6C4-5A12-4679-8578-9C9C0A84643F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3" xfId="6226" xr:uid="{B4105A7D-9F8C-4CD8-A4DE-0CC0C37E9053}"/>
    <cellStyle name="Normal 5 14 6 3" xfId="3370" xr:uid="{00000000-0005-0000-0000-0000150D0000}"/>
    <cellStyle name="Normal 5 14 6 4" xfId="4953" xr:uid="{00000000-0005-0000-0000-0000160D0000}"/>
    <cellStyle name="Normal 5 14 6 5" xfId="5591" xr:uid="{FFC64AC0-DCEA-4AA9-B122-FCDFF6583E56}"/>
    <cellStyle name="Normal 5 14 7" xfId="1921" xr:uid="{00000000-0005-0000-0000-0000170D0000}"/>
    <cellStyle name="Normal 5 14 7 2" xfId="4016" xr:uid="{00000000-0005-0000-0000-0000180D0000}"/>
    <cellStyle name="Normal 5 14 7 3" xfId="5896" xr:uid="{1CDCFD5D-EAEB-4DAD-B598-4B1F5E63A7DC}"/>
    <cellStyle name="Normal 5 14 8" xfId="2563" xr:uid="{00000000-0005-0000-0000-0000190D0000}"/>
    <cellStyle name="Normal 5 14 8 2" xfId="4630" xr:uid="{00000000-0005-0000-0000-00001A0D0000}"/>
    <cellStyle name="Normal 5 14 8 3" xfId="6510" xr:uid="{0FB8348C-5876-469B-82F9-990A2CB03689}"/>
    <cellStyle name="Normal 5 14 9" xfId="2622" xr:uid="{00000000-0005-0000-0000-00001B0D0000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3" xfId="6474" xr:uid="{773C7B4D-8D08-421D-82D5-0FB1CB1B2E34}"/>
    <cellStyle name="Normal 5 16 2 3" xfId="3960" xr:uid="{00000000-0005-0000-0000-0000210D0000}"/>
    <cellStyle name="Normal 5 16 2 4" xfId="5201" xr:uid="{00000000-0005-0000-0000-0000220D0000}"/>
    <cellStyle name="Normal 5 16 2 5" xfId="5839" xr:uid="{98960B61-03C0-4794-8980-F87298FB7573}"/>
    <cellStyle name="Normal 5 16 3" xfId="2225" xr:uid="{00000000-0005-0000-0000-0000230D0000}"/>
    <cellStyle name="Normal 5 16 3 2" xfId="4312" xr:uid="{00000000-0005-0000-0000-0000240D0000}"/>
    <cellStyle name="Normal 5 16 3 3" xfId="6192" xr:uid="{CD39E982-C787-4641-B41D-4FF23BFC9434}"/>
    <cellStyle name="Normal 5 16 4" xfId="3336" xr:uid="{00000000-0005-0000-0000-0000250D0000}"/>
    <cellStyle name="Normal 5 16 5" xfId="4919" xr:uid="{00000000-0005-0000-0000-0000260D0000}"/>
    <cellStyle name="Normal 5 16 6" xfId="5557" xr:uid="{349D921E-BB07-491E-B058-537AB1B5AAFB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3" xfId="5897" xr:uid="{37335B2A-FDBA-4CA1-AE76-941EA339A9A7}"/>
    <cellStyle name="Normal 5 2 11" xfId="2564" xr:uid="{00000000-0005-0000-0000-00002A0D0000}"/>
    <cellStyle name="Normal 5 2 11 2" xfId="4631" xr:uid="{00000000-0005-0000-0000-00002B0D0000}"/>
    <cellStyle name="Normal 5 2 11 3" xfId="6511" xr:uid="{E1EB37EB-510F-4A87-833A-17BC88D6ADE6}"/>
    <cellStyle name="Normal 5 2 12" xfId="2623" xr:uid="{00000000-0005-0000-0000-00002C0D0000}"/>
    <cellStyle name="Normal 5 2 13" xfId="4672" xr:uid="{00000000-0005-0000-0000-00002D0D0000}"/>
    <cellStyle name="Normal 5 2 14" xfId="5262" xr:uid="{EF48F40E-C1C2-4B25-9164-58150E44357C}"/>
    <cellStyle name="Normal 5 2 2" xfId="464" xr:uid="{00000000-0005-0000-0000-00002E0D0000}"/>
    <cellStyle name="Normal 5 2 2 10" xfId="4673" xr:uid="{00000000-0005-0000-0000-00002F0D0000}"/>
    <cellStyle name="Normal 5 2 2 11" xfId="5263" xr:uid="{3DA968A8-216A-4A6E-9035-6B6394D7DD38}"/>
    <cellStyle name="Normal 5 2 2 2" xfId="669" xr:uid="{00000000-0005-0000-0000-0000300D0000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3" xfId="6376" xr:uid="{8FCB7912-07C5-47D0-ABB5-170403832B84}"/>
    <cellStyle name="Normal 5 2 2 2 2 2 3" xfId="3630" xr:uid="{00000000-0005-0000-0000-0000350D0000}"/>
    <cellStyle name="Normal 5 2 2 2 2 2 4" xfId="5103" xr:uid="{00000000-0005-0000-0000-0000360D0000}"/>
    <cellStyle name="Normal 5 2 2 2 2 2 5" xfId="5741" xr:uid="{2B8F2935-D405-4CB4-90A7-A1A3F2C5B9DB}"/>
    <cellStyle name="Normal 5 2 2 2 2 3" xfId="2123" xr:uid="{00000000-0005-0000-0000-0000370D0000}"/>
    <cellStyle name="Normal 5 2 2 2 2 3 2" xfId="4214" xr:uid="{00000000-0005-0000-0000-0000380D0000}"/>
    <cellStyle name="Normal 5 2 2 2 2 3 3" xfId="6094" xr:uid="{9AC53693-E71B-4588-8D33-B67008D51D33}"/>
    <cellStyle name="Normal 5 2 2 2 2 4" xfId="2968" xr:uid="{00000000-0005-0000-0000-0000390D0000}"/>
    <cellStyle name="Normal 5 2 2 2 2 5" xfId="4821" xr:uid="{00000000-0005-0000-0000-00003A0D0000}"/>
    <cellStyle name="Normal 5 2 2 2 2 6" xfId="5459" xr:uid="{898F9C39-B3E6-450A-85E8-88A1250F16C6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3" xfId="6450" xr:uid="{0A97EECE-86C6-4FC2-B635-AA48AE1E6CBB}"/>
    <cellStyle name="Normal 5 2 2 2 3 2 3" xfId="3928" xr:uid="{00000000-0005-0000-0000-00003F0D0000}"/>
    <cellStyle name="Normal 5 2 2 2 3 2 4" xfId="5177" xr:uid="{00000000-0005-0000-0000-0000400D0000}"/>
    <cellStyle name="Normal 5 2 2 2 3 2 5" xfId="5815" xr:uid="{39C0C090-775B-4ABC-AE17-48386B9FBEBE}"/>
    <cellStyle name="Normal 5 2 2 2 3 3" xfId="2200" xr:uid="{00000000-0005-0000-0000-0000410D0000}"/>
    <cellStyle name="Normal 5 2 2 2 3 3 2" xfId="4288" xr:uid="{00000000-0005-0000-0000-0000420D0000}"/>
    <cellStyle name="Normal 5 2 2 2 3 3 3" xfId="6168" xr:uid="{6F9D909F-1F6D-4DCC-BE1D-8A214CC918F0}"/>
    <cellStyle name="Normal 5 2 2 2 3 4" xfId="3266" xr:uid="{00000000-0005-0000-0000-0000430D0000}"/>
    <cellStyle name="Normal 5 2 2 2 3 5" xfId="4895" xr:uid="{00000000-0005-0000-0000-0000440D0000}"/>
    <cellStyle name="Normal 5 2 2 2 3 6" xfId="5533" xr:uid="{87FA118C-36B9-4BE4-9A99-C8E6BAC1A9A1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3" xfId="6302" xr:uid="{E354442C-6556-4B9F-AB5B-D8A6B299B911}"/>
    <cellStyle name="Normal 5 2 2 2 4 3" xfId="3446" xr:uid="{00000000-0005-0000-0000-0000480D0000}"/>
    <cellStyle name="Normal 5 2 2 2 4 4" xfId="5029" xr:uid="{00000000-0005-0000-0000-0000490D0000}"/>
    <cellStyle name="Normal 5 2 2 2 4 5" xfId="5667" xr:uid="{F40A064A-B6E2-4E75-8F55-3C6B1D5D4543}"/>
    <cellStyle name="Normal 5 2 2 2 5" xfId="2046" xr:uid="{00000000-0005-0000-0000-00004A0D0000}"/>
    <cellStyle name="Normal 5 2 2 2 5 2" xfId="4140" xr:uid="{00000000-0005-0000-0000-00004B0D0000}"/>
    <cellStyle name="Normal 5 2 2 2 5 3" xfId="6020" xr:uid="{0C59EEFF-FCCA-43C7-9147-EA8AA64D599C}"/>
    <cellStyle name="Normal 5 2 2 2 6" xfId="2784" xr:uid="{00000000-0005-0000-0000-00004C0D0000}"/>
    <cellStyle name="Normal 5 2 2 2 7" xfId="4747" xr:uid="{00000000-0005-0000-0000-00004D0D0000}"/>
    <cellStyle name="Normal 5 2 2 2 8" xfId="5385" xr:uid="{0FE20BC2-D988-4D48-B9D6-0CBE0B86162F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3" xfId="6265" xr:uid="{0F405DBE-506A-4160-938E-E24098BCB37E}"/>
    <cellStyle name="Normal 5 2 2 3 2 3" xfId="3409" xr:uid="{00000000-0005-0000-0000-0000520D0000}"/>
    <cellStyle name="Normal 5 2 2 3 2 4" xfId="4992" xr:uid="{00000000-0005-0000-0000-0000530D0000}"/>
    <cellStyle name="Normal 5 2 2 3 2 5" xfId="5630" xr:uid="{C8EBA2C0-0199-4873-9C7C-44F49B571B9D}"/>
    <cellStyle name="Normal 5 2 2 3 3" xfId="2009" xr:uid="{00000000-0005-0000-0000-0000540D0000}"/>
    <cellStyle name="Normal 5 2 2 3 3 2" xfId="4103" xr:uid="{00000000-0005-0000-0000-0000550D0000}"/>
    <cellStyle name="Normal 5 2 2 3 3 3" xfId="5983" xr:uid="{398E7B40-CF7F-4EA7-AF7C-0C78836421F4}"/>
    <cellStyle name="Normal 5 2 2 3 4" xfId="2709" xr:uid="{00000000-0005-0000-0000-0000560D0000}"/>
    <cellStyle name="Normal 5 2 2 3 5" xfId="4710" xr:uid="{00000000-0005-0000-0000-0000570D0000}"/>
    <cellStyle name="Normal 5 2 2 3 6" xfId="5348" xr:uid="{C4E2397C-7861-4473-ACB4-747136222DA2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3" xfId="6339" xr:uid="{E377921F-3F16-407C-A785-4D563E04D1C6}"/>
    <cellStyle name="Normal 5 2 2 4 2 3" xfId="3533" xr:uid="{00000000-0005-0000-0000-00005C0D0000}"/>
    <cellStyle name="Normal 5 2 2 4 2 4" xfId="5066" xr:uid="{00000000-0005-0000-0000-00005D0D0000}"/>
    <cellStyle name="Normal 5 2 2 4 2 5" xfId="5704" xr:uid="{83AB8DAD-2E5E-406A-AE72-1F2040BAB627}"/>
    <cellStyle name="Normal 5 2 2 4 3" xfId="2084" xr:uid="{00000000-0005-0000-0000-00005E0D0000}"/>
    <cellStyle name="Normal 5 2 2 4 3 2" xfId="4177" xr:uid="{00000000-0005-0000-0000-00005F0D0000}"/>
    <cellStyle name="Normal 5 2 2 4 3 3" xfId="6057" xr:uid="{D9D07C2D-2DF7-4494-827D-D843B3CC64E0}"/>
    <cellStyle name="Normal 5 2 2 4 4" xfId="2871" xr:uid="{00000000-0005-0000-0000-0000600D0000}"/>
    <cellStyle name="Normal 5 2 2 4 5" xfId="4784" xr:uid="{00000000-0005-0000-0000-0000610D0000}"/>
    <cellStyle name="Normal 5 2 2 4 6" xfId="5422" xr:uid="{4A0F50A3-015B-45FA-A715-376364020D9B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3" xfId="6413" xr:uid="{449E1950-07F8-4850-BA03-F5D2ACE8B9D7}"/>
    <cellStyle name="Normal 5 2 2 5 2 3" xfId="3820" xr:uid="{00000000-0005-0000-0000-0000660D0000}"/>
    <cellStyle name="Normal 5 2 2 5 2 4" xfId="5140" xr:uid="{00000000-0005-0000-0000-0000670D0000}"/>
    <cellStyle name="Normal 5 2 2 5 2 5" xfId="5778" xr:uid="{0E0BAA0C-B766-4FE4-A186-4E1E1D6B25A5}"/>
    <cellStyle name="Normal 5 2 2 5 3" xfId="2160" xr:uid="{00000000-0005-0000-0000-0000680D0000}"/>
    <cellStyle name="Normal 5 2 2 5 3 2" xfId="4251" xr:uid="{00000000-0005-0000-0000-0000690D0000}"/>
    <cellStyle name="Normal 5 2 2 5 3 3" xfId="6131" xr:uid="{ED7B6DAE-A2BD-495D-94F9-08AAA117449F}"/>
    <cellStyle name="Normal 5 2 2 5 4" xfId="3158" xr:uid="{00000000-0005-0000-0000-00006A0D0000}"/>
    <cellStyle name="Normal 5 2 2 5 5" xfId="4858" xr:uid="{00000000-0005-0000-0000-00006B0D0000}"/>
    <cellStyle name="Normal 5 2 2 5 6" xfId="5496" xr:uid="{8EB289E8-54D5-4E1B-815D-AC4106BE98E9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3" xfId="6228" xr:uid="{3FA94F32-3410-4E66-9B06-C65AD2BD02E2}"/>
    <cellStyle name="Normal 5 2 2 6 3" xfId="3372" xr:uid="{00000000-0005-0000-0000-00006F0D0000}"/>
    <cellStyle name="Normal 5 2 2 6 4" xfId="4955" xr:uid="{00000000-0005-0000-0000-0000700D0000}"/>
    <cellStyle name="Normal 5 2 2 6 5" xfId="5593" xr:uid="{45E6EA13-1547-48B4-843A-3C3F05E1AAD0}"/>
    <cellStyle name="Normal 5 2 2 7" xfId="1923" xr:uid="{00000000-0005-0000-0000-0000710D0000}"/>
    <cellStyle name="Normal 5 2 2 7 2" xfId="4018" xr:uid="{00000000-0005-0000-0000-0000720D0000}"/>
    <cellStyle name="Normal 5 2 2 7 3" xfId="5898" xr:uid="{14034089-0033-4587-972C-9208CA57B7AE}"/>
    <cellStyle name="Normal 5 2 2 8" xfId="2565" xr:uid="{00000000-0005-0000-0000-0000730D0000}"/>
    <cellStyle name="Normal 5 2 2 8 2" xfId="4632" xr:uid="{00000000-0005-0000-0000-0000740D0000}"/>
    <cellStyle name="Normal 5 2 2 8 3" xfId="6512" xr:uid="{15770FD6-1DE1-4994-AD0B-8ABC42C71158}"/>
    <cellStyle name="Normal 5 2 2 9" xfId="2624" xr:uid="{00000000-0005-0000-0000-0000750D0000}"/>
    <cellStyle name="Normal 5 2 3" xfId="465" xr:uid="{00000000-0005-0000-0000-0000760D0000}"/>
    <cellStyle name="Normal 5 2 3 10" xfId="4674" xr:uid="{00000000-0005-0000-0000-0000770D0000}"/>
    <cellStyle name="Normal 5 2 3 11" xfId="5264" xr:uid="{5AAE9962-5D43-44DB-A9E6-E532B6C027F2}"/>
    <cellStyle name="Normal 5 2 3 2" xfId="670" xr:uid="{00000000-0005-0000-0000-0000780D0000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3" xfId="6377" xr:uid="{519592F0-52CB-4092-BF83-A63BEF071172}"/>
    <cellStyle name="Normal 5 2 3 2 2 2 3" xfId="3631" xr:uid="{00000000-0005-0000-0000-00007D0D0000}"/>
    <cellStyle name="Normal 5 2 3 2 2 2 4" xfId="5104" xr:uid="{00000000-0005-0000-0000-00007E0D0000}"/>
    <cellStyle name="Normal 5 2 3 2 2 2 5" xfId="5742" xr:uid="{05168696-3362-4A1B-8A4A-B9945DDD7125}"/>
    <cellStyle name="Normal 5 2 3 2 2 3" xfId="2124" xr:uid="{00000000-0005-0000-0000-00007F0D0000}"/>
    <cellStyle name="Normal 5 2 3 2 2 3 2" xfId="4215" xr:uid="{00000000-0005-0000-0000-0000800D0000}"/>
    <cellStyle name="Normal 5 2 3 2 2 3 3" xfId="6095" xr:uid="{EBA3B9ED-42DB-4460-9A09-99A9D8C0B41D}"/>
    <cellStyle name="Normal 5 2 3 2 2 4" xfId="2969" xr:uid="{00000000-0005-0000-0000-0000810D0000}"/>
    <cellStyle name="Normal 5 2 3 2 2 5" xfId="4822" xr:uid="{00000000-0005-0000-0000-0000820D0000}"/>
    <cellStyle name="Normal 5 2 3 2 2 6" xfId="5460" xr:uid="{45671DFF-EE97-43A9-AC0D-8642AE257506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3" xfId="6451" xr:uid="{E586DEA8-A4EC-423C-9A18-B46764FE1CC7}"/>
    <cellStyle name="Normal 5 2 3 2 3 2 3" xfId="3929" xr:uid="{00000000-0005-0000-0000-0000870D0000}"/>
    <cellStyle name="Normal 5 2 3 2 3 2 4" xfId="5178" xr:uid="{00000000-0005-0000-0000-0000880D0000}"/>
    <cellStyle name="Normal 5 2 3 2 3 2 5" xfId="5816" xr:uid="{2E3A1B79-F573-4C1D-8DAD-C04EB4702056}"/>
    <cellStyle name="Normal 5 2 3 2 3 3" xfId="2201" xr:uid="{00000000-0005-0000-0000-0000890D0000}"/>
    <cellStyle name="Normal 5 2 3 2 3 3 2" xfId="4289" xr:uid="{00000000-0005-0000-0000-00008A0D0000}"/>
    <cellStyle name="Normal 5 2 3 2 3 3 3" xfId="6169" xr:uid="{908EF614-ACBD-4621-93C4-3AD3682045E7}"/>
    <cellStyle name="Normal 5 2 3 2 3 4" xfId="3267" xr:uid="{00000000-0005-0000-0000-00008B0D0000}"/>
    <cellStyle name="Normal 5 2 3 2 3 5" xfId="4896" xr:uid="{00000000-0005-0000-0000-00008C0D0000}"/>
    <cellStyle name="Normal 5 2 3 2 3 6" xfId="5534" xr:uid="{1C0C5BF5-935F-455F-8F36-FCFBEEF12EED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3" xfId="6303" xr:uid="{70139002-EA15-453B-9092-19492286D397}"/>
    <cellStyle name="Normal 5 2 3 2 4 3" xfId="3447" xr:uid="{00000000-0005-0000-0000-0000900D0000}"/>
    <cellStyle name="Normal 5 2 3 2 4 4" xfId="5030" xr:uid="{00000000-0005-0000-0000-0000910D0000}"/>
    <cellStyle name="Normal 5 2 3 2 4 5" xfId="5668" xr:uid="{FB9292CC-6BC3-4F1E-9B30-5A5E5D603B4B}"/>
    <cellStyle name="Normal 5 2 3 2 5" xfId="2047" xr:uid="{00000000-0005-0000-0000-0000920D0000}"/>
    <cellStyle name="Normal 5 2 3 2 5 2" xfId="4141" xr:uid="{00000000-0005-0000-0000-0000930D0000}"/>
    <cellStyle name="Normal 5 2 3 2 5 3" xfId="6021" xr:uid="{E76A341D-3FDA-438A-BEB8-A658FB7348EC}"/>
    <cellStyle name="Normal 5 2 3 2 6" xfId="2785" xr:uid="{00000000-0005-0000-0000-0000940D0000}"/>
    <cellStyle name="Normal 5 2 3 2 7" xfId="4748" xr:uid="{00000000-0005-0000-0000-0000950D0000}"/>
    <cellStyle name="Normal 5 2 3 2 8" xfId="5386" xr:uid="{7F98A2DA-C156-4E3C-9AA1-A9A8A2D83702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3" xfId="6266" xr:uid="{DA5BAC12-210D-4C1E-9E78-0997DF4EA17A}"/>
    <cellStyle name="Normal 5 2 3 3 2 3" xfId="3410" xr:uid="{00000000-0005-0000-0000-00009A0D0000}"/>
    <cellStyle name="Normal 5 2 3 3 2 4" xfId="4993" xr:uid="{00000000-0005-0000-0000-00009B0D0000}"/>
    <cellStyle name="Normal 5 2 3 3 2 5" xfId="5631" xr:uid="{46BEFAAA-DE9D-4C7E-A14F-6290F5DCCBCE}"/>
    <cellStyle name="Normal 5 2 3 3 3" xfId="2010" xr:uid="{00000000-0005-0000-0000-00009C0D0000}"/>
    <cellStyle name="Normal 5 2 3 3 3 2" xfId="4104" xr:uid="{00000000-0005-0000-0000-00009D0D0000}"/>
    <cellStyle name="Normal 5 2 3 3 3 3" xfId="5984" xr:uid="{65B7E547-A19D-4F58-AA36-F4F40516D4FF}"/>
    <cellStyle name="Normal 5 2 3 3 4" xfId="2710" xr:uid="{00000000-0005-0000-0000-00009E0D0000}"/>
    <cellStyle name="Normal 5 2 3 3 5" xfId="4711" xr:uid="{00000000-0005-0000-0000-00009F0D0000}"/>
    <cellStyle name="Normal 5 2 3 3 6" xfId="5349" xr:uid="{8AE2F52A-8529-46B4-B547-641E7F3780BE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3" xfId="6340" xr:uid="{B2FB25D1-9431-4FB0-A0B5-64950E5D5B10}"/>
    <cellStyle name="Normal 5 2 3 4 2 3" xfId="3534" xr:uid="{00000000-0005-0000-0000-0000A40D0000}"/>
    <cellStyle name="Normal 5 2 3 4 2 4" xfId="5067" xr:uid="{00000000-0005-0000-0000-0000A50D0000}"/>
    <cellStyle name="Normal 5 2 3 4 2 5" xfId="5705" xr:uid="{71B22F8D-A5A8-4AEB-A290-20245E509ED6}"/>
    <cellStyle name="Normal 5 2 3 4 3" xfId="2085" xr:uid="{00000000-0005-0000-0000-0000A60D0000}"/>
    <cellStyle name="Normal 5 2 3 4 3 2" xfId="4178" xr:uid="{00000000-0005-0000-0000-0000A70D0000}"/>
    <cellStyle name="Normal 5 2 3 4 3 3" xfId="6058" xr:uid="{91B8A971-5393-4521-8FB3-F968533704C8}"/>
    <cellStyle name="Normal 5 2 3 4 4" xfId="2872" xr:uid="{00000000-0005-0000-0000-0000A80D0000}"/>
    <cellStyle name="Normal 5 2 3 4 5" xfId="4785" xr:uid="{00000000-0005-0000-0000-0000A90D0000}"/>
    <cellStyle name="Normal 5 2 3 4 6" xfId="5423" xr:uid="{7CCBFA18-CB20-4790-8440-58FA59889A87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3" xfId="6414" xr:uid="{95646DAB-DBA9-4657-8844-F01F07F4D1AE}"/>
    <cellStyle name="Normal 5 2 3 5 2 3" xfId="3821" xr:uid="{00000000-0005-0000-0000-0000AE0D0000}"/>
    <cellStyle name="Normal 5 2 3 5 2 4" xfId="5141" xr:uid="{00000000-0005-0000-0000-0000AF0D0000}"/>
    <cellStyle name="Normal 5 2 3 5 2 5" xfId="5779" xr:uid="{F92F6DC9-BFE3-498F-A158-76851F0C2C79}"/>
    <cellStyle name="Normal 5 2 3 5 3" xfId="2161" xr:uid="{00000000-0005-0000-0000-0000B00D0000}"/>
    <cellStyle name="Normal 5 2 3 5 3 2" xfId="4252" xr:uid="{00000000-0005-0000-0000-0000B10D0000}"/>
    <cellStyle name="Normal 5 2 3 5 3 3" xfId="6132" xr:uid="{73188B38-D594-45AA-A94C-E4C098AC258B}"/>
    <cellStyle name="Normal 5 2 3 5 4" xfId="3159" xr:uid="{00000000-0005-0000-0000-0000B20D0000}"/>
    <cellStyle name="Normal 5 2 3 5 5" xfId="4859" xr:uid="{00000000-0005-0000-0000-0000B30D0000}"/>
    <cellStyle name="Normal 5 2 3 5 6" xfId="5497" xr:uid="{067807FB-BB6B-41BE-A1DD-04BF2252E75C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3" xfId="6229" xr:uid="{E0CA077E-35BE-4881-8B56-1492FA892015}"/>
    <cellStyle name="Normal 5 2 3 6 3" xfId="3373" xr:uid="{00000000-0005-0000-0000-0000B70D0000}"/>
    <cellStyle name="Normal 5 2 3 6 4" xfId="4956" xr:uid="{00000000-0005-0000-0000-0000B80D0000}"/>
    <cellStyle name="Normal 5 2 3 6 5" xfId="5594" xr:uid="{2D562D3F-CD67-487C-8A52-AA945D6016A0}"/>
    <cellStyle name="Normal 5 2 3 7" xfId="1924" xr:uid="{00000000-0005-0000-0000-0000B90D0000}"/>
    <cellStyle name="Normal 5 2 3 7 2" xfId="4019" xr:uid="{00000000-0005-0000-0000-0000BA0D0000}"/>
    <cellStyle name="Normal 5 2 3 7 3" xfId="5899" xr:uid="{A547DEF2-95D6-4887-9C50-6DE7111C40D3}"/>
    <cellStyle name="Normal 5 2 3 8" xfId="2566" xr:uid="{00000000-0005-0000-0000-0000BB0D0000}"/>
    <cellStyle name="Normal 5 2 3 8 2" xfId="4633" xr:uid="{00000000-0005-0000-0000-0000BC0D0000}"/>
    <cellStyle name="Normal 5 2 3 8 3" xfId="6513" xr:uid="{CE4E9A56-FAFE-4476-800E-0BB6998D6245}"/>
    <cellStyle name="Normal 5 2 3 9" xfId="2625" xr:uid="{00000000-0005-0000-0000-0000BD0D0000}"/>
    <cellStyle name="Normal 5 2 4" xfId="668" xr:uid="{00000000-0005-0000-0000-0000BE0D0000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3" xfId="6375" xr:uid="{343E2663-5F80-4E72-A957-3C36DA185050}"/>
    <cellStyle name="Normal 5 2 4 2 2 3" xfId="3629" xr:uid="{00000000-0005-0000-0000-0000C30D0000}"/>
    <cellStyle name="Normal 5 2 4 2 2 4" xfId="5102" xr:uid="{00000000-0005-0000-0000-0000C40D0000}"/>
    <cellStyle name="Normal 5 2 4 2 2 5" xfId="5740" xr:uid="{67A0BE49-DA14-44D6-818A-91272A38AACC}"/>
    <cellStyle name="Normal 5 2 4 2 3" xfId="2122" xr:uid="{00000000-0005-0000-0000-0000C50D0000}"/>
    <cellStyle name="Normal 5 2 4 2 3 2" xfId="4213" xr:uid="{00000000-0005-0000-0000-0000C60D0000}"/>
    <cellStyle name="Normal 5 2 4 2 3 3" xfId="6093" xr:uid="{4302A831-6AE3-45AA-833E-04FFC1AA41C5}"/>
    <cellStyle name="Normal 5 2 4 2 4" xfId="2967" xr:uid="{00000000-0005-0000-0000-0000C70D0000}"/>
    <cellStyle name="Normal 5 2 4 2 5" xfId="4820" xr:uid="{00000000-0005-0000-0000-0000C80D0000}"/>
    <cellStyle name="Normal 5 2 4 2 6" xfId="5458" xr:uid="{11287462-EF13-48E5-A1DF-ADA837863E49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3" xfId="6449" xr:uid="{B3437A47-21CC-4E58-9F70-3CEDE0388D51}"/>
    <cellStyle name="Normal 5 2 4 3 2 3" xfId="3927" xr:uid="{00000000-0005-0000-0000-0000CD0D0000}"/>
    <cellStyle name="Normal 5 2 4 3 2 4" xfId="5176" xr:uid="{00000000-0005-0000-0000-0000CE0D0000}"/>
    <cellStyle name="Normal 5 2 4 3 2 5" xfId="5814" xr:uid="{A2DE9176-8E77-4725-9989-E345FB9261FE}"/>
    <cellStyle name="Normal 5 2 4 3 3" xfId="2199" xr:uid="{00000000-0005-0000-0000-0000CF0D0000}"/>
    <cellStyle name="Normal 5 2 4 3 3 2" xfId="4287" xr:uid="{00000000-0005-0000-0000-0000D00D0000}"/>
    <cellStyle name="Normal 5 2 4 3 3 3" xfId="6167" xr:uid="{4F0ADC51-34F0-417C-B976-DBB6A76FBDBA}"/>
    <cellStyle name="Normal 5 2 4 3 4" xfId="3265" xr:uid="{00000000-0005-0000-0000-0000D10D0000}"/>
    <cellStyle name="Normal 5 2 4 3 5" xfId="4894" xr:uid="{00000000-0005-0000-0000-0000D20D0000}"/>
    <cellStyle name="Normal 5 2 4 3 6" xfId="5532" xr:uid="{0B8A6CEA-28D7-4A12-BEC9-96B6402F0239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3" xfId="6301" xr:uid="{C76EE16B-B4D8-413C-9060-F4CEED254E7F}"/>
    <cellStyle name="Normal 5 2 4 4 3" xfId="3445" xr:uid="{00000000-0005-0000-0000-0000D60D0000}"/>
    <cellStyle name="Normal 5 2 4 4 4" xfId="5028" xr:uid="{00000000-0005-0000-0000-0000D70D0000}"/>
    <cellStyle name="Normal 5 2 4 4 5" xfId="5666" xr:uid="{5C8CD702-9021-4405-AD75-4036561C496A}"/>
    <cellStyle name="Normal 5 2 4 5" xfId="2045" xr:uid="{00000000-0005-0000-0000-0000D80D0000}"/>
    <cellStyle name="Normal 5 2 4 5 2" xfId="4139" xr:uid="{00000000-0005-0000-0000-0000D90D0000}"/>
    <cellStyle name="Normal 5 2 4 5 3" xfId="6019" xr:uid="{4D58E287-8C3E-4462-A45C-E930C126C55D}"/>
    <cellStyle name="Normal 5 2 4 6" xfId="2783" xr:uid="{00000000-0005-0000-0000-0000DA0D0000}"/>
    <cellStyle name="Normal 5 2 4 7" xfId="4746" xr:uid="{00000000-0005-0000-0000-0000DB0D0000}"/>
    <cellStyle name="Normal 5 2 4 8" xfId="5384" xr:uid="{D378CD17-EF67-4A0E-B5E9-CBB438276443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3" xfId="6264" xr:uid="{DF18D7EB-B2EA-410B-B54F-4DEF3ECB137F}"/>
    <cellStyle name="Normal 5 2 5 2 3" xfId="3408" xr:uid="{00000000-0005-0000-0000-0000E00D0000}"/>
    <cellStyle name="Normal 5 2 5 2 4" xfId="4991" xr:uid="{00000000-0005-0000-0000-0000E10D0000}"/>
    <cellStyle name="Normal 5 2 5 2 5" xfId="5629" xr:uid="{58F04FB3-AFC3-4FC6-AA9D-07DEEDF47CAD}"/>
    <cellStyle name="Normal 5 2 5 3" xfId="2008" xr:uid="{00000000-0005-0000-0000-0000E20D0000}"/>
    <cellStyle name="Normal 5 2 5 3 2" xfId="4102" xr:uid="{00000000-0005-0000-0000-0000E30D0000}"/>
    <cellStyle name="Normal 5 2 5 3 3" xfId="5982" xr:uid="{F0C8BF82-B5A2-4C2C-9A65-B2B873F51F82}"/>
    <cellStyle name="Normal 5 2 5 4" xfId="2708" xr:uid="{00000000-0005-0000-0000-0000E40D0000}"/>
    <cellStyle name="Normal 5 2 5 5" xfId="4709" xr:uid="{00000000-0005-0000-0000-0000E50D0000}"/>
    <cellStyle name="Normal 5 2 5 6" xfId="5347" xr:uid="{358A5E56-AF9B-49FB-80BA-E8F877BB6848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3" xfId="6338" xr:uid="{992845AE-10F9-4EE6-B4E9-C86BE5BC09B4}"/>
    <cellStyle name="Normal 5 2 6 2 3" xfId="3532" xr:uid="{00000000-0005-0000-0000-0000EA0D0000}"/>
    <cellStyle name="Normal 5 2 6 2 4" xfId="5065" xr:uid="{00000000-0005-0000-0000-0000EB0D0000}"/>
    <cellStyle name="Normal 5 2 6 2 5" xfId="5703" xr:uid="{356CAFA2-C239-4564-AAB6-A06032BCBD53}"/>
    <cellStyle name="Normal 5 2 6 3" xfId="2083" xr:uid="{00000000-0005-0000-0000-0000EC0D0000}"/>
    <cellStyle name="Normal 5 2 6 3 2" xfId="4176" xr:uid="{00000000-0005-0000-0000-0000ED0D0000}"/>
    <cellStyle name="Normal 5 2 6 3 3" xfId="6056" xr:uid="{C5BBB720-99F7-49CF-A9F9-167AD2F59714}"/>
    <cellStyle name="Normal 5 2 6 4" xfId="2870" xr:uid="{00000000-0005-0000-0000-0000EE0D0000}"/>
    <cellStyle name="Normal 5 2 6 5" xfId="4783" xr:uid="{00000000-0005-0000-0000-0000EF0D0000}"/>
    <cellStyle name="Normal 5 2 6 6" xfId="5421" xr:uid="{FA2708DE-662F-4378-9A65-0010158F417D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3" xfId="6412" xr:uid="{06E2D9CE-5E71-4DDD-A681-082533000A2E}"/>
    <cellStyle name="Normal 5 2 7 2 3" xfId="3819" xr:uid="{00000000-0005-0000-0000-0000F40D0000}"/>
    <cellStyle name="Normal 5 2 7 2 4" xfId="5139" xr:uid="{00000000-0005-0000-0000-0000F50D0000}"/>
    <cellStyle name="Normal 5 2 7 2 5" xfId="5777" xr:uid="{1F6AA6F9-FFF6-41F5-83C3-8B59108B740A}"/>
    <cellStyle name="Normal 5 2 7 3" xfId="2159" xr:uid="{00000000-0005-0000-0000-0000F60D0000}"/>
    <cellStyle name="Normal 5 2 7 3 2" xfId="4250" xr:uid="{00000000-0005-0000-0000-0000F70D0000}"/>
    <cellStyle name="Normal 5 2 7 3 3" xfId="6130" xr:uid="{49CA81E9-0597-49BF-B4B2-097FB39F7C34}"/>
    <cellStyle name="Normal 5 2 7 4" xfId="3157" xr:uid="{00000000-0005-0000-0000-0000F80D0000}"/>
    <cellStyle name="Normal 5 2 7 5" xfId="4857" xr:uid="{00000000-0005-0000-0000-0000F90D0000}"/>
    <cellStyle name="Normal 5 2 7 6" xfId="5495" xr:uid="{4D9540B0-00F1-4119-8DCE-A033F93FBF8E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3" xfId="6479" xr:uid="{D2DD529F-8C4D-47F4-9550-509D1A8C7200}"/>
    <cellStyle name="Normal 5 2 8 2 3" xfId="3965" xr:uid="{00000000-0005-0000-0000-0000FE0D0000}"/>
    <cellStyle name="Normal 5 2 8 2 4" xfId="5206" xr:uid="{00000000-0005-0000-0000-0000FF0D0000}"/>
    <cellStyle name="Normal 5 2 8 2 5" xfId="5844" xr:uid="{D28E0225-390B-41DB-B716-B275D0CD4F67}"/>
    <cellStyle name="Normal 5 2 8 3" xfId="2230" xr:uid="{00000000-0005-0000-0000-0000000E0000}"/>
    <cellStyle name="Normal 5 2 8 3 2" xfId="4317" xr:uid="{00000000-0005-0000-0000-0000010E0000}"/>
    <cellStyle name="Normal 5 2 8 3 3" xfId="6197" xr:uid="{058E3D86-8048-4C76-92C7-44F48EF9427D}"/>
    <cellStyle name="Normal 5 2 8 4" xfId="3341" xr:uid="{00000000-0005-0000-0000-0000020E0000}"/>
    <cellStyle name="Normal 5 2 8 5" xfId="4924" xr:uid="{00000000-0005-0000-0000-0000030E0000}"/>
    <cellStyle name="Normal 5 2 8 6" xfId="5562" xr:uid="{4FE3493D-1DB0-46B0-B559-BB7ADBE4A3C1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3" xfId="6227" xr:uid="{DFE46297-24FD-41A6-AEF1-98B071BD935F}"/>
    <cellStyle name="Normal 5 2 9 3" xfId="3371" xr:uid="{00000000-0005-0000-0000-0000070E0000}"/>
    <cellStyle name="Normal 5 2 9 4" xfId="4954" xr:uid="{00000000-0005-0000-0000-0000080E0000}"/>
    <cellStyle name="Normal 5 2 9 5" xfId="5592" xr:uid="{D5ECFA5D-1A7D-42C2-8C9F-1A2E54B0D9CF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3" xfId="6514" xr:uid="{DE355AAD-1572-4C50-88F6-8F5BCFA00E75}"/>
    <cellStyle name="Normal 5 3 11" xfId="2626" xr:uid="{00000000-0005-0000-0000-00000C0E0000}"/>
    <cellStyle name="Normal 5 3 12" xfId="4675" xr:uid="{00000000-0005-0000-0000-00000D0E0000}"/>
    <cellStyle name="Normal 5 3 13" xfId="5265" xr:uid="{AE1E2B7B-20B3-4FD0-B270-EA5A831CECF6}"/>
    <cellStyle name="Normal 5 3 2" xfId="467" xr:uid="{00000000-0005-0000-0000-00000E0E0000}"/>
    <cellStyle name="Normal 5 3 2 10" xfId="4676" xr:uid="{00000000-0005-0000-0000-00000F0E0000}"/>
    <cellStyle name="Normal 5 3 2 11" xfId="5266" xr:uid="{FF3DA684-72CD-478B-8A56-AC53DBDB7CEF}"/>
    <cellStyle name="Normal 5 3 2 2" xfId="672" xr:uid="{00000000-0005-0000-0000-0000100E0000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3" xfId="6379" xr:uid="{46A81B88-9501-4B78-8CFC-E35B24D213C6}"/>
    <cellStyle name="Normal 5 3 2 2 2 2 3" xfId="3633" xr:uid="{00000000-0005-0000-0000-0000150E0000}"/>
    <cellStyle name="Normal 5 3 2 2 2 2 4" xfId="5106" xr:uid="{00000000-0005-0000-0000-0000160E0000}"/>
    <cellStyle name="Normal 5 3 2 2 2 2 5" xfId="5744" xr:uid="{90840A91-A34D-4E53-93D6-C822E647929E}"/>
    <cellStyle name="Normal 5 3 2 2 2 3" xfId="2126" xr:uid="{00000000-0005-0000-0000-0000170E0000}"/>
    <cellStyle name="Normal 5 3 2 2 2 3 2" xfId="4217" xr:uid="{00000000-0005-0000-0000-0000180E0000}"/>
    <cellStyle name="Normal 5 3 2 2 2 3 3" xfId="6097" xr:uid="{A2BC1238-F27F-4993-9B01-23B74CC517CD}"/>
    <cellStyle name="Normal 5 3 2 2 2 4" xfId="2971" xr:uid="{00000000-0005-0000-0000-0000190E0000}"/>
    <cellStyle name="Normal 5 3 2 2 2 5" xfId="4824" xr:uid="{00000000-0005-0000-0000-00001A0E0000}"/>
    <cellStyle name="Normal 5 3 2 2 2 6" xfId="5462" xr:uid="{517F0522-162B-427E-92B8-246B7643A3DB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3" xfId="6453" xr:uid="{A429EB8C-2EC3-4AAD-A897-7A20A0565954}"/>
    <cellStyle name="Normal 5 3 2 2 3 2 3" xfId="3931" xr:uid="{00000000-0005-0000-0000-00001F0E0000}"/>
    <cellStyle name="Normal 5 3 2 2 3 2 4" xfId="5180" xr:uid="{00000000-0005-0000-0000-0000200E0000}"/>
    <cellStyle name="Normal 5 3 2 2 3 2 5" xfId="5818" xr:uid="{BC97F157-2ADA-47CD-8D0E-FB2EA9EE7720}"/>
    <cellStyle name="Normal 5 3 2 2 3 3" xfId="2203" xr:uid="{00000000-0005-0000-0000-0000210E0000}"/>
    <cellStyle name="Normal 5 3 2 2 3 3 2" xfId="4291" xr:uid="{00000000-0005-0000-0000-0000220E0000}"/>
    <cellStyle name="Normal 5 3 2 2 3 3 3" xfId="6171" xr:uid="{874D3721-D357-4573-A766-9A6F22D8522F}"/>
    <cellStyle name="Normal 5 3 2 2 3 4" xfId="3269" xr:uid="{00000000-0005-0000-0000-0000230E0000}"/>
    <cellStyle name="Normal 5 3 2 2 3 5" xfId="4898" xr:uid="{00000000-0005-0000-0000-0000240E0000}"/>
    <cellStyle name="Normal 5 3 2 2 3 6" xfId="5536" xr:uid="{95B04BBC-B3CA-45F7-8B6D-71FEAB614AA2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3" xfId="6305" xr:uid="{8D77AE74-7541-45EC-B431-095F22E26265}"/>
    <cellStyle name="Normal 5 3 2 2 4 3" xfId="3449" xr:uid="{00000000-0005-0000-0000-0000280E0000}"/>
    <cellStyle name="Normal 5 3 2 2 4 4" xfId="5032" xr:uid="{00000000-0005-0000-0000-0000290E0000}"/>
    <cellStyle name="Normal 5 3 2 2 4 5" xfId="5670" xr:uid="{BD577553-A400-4D7C-9254-E922DDED6A91}"/>
    <cellStyle name="Normal 5 3 2 2 5" xfId="2049" xr:uid="{00000000-0005-0000-0000-00002A0E0000}"/>
    <cellStyle name="Normal 5 3 2 2 5 2" xfId="4143" xr:uid="{00000000-0005-0000-0000-00002B0E0000}"/>
    <cellStyle name="Normal 5 3 2 2 5 3" xfId="6023" xr:uid="{4E99C701-C922-4883-966C-86EC711D4CE8}"/>
    <cellStyle name="Normal 5 3 2 2 6" xfId="2787" xr:uid="{00000000-0005-0000-0000-00002C0E0000}"/>
    <cellStyle name="Normal 5 3 2 2 7" xfId="4750" xr:uid="{00000000-0005-0000-0000-00002D0E0000}"/>
    <cellStyle name="Normal 5 3 2 2 8" xfId="5388" xr:uid="{315DEE84-4DE6-44C2-9EC7-EDF8B4452950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3" xfId="6268" xr:uid="{D0F725AF-D631-48CA-B7D7-C3A021EA42BC}"/>
    <cellStyle name="Normal 5 3 2 3 2 3" xfId="3412" xr:uid="{00000000-0005-0000-0000-0000320E0000}"/>
    <cellStyle name="Normal 5 3 2 3 2 4" xfId="4995" xr:uid="{00000000-0005-0000-0000-0000330E0000}"/>
    <cellStyle name="Normal 5 3 2 3 2 5" xfId="5633" xr:uid="{C58270F0-F825-4684-A230-C7937AFEB3FC}"/>
    <cellStyle name="Normal 5 3 2 3 3" xfId="2012" xr:uid="{00000000-0005-0000-0000-0000340E0000}"/>
    <cellStyle name="Normal 5 3 2 3 3 2" xfId="4106" xr:uid="{00000000-0005-0000-0000-0000350E0000}"/>
    <cellStyle name="Normal 5 3 2 3 3 3" xfId="5986" xr:uid="{E925183A-8E87-4880-A710-117A5F61E77F}"/>
    <cellStyle name="Normal 5 3 2 3 4" xfId="2712" xr:uid="{00000000-0005-0000-0000-0000360E0000}"/>
    <cellStyle name="Normal 5 3 2 3 5" xfId="4713" xr:uid="{00000000-0005-0000-0000-0000370E0000}"/>
    <cellStyle name="Normal 5 3 2 3 6" xfId="5351" xr:uid="{5562CA1F-E0A3-426C-B80D-B75126004F56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3" xfId="6342" xr:uid="{76D7AA81-23B2-41B9-8DA1-65EE20E6F639}"/>
    <cellStyle name="Normal 5 3 2 4 2 3" xfId="3536" xr:uid="{00000000-0005-0000-0000-00003C0E0000}"/>
    <cellStyle name="Normal 5 3 2 4 2 4" xfId="5069" xr:uid="{00000000-0005-0000-0000-00003D0E0000}"/>
    <cellStyle name="Normal 5 3 2 4 2 5" xfId="5707" xr:uid="{A9203D67-CF41-4505-9E9E-51204D566C4F}"/>
    <cellStyle name="Normal 5 3 2 4 3" xfId="2087" xr:uid="{00000000-0005-0000-0000-00003E0E0000}"/>
    <cellStyle name="Normal 5 3 2 4 3 2" xfId="4180" xr:uid="{00000000-0005-0000-0000-00003F0E0000}"/>
    <cellStyle name="Normal 5 3 2 4 3 3" xfId="6060" xr:uid="{8C9B521E-01AF-459C-9A2F-8743B319D058}"/>
    <cellStyle name="Normal 5 3 2 4 4" xfId="2874" xr:uid="{00000000-0005-0000-0000-0000400E0000}"/>
    <cellStyle name="Normal 5 3 2 4 5" xfId="4787" xr:uid="{00000000-0005-0000-0000-0000410E0000}"/>
    <cellStyle name="Normal 5 3 2 4 6" xfId="5425" xr:uid="{08939F81-192D-40DE-9A37-DCB52BB5D767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3" xfId="6416" xr:uid="{28F2504A-AED5-425D-8C68-027EF4965015}"/>
    <cellStyle name="Normal 5 3 2 5 2 3" xfId="3823" xr:uid="{00000000-0005-0000-0000-0000460E0000}"/>
    <cellStyle name="Normal 5 3 2 5 2 4" xfId="5143" xr:uid="{00000000-0005-0000-0000-0000470E0000}"/>
    <cellStyle name="Normal 5 3 2 5 2 5" xfId="5781" xr:uid="{9B99BBD2-51FD-42A2-A588-24974B1B3CC6}"/>
    <cellStyle name="Normal 5 3 2 5 3" xfId="2163" xr:uid="{00000000-0005-0000-0000-0000480E0000}"/>
    <cellStyle name="Normal 5 3 2 5 3 2" xfId="4254" xr:uid="{00000000-0005-0000-0000-0000490E0000}"/>
    <cellStyle name="Normal 5 3 2 5 3 3" xfId="6134" xr:uid="{5C5D3BDC-7116-497B-A798-7A6A0B2C5445}"/>
    <cellStyle name="Normal 5 3 2 5 4" xfId="3161" xr:uid="{00000000-0005-0000-0000-00004A0E0000}"/>
    <cellStyle name="Normal 5 3 2 5 5" xfId="4861" xr:uid="{00000000-0005-0000-0000-00004B0E0000}"/>
    <cellStyle name="Normal 5 3 2 5 6" xfId="5499" xr:uid="{A8048029-0D30-481E-8531-D963CBCBA218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3" xfId="6231" xr:uid="{A18630E7-F224-4842-AB54-D19EB4301235}"/>
    <cellStyle name="Normal 5 3 2 6 3" xfId="3375" xr:uid="{00000000-0005-0000-0000-00004F0E0000}"/>
    <cellStyle name="Normal 5 3 2 6 4" xfId="4958" xr:uid="{00000000-0005-0000-0000-0000500E0000}"/>
    <cellStyle name="Normal 5 3 2 6 5" xfId="5596" xr:uid="{A4F04A16-A969-4F94-BE34-33CAA9CC3A92}"/>
    <cellStyle name="Normal 5 3 2 7" xfId="1926" xr:uid="{00000000-0005-0000-0000-0000510E0000}"/>
    <cellStyle name="Normal 5 3 2 7 2" xfId="4021" xr:uid="{00000000-0005-0000-0000-0000520E0000}"/>
    <cellStyle name="Normal 5 3 2 7 3" xfId="5901" xr:uid="{BAD6A107-E4A4-4BC1-B09E-1483654BDBC4}"/>
    <cellStyle name="Normal 5 3 2 8" xfId="2568" xr:uid="{00000000-0005-0000-0000-0000530E0000}"/>
    <cellStyle name="Normal 5 3 2 8 2" xfId="4635" xr:uid="{00000000-0005-0000-0000-0000540E0000}"/>
    <cellStyle name="Normal 5 3 2 8 3" xfId="6515" xr:uid="{257C6F61-02D0-470D-8DC0-A9E2E0FAAA99}"/>
    <cellStyle name="Normal 5 3 2 9" xfId="2627" xr:uid="{00000000-0005-0000-0000-0000550E0000}"/>
    <cellStyle name="Normal 5 3 3" xfId="671" xr:uid="{00000000-0005-0000-0000-0000560E0000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3" xfId="6378" xr:uid="{5E4F4BB1-AD50-45F3-9BAE-B0FF90590622}"/>
    <cellStyle name="Normal 5 3 3 2 2 3" xfId="3632" xr:uid="{00000000-0005-0000-0000-00005B0E0000}"/>
    <cellStyle name="Normal 5 3 3 2 2 4" xfId="5105" xr:uid="{00000000-0005-0000-0000-00005C0E0000}"/>
    <cellStyle name="Normal 5 3 3 2 2 5" xfId="5743" xr:uid="{B2CE896C-C464-4449-A316-BD5EC80E0E20}"/>
    <cellStyle name="Normal 5 3 3 2 3" xfId="2125" xr:uid="{00000000-0005-0000-0000-00005D0E0000}"/>
    <cellStyle name="Normal 5 3 3 2 3 2" xfId="4216" xr:uid="{00000000-0005-0000-0000-00005E0E0000}"/>
    <cellStyle name="Normal 5 3 3 2 3 3" xfId="6096" xr:uid="{31441E09-3077-4274-8406-3F965C7E57FC}"/>
    <cellStyle name="Normal 5 3 3 2 4" xfId="2970" xr:uid="{00000000-0005-0000-0000-00005F0E0000}"/>
    <cellStyle name="Normal 5 3 3 2 5" xfId="4823" xr:uid="{00000000-0005-0000-0000-0000600E0000}"/>
    <cellStyle name="Normal 5 3 3 2 6" xfId="5461" xr:uid="{026C8357-CFCF-4D3C-A84A-B2FBC6A1A68E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3" xfId="6452" xr:uid="{D19AF38F-627F-4E28-A99C-95C93CD24E16}"/>
    <cellStyle name="Normal 5 3 3 3 2 3" xfId="3930" xr:uid="{00000000-0005-0000-0000-0000650E0000}"/>
    <cellStyle name="Normal 5 3 3 3 2 4" xfId="5179" xr:uid="{00000000-0005-0000-0000-0000660E0000}"/>
    <cellStyle name="Normal 5 3 3 3 2 5" xfId="5817" xr:uid="{2B84287F-330F-4836-9A1D-6055249C1750}"/>
    <cellStyle name="Normal 5 3 3 3 3" xfId="2202" xr:uid="{00000000-0005-0000-0000-0000670E0000}"/>
    <cellStyle name="Normal 5 3 3 3 3 2" xfId="4290" xr:uid="{00000000-0005-0000-0000-0000680E0000}"/>
    <cellStyle name="Normal 5 3 3 3 3 3" xfId="6170" xr:uid="{897ECF4A-7302-4393-97D6-75249B15D5BE}"/>
    <cellStyle name="Normal 5 3 3 3 4" xfId="3268" xr:uid="{00000000-0005-0000-0000-0000690E0000}"/>
    <cellStyle name="Normal 5 3 3 3 5" xfId="4897" xr:uid="{00000000-0005-0000-0000-00006A0E0000}"/>
    <cellStyle name="Normal 5 3 3 3 6" xfId="5535" xr:uid="{FF57C3CA-7F91-4128-BE6E-589FB03CD65B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3" xfId="6304" xr:uid="{1E32ABB3-3CA7-41AB-A0EF-A57C45B54704}"/>
    <cellStyle name="Normal 5 3 3 4 3" xfId="3448" xr:uid="{00000000-0005-0000-0000-00006E0E0000}"/>
    <cellStyle name="Normal 5 3 3 4 4" xfId="5031" xr:uid="{00000000-0005-0000-0000-00006F0E0000}"/>
    <cellStyle name="Normal 5 3 3 4 5" xfId="5669" xr:uid="{B20BC28A-1A25-4429-A522-88FE5F557330}"/>
    <cellStyle name="Normal 5 3 3 5" xfId="2048" xr:uid="{00000000-0005-0000-0000-0000700E0000}"/>
    <cellStyle name="Normal 5 3 3 5 2" xfId="4142" xr:uid="{00000000-0005-0000-0000-0000710E0000}"/>
    <cellStyle name="Normal 5 3 3 5 3" xfId="6022" xr:uid="{078530D2-83AF-4742-B3C3-F1E932B9E0CE}"/>
    <cellStyle name="Normal 5 3 3 6" xfId="2786" xr:uid="{00000000-0005-0000-0000-0000720E0000}"/>
    <cellStyle name="Normal 5 3 3 7" xfId="4749" xr:uid="{00000000-0005-0000-0000-0000730E0000}"/>
    <cellStyle name="Normal 5 3 3 8" xfId="5387" xr:uid="{FD100461-55FA-4D37-A1FB-B8D08763DF0E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3" xfId="6267" xr:uid="{08B507BF-6214-40A8-9ED6-E205B2F8D6C5}"/>
    <cellStyle name="Normal 5 3 4 2 3" xfId="3411" xr:uid="{00000000-0005-0000-0000-0000780E0000}"/>
    <cellStyle name="Normal 5 3 4 2 4" xfId="4994" xr:uid="{00000000-0005-0000-0000-0000790E0000}"/>
    <cellStyle name="Normal 5 3 4 2 5" xfId="5632" xr:uid="{B92336DC-FEA4-4B27-84ED-22C9F548B6F5}"/>
    <cellStyle name="Normal 5 3 4 3" xfId="2011" xr:uid="{00000000-0005-0000-0000-00007A0E0000}"/>
    <cellStyle name="Normal 5 3 4 3 2" xfId="4105" xr:uid="{00000000-0005-0000-0000-00007B0E0000}"/>
    <cellStyle name="Normal 5 3 4 3 3" xfId="5985" xr:uid="{A2CA62FB-F17C-4B9B-841A-814D6DFA00C8}"/>
    <cellStyle name="Normal 5 3 4 4" xfId="2711" xr:uid="{00000000-0005-0000-0000-00007C0E0000}"/>
    <cellStyle name="Normal 5 3 4 5" xfId="4712" xr:uid="{00000000-0005-0000-0000-00007D0E0000}"/>
    <cellStyle name="Normal 5 3 4 6" xfId="5350" xr:uid="{2323C8E6-0239-4CE5-A5B8-31B7EF78DDE2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3" xfId="6341" xr:uid="{36E890B9-252D-4D76-A67D-59055DB075BB}"/>
    <cellStyle name="Normal 5 3 5 2 3" xfId="3535" xr:uid="{00000000-0005-0000-0000-0000820E0000}"/>
    <cellStyle name="Normal 5 3 5 2 4" xfId="5068" xr:uid="{00000000-0005-0000-0000-0000830E0000}"/>
    <cellStyle name="Normal 5 3 5 2 5" xfId="5706" xr:uid="{DB2B22AE-8BA2-4348-977D-BAAC03DFD221}"/>
    <cellStyle name="Normal 5 3 5 3" xfId="2086" xr:uid="{00000000-0005-0000-0000-0000840E0000}"/>
    <cellStyle name="Normal 5 3 5 3 2" xfId="4179" xr:uid="{00000000-0005-0000-0000-0000850E0000}"/>
    <cellStyle name="Normal 5 3 5 3 3" xfId="6059" xr:uid="{EFC89F3B-69EE-453E-981E-B0B44D38D2FE}"/>
    <cellStyle name="Normal 5 3 5 4" xfId="2873" xr:uid="{00000000-0005-0000-0000-0000860E0000}"/>
    <cellStyle name="Normal 5 3 5 5" xfId="4786" xr:uid="{00000000-0005-0000-0000-0000870E0000}"/>
    <cellStyle name="Normal 5 3 5 6" xfId="5424" xr:uid="{368DF27E-CE12-40BF-8474-6330D6EE7EC2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3" xfId="6415" xr:uid="{CDCD1738-AE1C-449A-BE8C-89A2168B6C6E}"/>
    <cellStyle name="Normal 5 3 6 2 3" xfId="3822" xr:uid="{00000000-0005-0000-0000-00008C0E0000}"/>
    <cellStyle name="Normal 5 3 6 2 4" xfId="5142" xr:uid="{00000000-0005-0000-0000-00008D0E0000}"/>
    <cellStyle name="Normal 5 3 6 2 5" xfId="5780" xr:uid="{E654C9B3-4D5F-4492-9A91-43E5193DEDD9}"/>
    <cellStyle name="Normal 5 3 6 3" xfId="2162" xr:uid="{00000000-0005-0000-0000-00008E0E0000}"/>
    <cellStyle name="Normal 5 3 6 3 2" xfId="4253" xr:uid="{00000000-0005-0000-0000-00008F0E0000}"/>
    <cellStyle name="Normal 5 3 6 3 3" xfId="6133" xr:uid="{9CC0AB40-4835-4103-8C95-61AA56A96C67}"/>
    <cellStyle name="Normal 5 3 6 4" xfId="3160" xr:uid="{00000000-0005-0000-0000-0000900E0000}"/>
    <cellStyle name="Normal 5 3 6 5" xfId="4860" xr:uid="{00000000-0005-0000-0000-0000910E0000}"/>
    <cellStyle name="Normal 5 3 6 6" xfId="5498" xr:uid="{C5A57F07-CEE0-4BF8-8DA2-95F261C59457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3" xfId="6480" xr:uid="{DE2B5D89-D7CD-44E7-A731-B355A91E64A4}"/>
    <cellStyle name="Normal 5 3 7 2 3" xfId="3966" xr:uid="{00000000-0005-0000-0000-0000960E0000}"/>
    <cellStyle name="Normal 5 3 7 2 4" xfId="5207" xr:uid="{00000000-0005-0000-0000-0000970E0000}"/>
    <cellStyle name="Normal 5 3 7 2 5" xfId="5845" xr:uid="{E26254E7-ACD1-43F3-BCFD-D2D7BE5CD158}"/>
    <cellStyle name="Normal 5 3 7 3" xfId="2231" xr:uid="{00000000-0005-0000-0000-0000980E0000}"/>
    <cellStyle name="Normal 5 3 7 3 2" xfId="4318" xr:uid="{00000000-0005-0000-0000-0000990E0000}"/>
    <cellStyle name="Normal 5 3 7 3 3" xfId="6198" xr:uid="{BE01C7A0-3231-427A-A763-D305F0EBA567}"/>
    <cellStyle name="Normal 5 3 7 4" xfId="3342" xr:uid="{00000000-0005-0000-0000-00009A0E0000}"/>
    <cellStyle name="Normal 5 3 7 5" xfId="4925" xr:uid="{00000000-0005-0000-0000-00009B0E0000}"/>
    <cellStyle name="Normal 5 3 7 6" xfId="5563" xr:uid="{477D6E41-7A93-4B39-9FE3-C6C87F89E505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3" xfId="6230" xr:uid="{CC6BB7D2-DD54-4E67-B99B-EDA3C780323E}"/>
    <cellStyle name="Normal 5 3 8 3" xfId="3374" xr:uid="{00000000-0005-0000-0000-00009F0E0000}"/>
    <cellStyle name="Normal 5 3 8 4" xfId="4957" xr:uid="{00000000-0005-0000-0000-0000A00E0000}"/>
    <cellStyle name="Normal 5 3 8 5" xfId="5595" xr:uid="{7E7E2B46-DD03-4CC7-BF00-DCEE2A3D47FA}"/>
    <cellStyle name="Normal 5 3 9" xfId="1925" xr:uid="{00000000-0005-0000-0000-0000A10E0000}"/>
    <cellStyle name="Normal 5 3 9 2" xfId="4020" xr:uid="{00000000-0005-0000-0000-0000A20E0000}"/>
    <cellStyle name="Normal 5 3 9 3" xfId="5900" xr:uid="{55536D2A-0877-40C1-B26C-449F46ACE831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3" xfId="6516" xr:uid="{304DA2C0-AA92-409A-9984-BDD8B0AB4752}"/>
    <cellStyle name="Normal 5 4 11" xfId="2628" xr:uid="{00000000-0005-0000-0000-0000A60E0000}"/>
    <cellStyle name="Normal 5 4 12" xfId="4677" xr:uid="{00000000-0005-0000-0000-0000A70E0000}"/>
    <cellStyle name="Normal 5 4 13" xfId="5267" xr:uid="{AADCC436-BF5D-43B3-99FC-3F03BC05DCCF}"/>
    <cellStyle name="Normal 5 4 2" xfId="469" xr:uid="{00000000-0005-0000-0000-0000A80E0000}"/>
    <cellStyle name="Normal 5 4 2 10" xfId="4678" xr:uid="{00000000-0005-0000-0000-0000A90E0000}"/>
    <cellStyle name="Normal 5 4 2 11" xfId="5268" xr:uid="{A6853A5E-853D-43D3-A349-C4AFEB2D567B}"/>
    <cellStyle name="Normal 5 4 2 2" xfId="674" xr:uid="{00000000-0005-0000-0000-0000AA0E0000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3" xfId="6381" xr:uid="{54D18BE0-15EC-4BA5-9202-861D3A673671}"/>
    <cellStyle name="Normal 5 4 2 2 2 2 3" xfId="3635" xr:uid="{00000000-0005-0000-0000-0000AF0E0000}"/>
    <cellStyle name="Normal 5 4 2 2 2 2 4" xfId="5108" xr:uid="{00000000-0005-0000-0000-0000B00E0000}"/>
    <cellStyle name="Normal 5 4 2 2 2 2 5" xfId="5746" xr:uid="{BAB96DBA-E1CF-4B38-B8B1-604120939DB5}"/>
    <cellStyle name="Normal 5 4 2 2 2 3" xfId="2128" xr:uid="{00000000-0005-0000-0000-0000B10E0000}"/>
    <cellStyle name="Normal 5 4 2 2 2 3 2" xfId="4219" xr:uid="{00000000-0005-0000-0000-0000B20E0000}"/>
    <cellStyle name="Normal 5 4 2 2 2 3 3" xfId="6099" xr:uid="{4E4A712A-D68E-4F60-B340-08C0A153D89D}"/>
    <cellStyle name="Normal 5 4 2 2 2 4" xfId="2973" xr:uid="{00000000-0005-0000-0000-0000B30E0000}"/>
    <cellStyle name="Normal 5 4 2 2 2 5" xfId="4826" xr:uid="{00000000-0005-0000-0000-0000B40E0000}"/>
    <cellStyle name="Normal 5 4 2 2 2 6" xfId="5464" xr:uid="{5F31E927-836F-4CA1-AEDF-A39F144E1FFF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3" xfId="6455" xr:uid="{4C50AB30-6547-4512-87D8-8A39D4131B22}"/>
    <cellStyle name="Normal 5 4 2 2 3 2 3" xfId="3933" xr:uid="{00000000-0005-0000-0000-0000B90E0000}"/>
    <cellStyle name="Normal 5 4 2 2 3 2 4" xfId="5182" xr:uid="{00000000-0005-0000-0000-0000BA0E0000}"/>
    <cellStyle name="Normal 5 4 2 2 3 2 5" xfId="5820" xr:uid="{A73D21E0-D4EB-4DE9-967A-4C4D4227EF65}"/>
    <cellStyle name="Normal 5 4 2 2 3 3" xfId="2205" xr:uid="{00000000-0005-0000-0000-0000BB0E0000}"/>
    <cellStyle name="Normal 5 4 2 2 3 3 2" xfId="4293" xr:uid="{00000000-0005-0000-0000-0000BC0E0000}"/>
    <cellStyle name="Normal 5 4 2 2 3 3 3" xfId="6173" xr:uid="{C983C84C-20AA-473F-B6A5-7B0CB7E9F0C7}"/>
    <cellStyle name="Normal 5 4 2 2 3 4" xfId="3271" xr:uid="{00000000-0005-0000-0000-0000BD0E0000}"/>
    <cellStyle name="Normal 5 4 2 2 3 5" xfId="4900" xr:uid="{00000000-0005-0000-0000-0000BE0E0000}"/>
    <cellStyle name="Normal 5 4 2 2 3 6" xfId="5538" xr:uid="{A6353DB9-BF14-4505-9008-E3830F8F159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3" xfId="6307" xr:uid="{DDA58E80-BD24-4DEB-A327-3D38ECE0D383}"/>
    <cellStyle name="Normal 5 4 2 2 4 3" xfId="3451" xr:uid="{00000000-0005-0000-0000-0000C20E0000}"/>
    <cellStyle name="Normal 5 4 2 2 4 4" xfId="5034" xr:uid="{00000000-0005-0000-0000-0000C30E0000}"/>
    <cellStyle name="Normal 5 4 2 2 4 5" xfId="5672" xr:uid="{7A946AB3-5A4D-401B-888A-4947F72E5B7F}"/>
    <cellStyle name="Normal 5 4 2 2 5" xfId="2051" xr:uid="{00000000-0005-0000-0000-0000C40E0000}"/>
    <cellStyle name="Normal 5 4 2 2 5 2" xfId="4145" xr:uid="{00000000-0005-0000-0000-0000C50E0000}"/>
    <cellStyle name="Normal 5 4 2 2 5 3" xfId="6025" xr:uid="{4C66A9D7-88D8-4DBC-9B85-05AF86AF41A4}"/>
    <cellStyle name="Normal 5 4 2 2 6" xfId="2789" xr:uid="{00000000-0005-0000-0000-0000C60E0000}"/>
    <cellStyle name="Normal 5 4 2 2 7" xfId="4752" xr:uid="{00000000-0005-0000-0000-0000C70E0000}"/>
    <cellStyle name="Normal 5 4 2 2 8" xfId="5390" xr:uid="{1B60F0C3-9C86-4B95-8EC4-9AE923208BC8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3" xfId="6270" xr:uid="{CF47D171-1815-4C8E-92D8-C14EEE296F54}"/>
    <cellStyle name="Normal 5 4 2 3 2 3" xfId="3414" xr:uid="{00000000-0005-0000-0000-0000CC0E0000}"/>
    <cellStyle name="Normal 5 4 2 3 2 4" xfId="4997" xr:uid="{00000000-0005-0000-0000-0000CD0E0000}"/>
    <cellStyle name="Normal 5 4 2 3 2 5" xfId="5635" xr:uid="{16EB02AE-78D9-4FF4-A289-3F4E3D6971BE}"/>
    <cellStyle name="Normal 5 4 2 3 3" xfId="2014" xr:uid="{00000000-0005-0000-0000-0000CE0E0000}"/>
    <cellStyle name="Normal 5 4 2 3 3 2" xfId="4108" xr:uid="{00000000-0005-0000-0000-0000CF0E0000}"/>
    <cellStyle name="Normal 5 4 2 3 3 3" xfId="5988" xr:uid="{ACDC81EB-40EF-443F-8F64-157CCBD57669}"/>
    <cellStyle name="Normal 5 4 2 3 4" xfId="2714" xr:uid="{00000000-0005-0000-0000-0000D00E0000}"/>
    <cellStyle name="Normal 5 4 2 3 5" xfId="4715" xr:uid="{00000000-0005-0000-0000-0000D10E0000}"/>
    <cellStyle name="Normal 5 4 2 3 6" xfId="5353" xr:uid="{9B25371C-A0DB-4E38-A67F-E6D1F2843FCC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3" xfId="6344" xr:uid="{9F1837BA-0976-4EE3-BEF2-5EFA1099ABB7}"/>
    <cellStyle name="Normal 5 4 2 4 2 3" xfId="3538" xr:uid="{00000000-0005-0000-0000-0000D60E0000}"/>
    <cellStyle name="Normal 5 4 2 4 2 4" xfId="5071" xr:uid="{00000000-0005-0000-0000-0000D70E0000}"/>
    <cellStyle name="Normal 5 4 2 4 2 5" xfId="5709" xr:uid="{72492B27-E57D-4669-9928-8E92A5D4BCA6}"/>
    <cellStyle name="Normal 5 4 2 4 3" xfId="2089" xr:uid="{00000000-0005-0000-0000-0000D80E0000}"/>
    <cellStyle name="Normal 5 4 2 4 3 2" xfId="4182" xr:uid="{00000000-0005-0000-0000-0000D90E0000}"/>
    <cellStyle name="Normal 5 4 2 4 3 3" xfId="6062" xr:uid="{E1449011-392A-47DB-B245-4770F83F7A94}"/>
    <cellStyle name="Normal 5 4 2 4 4" xfId="2876" xr:uid="{00000000-0005-0000-0000-0000DA0E0000}"/>
    <cellStyle name="Normal 5 4 2 4 5" xfId="4789" xr:uid="{00000000-0005-0000-0000-0000DB0E0000}"/>
    <cellStyle name="Normal 5 4 2 4 6" xfId="5427" xr:uid="{25C5D172-F3EB-45A7-8875-0B151FDD843D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3" xfId="6418" xr:uid="{8549F009-AA0F-413E-BAC7-0EDE7438D0DF}"/>
    <cellStyle name="Normal 5 4 2 5 2 3" xfId="3825" xr:uid="{00000000-0005-0000-0000-0000E00E0000}"/>
    <cellStyle name="Normal 5 4 2 5 2 4" xfId="5145" xr:uid="{00000000-0005-0000-0000-0000E10E0000}"/>
    <cellStyle name="Normal 5 4 2 5 2 5" xfId="5783" xr:uid="{1D5DDE86-26AB-4E56-B027-7EE60CD428C2}"/>
    <cellStyle name="Normal 5 4 2 5 3" xfId="2165" xr:uid="{00000000-0005-0000-0000-0000E20E0000}"/>
    <cellStyle name="Normal 5 4 2 5 3 2" xfId="4256" xr:uid="{00000000-0005-0000-0000-0000E30E0000}"/>
    <cellStyle name="Normal 5 4 2 5 3 3" xfId="6136" xr:uid="{7C75B297-1D68-49F8-85DC-1634405462F5}"/>
    <cellStyle name="Normal 5 4 2 5 4" xfId="3163" xr:uid="{00000000-0005-0000-0000-0000E40E0000}"/>
    <cellStyle name="Normal 5 4 2 5 5" xfId="4863" xr:uid="{00000000-0005-0000-0000-0000E50E0000}"/>
    <cellStyle name="Normal 5 4 2 5 6" xfId="5501" xr:uid="{072E2028-BA6C-4FC6-B1D7-71C622ED6842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3" xfId="6233" xr:uid="{9A8CDB18-4A9C-491F-AB68-9CC5C2350218}"/>
    <cellStyle name="Normal 5 4 2 6 3" xfId="3377" xr:uid="{00000000-0005-0000-0000-0000E90E0000}"/>
    <cellStyle name="Normal 5 4 2 6 4" xfId="4960" xr:uid="{00000000-0005-0000-0000-0000EA0E0000}"/>
    <cellStyle name="Normal 5 4 2 6 5" xfId="5598" xr:uid="{7257324F-F484-4535-8926-510086D5D002}"/>
    <cellStyle name="Normal 5 4 2 7" xfId="1928" xr:uid="{00000000-0005-0000-0000-0000EB0E0000}"/>
    <cellStyle name="Normal 5 4 2 7 2" xfId="4023" xr:uid="{00000000-0005-0000-0000-0000EC0E0000}"/>
    <cellStyle name="Normal 5 4 2 7 3" xfId="5903" xr:uid="{8C9E231F-3064-4341-A196-EC84B1B14179}"/>
    <cellStyle name="Normal 5 4 2 8" xfId="2570" xr:uid="{00000000-0005-0000-0000-0000ED0E0000}"/>
    <cellStyle name="Normal 5 4 2 8 2" xfId="4637" xr:uid="{00000000-0005-0000-0000-0000EE0E0000}"/>
    <cellStyle name="Normal 5 4 2 8 3" xfId="6517" xr:uid="{2FC5C71A-587B-4631-AE06-0D9F77FD88E8}"/>
    <cellStyle name="Normal 5 4 2 9" xfId="2629" xr:uid="{00000000-0005-0000-0000-0000EF0E0000}"/>
    <cellStyle name="Normal 5 4 3" xfId="673" xr:uid="{00000000-0005-0000-0000-0000F00E0000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3" xfId="6380" xr:uid="{B2CB7D41-E3D8-4A7E-8AD9-3BECAD498067}"/>
    <cellStyle name="Normal 5 4 3 2 2 3" xfId="3634" xr:uid="{00000000-0005-0000-0000-0000F50E0000}"/>
    <cellStyle name="Normal 5 4 3 2 2 4" xfId="5107" xr:uid="{00000000-0005-0000-0000-0000F60E0000}"/>
    <cellStyle name="Normal 5 4 3 2 2 5" xfId="5745" xr:uid="{FA7BD6E0-A137-4E05-A380-D12D1A66E84B}"/>
    <cellStyle name="Normal 5 4 3 2 3" xfId="2127" xr:uid="{00000000-0005-0000-0000-0000F70E0000}"/>
    <cellStyle name="Normal 5 4 3 2 3 2" xfId="4218" xr:uid="{00000000-0005-0000-0000-0000F80E0000}"/>
    <cellStyle name="Normal 5 4 3 2 3 3" xfId="6098" xr:uid="{E84E2EA3-5B3B-4B0F-AA0B-E82A8FD2509D}"/>
    <cellStyle name="Normal 5 4 3 2 4" xfId="2972" xr:uid="{00000000-0005-0000-0000-0000F90E0000}"/>
    <cellStyle name="Normal 5 4 3 2 5" xfId="4825" xr:uid="{00000000-0005-0000-0000-0000FA0E0000}"/>
    <cellStyle name="Normal 5 4 3 2 6" xfId="5463" xr:uid="{3A9786F4-37CF-4E62-A54C-A887298E2B48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3" xfId="6454" xr:uid="{19669382-5367-4CA5-8B66-24DFC0AB95FF}"/>
    <cellStyle name="Normal 5 4 3 3 2 3" xfId="3932" xr:uid="{00000000-0005-0000-0000-0000FF0E0000}"/>
    <cellStyle name="Normal 5 4 3 3 2 4" xfId="5181" xr:uid="{00000000-0005-0000-0000-0000000F0000}"/>
    <cellStyle name="Normal 5 4 3 3 2 5" xfId="5819" xr:uid="{035674A9-4121-4E28-A530-89824218F52C}"/>
    <cellStyle name="Normal 5 4 3 3 3" xfId="2204" xr:uid="{00000000-0005-0000-0000-0000010F0000}"/>
    <cellStyle name="Normal 5 4 3 3 3 2" xfId="4292" xr:uid="{00000000-0005-0000-0000-0000020F0000}"/>
    <cellStyle name="Normal 5 4 3 3 3 3" xfId="6172" xr:uid="{34C604C2-3AFE-4C7B-BFFC-98A1162600F1}"/>
    <cellStyle name="Normal 5 4 3 3 4" xfId="3270" xr:uid="{00000000-0005-0000-0000-0000030F0000}"/>
    <cellStyle name="Normal 5 4 3 3 5" xfId="4899" xr:uid="{00000000-0005-0000-0000-0000040F0000}"/>
    <cellStyle name="Normal 5 4 3 3 6" xfId="5537" xr:uid="{4E027EB0-E5A6-4CEC-9526-C66F0C99AE83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3" xfId="6306" xr:uid="{6248A8E3-DD9B-4192-9214-F1BA5ABA4C2D}"/>
    <cellStyle name="Normal 5 4 3 4 3" xfId="3450" xr:uid="{00000000-0005-0000-0000-0000080F0000}"/>
    <cellStyle name="Normal 5 4 3 4 4" xfId="5033" xr:uid="{00000000-0005-0000-0000-0000090F0000}"/>
    <cellStyle name="Normal 5 4 3 4 5" xfId="5671" xr:uid="{4E89CD83-309F-4FB2-9DB8-FF8CF545E8A7}"/>
    <cellStyle name="Normal 5 4 3 5" xfId="2050" xr:uid="{00000000-0005-0000-0000-00000A0F0000}"/>
    <cellStyle name="Normal 5 4 3 5 2" xfId="4144" xr:uid="{00000000-0005-0000-0000-00000B0F0000}"/>
    <cellStyle name="Normal 5 4 3 5 3" xfId="6024" xr:uid="{69DCC8A8-9152-4E97-A212-2B7A7A98C328}"/>
    <cellStyle name="Normal 5 4 3 6" xfId="2788" xr:uid="{00000000-0005-0000-0000-00000C0F0000}"/>
    <cellStyle name="Normal 5 4 3 7" xfId="4751" xr:uid="{00000000-0005-0000-0000-00000D0F0000}"/>
    <cellStyle name="Normal 5 4 3 8" xfId="5389" xr:uid="{68E86F46-4B18-402A-9533-4FD47D6A9BA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3" xfId="6269" xr:uid="{C4292E4E-F8A2-468B-B9C2-FF6344F073F1}"/>
    <cellStyle name="Normal 5 4 4 2 3" xfId="3413" xr:uid="{00000000-0005-0000-0000-0000120F0000}"/>
    <cellStyle name="Normal 5 4 4 2 4" xfId="4996" xr:uid="{00000000-0005-0000-0000-0000130F0000}"/>
    <cellStyle name="Normal 5 4 4 2 5" xfId="5634" xr:uid="{270DD217-803A-49B0-8FDF-75CA1C00E5DD}"/>
    <cellStyle name="Normal 5 4 4 3" xfId="2013" xr:uid="{00000000-0005-0000-0000-0000140F0000}"/>
    <cellStyle name="Normal 5 4 4 3 2" xfId="4107" xr:uid="{00000000-0005-0000-0000-0000150F0000}"/>
    <cellStyle name="Normal 5 4 4 3 3" xfId="5987" xr:uid="{71B627D6-8227-4B9E-B870-048D6D7D9B65}"/>
    <cellStyle name="Normal 5 4 4 4" xfId="2713" xr:uid="{00000000-0005-0000-0000-0000160F0000}"/>
    <cellStyle name="Normal 5 4 4 5" xfId="4714" xr:uid="{00000000-0005-0000-0000-0000170F0000}"/>
    <cellStyle name="Normal 5 4 4 6" xfId="5352" xr:uid="{82221BDE-9A1F-4501-AF30-031DA28E5A78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3" xfId="6343" xr:uid="{5DA520AB-D7EF-4880-8AEF-D78563C3F9FF}"/>
    <cellStyle name="Normal 5 4 5 2 3" xfId="3537" xr:uid="{00000000-0005-0000-0000-00001C0F0000}"/>
    <cellStyle name="Normal 5 4 5 2 4" xfId="5070" xr:uid="{00000000-0005-0000-0000-00001D0F0000}"/>
    <cellStyle name="Normal 5 4 5 2 5" xfId="5708" xr:uid="{02570C9D-5E08-4D26-ACE8-1793D74EE581}"/>
    <cellStyle name="Normal 5 4 5 3" xfId="2088" xr:uid="{00000000-0005-0000-0000-00001E0F0000}"/>
    <cellStyle name="Normal 5 4 5 3 2" xfId="4181" xr:uid="{00000000-0005-0000-0000-00001F0F0000}"/>
    <cellStyle name="Normal 5 4 5 3 3" xfId="6061" xr:uid="{503273FB-B747-4C79-AC47-AAB167D3711E}"/>
    <cellStyle name="Normal 5 4 5 4" xfId="2875" xr:uid="{00000000-0005-0000-0000-0000200F0000}"/>
    <cellStyle name="Normal 5 4 5 5" xfId="4788" xr:uid="{00000000-0005-0000-0000-0000210F0000}"/>
    <cellStyle name="Normal 5 4 5 6" xfId="5426" xr:uid="{834B9BF1-BA1A-4B7E-BCFF-02779B5DA66A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3" xfId="6417" xr:uid="{577FAC9F-A2AA-4CFF-AF91-04D52C454785}"/>
    <cellStyle name="Normal 5 4 6 2 3" xfId="3824" xr:uid="{00000000-0005-0000-0000-0000260F0000}"/>
    <cellStyle name="Normal 5 4 6 2 4" xfId="5144" xr:uid="{00000000-0005-0000-0000-0000270F0000}"/>
    <cellStyle name="Normal 5 4 6 2 5" xfId="5782" xr:uid="{437E223A-CF2B-4F4A-BCEC-9D127290EC6B}"/>
    <cellStyle name="Normal 5 4 6 3" xfId="2164" xr:uid="{00000000-0005-0000-0000-0000280F0000}"/>
    <cellStyle name="Normal 5 4 6 3 2" xfId="4255" xr:uid="{00000000-0005-0000-0000-0000290F0000}"/>
    <cellStyle name="Normal 5 4 6 3 3" xfId="6135" xr:uid="{F40C5505-A72A-406D-B6E7-6FAD46D1E73B}"/>
    <cellStyle name="Normal 5 4 6 4" xfId="3162" xr:uid="{00000000-0005-0000-0000-00002A0F0000}"/>
    <cellStyle name="Normal 5 4 6 5" xfId="4862" xr:uid="{00000000-0005-0000-0000-00002B0F0000}"/>
    <cellStyle name="Normal 5 4 6 6" xfId="5500" xr:uid="{FEF12827-07BC-43C3-B352-45AA63730145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3" xfId="6481" xr:uid="{FCE401CA-8152-4D50-A60A-09609A4CC59F}"/>
    <cellStyle name="Normal 5 4 7 2 3" xfId="3967" xr:uid="{00000000-0005-0000-0000-0000300F0000}"/>
    <cellStyle name="Normal 5 4 7 2 4" xfId="5208" xr:uid="{00000000-0005-0000-0000-0000310F0000}"/>
    <cellStyle name="Normal 5 4 7 2 5" xfId="5846" xr:uid="{4BCBF328-DC2D-4EBD-850E-F406F2022CDD}"/>
    <cellStyle name="Normal 5 4 7 3" xfId="2232" xr:uid="{00000000-0005-0000-0000-0000320F0000}"/>
    <cellStyle name="Normal 5 4 7 3 2" xfId="4319" xr:uid="{00000000-0005-0000-0000-0000330F0000}"/>
    <cellStyle name="Normal 5 4 7 3 3" xfId="6199" xr:uid="{BE5EB355-3401-43D4-AFFE-10E3B32C2F72}"/>
    <cellStyle name="Normal 5 4 7 4" xfId="3343" xr:uid="{00000000-0005-0000-0000-0000340F0000}"/>
    <cellStyle name="Normal 5 4 7 5" xfId="4926" xr:uid="{00000000-0005-0000-0000-0000350F0000}"/>
    <cellStyle name="Normal 5 4 7 6" xfId="5564" xr:uid="{CFD7BF78-ACA8-4D77-A680-9A92565A4AD3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3" xfId="6232" xr:uid="{1C26F621-EC3F-4381-8D09-8378F4EFAF5A}"/>
    <cellStyle name="Normal 5 4 8 3" xfId="3376" xr:uid="{00000000-0005-0000-0000-0000390F0000}"/>
    <cellStyle name="Normal 5 4 8 4" xfId="4959" xr:uid="{00000000-0005-0000-0000-00003A0F0000}"/>
    <cellStyle name="Normal 5 4 8 5" xfId="5597" xr:uid="{6AE87BE6-89BC-4068-8602-6791ADCC7086}"/>
    <cellStyle name="Normal 5 4 9" xfId="1927" xr:uid="{00000000-0005-0000-0000-00003B0F0000}"/>
    <cellStyle name="Normal 5 4 9 2" xfId="4022" xr:uid="{00000000-0005-0000-0000-00003C0F0000}"/>
    <cellStyle name="Normal 5 4 9 3" xfId="5902" xr:uid="{1B080742-37C4-4DEE-9A1B-0486A11D2535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3" xfId="6518" xr:uid="{02848B39-867C-4D38-ACF8-9DA2DABD831C}"/>
    <cellStyle name="Normal 5 5 11" xfId="2630" xr:uid="{00000000-0005-0000-0000-0000400F0000}"/>
    <cellStyle name="Normal 5 5 12" xfId="4679" xr:uid="{00000000-0005-0000-0000-0000410F0000}"/>
    <cellStyle name="Normal 5 5 13" xfId="5269" xr:uid="{5E983943-C696-4E69-96F6-EF5C4E60B3EA}"/>
    <cellStyle name="Normal 5 5 2" xfId="471" xr:uid="{00000000-0005-0000-0000-0000420F0000}"/>
    <cellStyle name="Normal 5 5 2 10" xfId="4680" xr:uid="{00000000-0005-0000-0000-0000430F0000}"/>
    <cellStyle name="Normal 5 5 2 11" xfId="5270" xr:uid="{60ACBFF1-FE1D-4C85-B66E-17B1E540F09F}"/>
    <cellStyle name="Normal 5 5 2 2" xfId="676" xr:uid="{00000000-0005-0000-0000-0000440F0000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3" xfId="6383" xr:uid="{779622DE-915A-4C20-9027-3E4DF9267472}"/>
    <cellStyle name="Normal 5 5 2 2 2 2 3" xfId="3637" xr:uid="{00000000-0005-0000-0000-0000490F0000}"/>
    <cellStyle name="Normal 5 5 2 2 2 2 4" xfId="5110" xr:uid="{00000000-0005-0000-0000-00004A0F0000}"/>
    <cellStyle name="Normal 5 5 2 2 2 2 5" xfId="5748" xr:uid="{6DA65F22-7C48-4870-A4DA-3FDE34D14EAA}"/>
    <cellStyle name="Normal 5 5 2 2 2 3" xfId="2130" xr:uid="{00000000-0005-0000-0000-00004B0F0000}"/>
    <cellStyle name="Normal 5 5 2 2 2 3 2" xfId="4221" xr:uid="{00000000-0005-0000-0000-00004C0F0000}"/>
    <cellStyle name="Normal 5 5 2 2 2 3 3" xfId="6101" xr:uid="{E45BE59D-2E11-49B3-8555-4C5974F4A17A}"/>
    <cellStyle name="Normal 5 5 2 2 2 4" xfId="2975" xr:uid="{00000000-0005-0000-0000-00004D0F0000}"/>
    <cellStyle name="Normal 5 5 2 2 2 5" xfId="4828" xr:uid="{00000000-0005-0000-0000-00004E0F0000}"/>
    <cellStyle name="Normal 5 5 2 2 2 6" xfId="5466" xr:uid="{BAAFA5FD-EF2E-4DE9-AF92-DE46DFD84836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3" xfId="6457" xr:uid="{3A3AD1A8-7E07-46C1-B293-35C47CD95EC2}"/>
    <cellStyle name="Normal 5 5 2 2 3 2 3" xfId="3935" xr:uid="{00000000-0005-0000-0000-0000530F0000}"/>
    <cellStyle name="Normal 5 5 2 2 3 2 4" xfId="5184" xr:uid="{00000000-0005-0000-0000-0000540F0000}"/>
    <cellStyle name="Normal 5 5 2 2 3 2 5" xfId="5822" xr:uid="{0AECFA3F-C15D-4B7E-B44B-563647FAC24A}"/>
    <cellStyle name="Normal 5 5 2 2 3 3" xfId="2207" xr:uid="{00000000-0005-0000-0000-0000550F0000}"/>
    <cellStyle name="Normal 5 5 2 2 3 3 2" xfId="4295" xr:uid="{00000000-0005-0000-0000-0000560F0000}"/>
    <cellStyle name="Normal 5 5 2 2 3 3 3" xfId="6175" xr:uid="{5B886E7B-7CE3-429E-855D-A74AEE8DAC05}"/>
    <cellStyle name="Normal 5 5 2 2 3 4" xfId="3273" xr:uid="{00000000-0005-0000-0000-0000570F0000}"/>
    <cellStyle name="Normal 5 5 2 2 3 5" xfId="4902" xr:uid="{00000000-0005-0000-0000-0000580F0000}"/>
    <cellStyle name="Normal 5 5 2 2 3 6" xfId="5540" xr:uid="{B4AD37EF-9455-448F-8E7D-2A2CAFA5B2A8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3" xfId="6309" xr:uid="{CD8CDA4D-F87A-4ACC-BC12-AB44F6B17716}"/>
    <cellStyle name="Normal 5 5 2 2 4 3" xfId="3453" xr:uid="{00000000-0005-0000-0000-00005C0F0000}"/>
    <cellStyle name="Normal 5 5 2 2 4 4" xfId="5036" xr:uid="{00000000-0005-0000-0000-00005D0F0000}"/>
    <cellStyle name="Normal 5 5 2 2 4 5" xfId="5674" xr:uid="{6EE3AFD5-25BF-4037-88B3-9775897D12A0}"/>
    <cellStyle name="Normal 5 5 2 2 5" xfId="2053" xr:uid="{00000000-0005-0000-0000-00005E0F0000}"/>
    <cellStyle name="Normal 5 5 2 2 5 2" xfId="4147" xr:uid="{00000000-0005-0000-0000-00005F0F0000}"/>
    <cellStyle name="Normal 5 5 2 2 5 3" xfId="6027" xr:uid="{9B082D23-49F4-4E3E-A9C1-90B595C533D0}"/>
    <cellStyle name="Normal 5 5 2 2 6" xfId="2791" xr:uid="{00000000-0005-0000-0000-0000600F0000}"/>
    <cellStyle name="Normal 5 5 2 2 7" xfId="4754" xr:uid="{00000000-0005-0000-0000-0000610F0000}"/>
    <cellStyle name="Normal 5 5 2 2 8" xfId="5392" xr:uid="{51236CBB-8277-4012-A380-C8D2421CF6D1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3" xfId="6272" xr:uid="{D524A945-0C08-400E-A613-B8798F205DCC}"/>
    <cellStyle name="Normal 5 5 2 3 2 3" xfId="3416" xr:uid="{00000000-0005-0000-0000-0000660F0000}"/>
    <cellStyle name="Normal 5 5 2 3 2 4" xfId="4999" xr:uid="{00000000-0005-0000-0000-0000670F0000}"/>
    <cellStyle name="Normal 5 5 2 3 2 5" xfId="5637" xr:uid="{D6485CAE-A8BA-4D87-B528-194554017C40}"/>
    <cellStyle name="Normal 5 5 2 3 3" xfId="2016" xr:uid="{00000000-0005-0000-0000-0000680F0000}"/>
    <cellStyle name="Normal 5 5 2 3 3 2" xfId="4110" xr:uid="{00000000-0005-0000-0000-0000690F0000}"/>
    <cellStyle name="Normal 5 5 2 3 3 3" xfId="5990" xr:uid="{6FAC66F0-70E0-410F-9440-E0EA99DEA3F6}"/>
    <cellStyle name="Normal 5 5 2 3 4" xfId="2716" xr:uid="{00000000-0005-0000-0000-00006A0F0000}"/>
    <cellStyle name="Normal 5 5 2 3 5" xfId="4717" xr:uid="{00000000-0005-0000-0000-00006B0F0000}"/>
    <cellStyle name="Normal 5 5 2 3 6" xfId="5355" xr:uid="{A584579B-61A1-4B62-AFFE-7FC54F098BAD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3" xfId="6346" xr:uid="{6245038C-6165-4C0B-BB86-63A92C30BDBD}"/>
    <cellStyle name="Normal 5 5 2 4 2 3" xfId="3540" xr:uid="{00000000-0005-0000-0000-0000700F0000}"/>
    <cellStyle name="Normal 5 5 2 4 2 4" xfId="5073" xr:uid="{00000000-0005-0000-0000-0000710F0000}"/>
    <cellStyle name="Normal 5 5 2 4 2 5" xfId="5711" xr:uid="{DEDAA4DC-1B08-47FC-A20E-124AF3F06BCC}"/>
    <cellStyle name="Normal 5 5 2 4 3" xfId="2091" xr:uid="{00000000-0005-0000-0000-0000720F0000}"/>
    <cellStyle name="Normal 5 5 2 4 3 2" xfId="4184" xr:uid="{00000000-0005-0000-0000-0000730F0000}"/>
    <cellStyle name="Normal 5 5 2 4 3 3" xfId="6064" xr:uid="{8D82F63A-2189-4CCB-A40B-B4C4F1BCD52D}"/>
    <cellStyle name="Normal 5 5 2 4 4" xfId="2878" xr:uid="{00000000-0005-0000-0000-0000740F0000}"/>
    <cellStyle name="Normal 5 5 2 4 5" xfId="4791" xr:uid="{00000000-0005-0000-0000-0000750F0000}"/>
    <cellStyle name="Normal 5 5 2 4 6" xfId="5429" xr:uid="{48B54EFB-EE6A-43B7-B850-4E051D01CCBB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3" xfId="6420" xr:uid="{4085A1F2-55F6-43C8-B63A-036447F931BB}"/>
    <cellStyle name="Normal 5 5 2 5 2 3" xfId="3827" xr:uid="{00000000-0005-0000-0000-00007A0F0000}"/>
    <cellStyle name="Normal 5 5 2 5 2 4" xfId="5147" xr:uid="{00000000-0005-0000-0000-00007B0F0000}"/>
    <cellStyle name="Normal 5 5 2 5 2 5" xfId="5785" xr:uid="{1EF14CCB-FB8C-4BEF-896B-69D935CA3546}"/>
    <cellStyle name="Normal 5 5 2 5 3" xfId="2167" xr:uid="{00000000-0005-0000-0000-00007C0F0000}"/>
    <cellStyle name="Normal 5 5 2 5 3 2" xfId="4258" xr:uid="{00000000-0005-0000-0000-00007D0F0000}"/>
    <cellStyle name="Normal 5 5 2 5 3 3" xfId="6138" xr:uid="{38212629-DF63-4A60-945D-542AE5AA6568}"/>
    <cellStyle name="Normal 5 5 2 5 4" xfId="3165" xr:uid="{00000000-0005-0000-0000-00007E0F0000}"/>
    <cellStyle name="Normal 5 5 2 5 5" xfId="4865" xr:uid="{00000000-0005-0000-0000-00007F0F0000}"/>
    <cellStyle name="Normal 5 5 2 5 6" xfId="5503" xr:uid="{277AD9DD-4A37-4287-973D-AABDB3CFF02F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3" xfId="6235" xr:uid="{348C34F8-5812-47B0-8DD0-1409DB0C2A0A}"/>
    <cellStyle name="Normal 5 5 2 6 3" xfId="3379" xr:uid="{00000000-0005-0000-0000-0000830F0000}"/>
    <cellStyle name="Normal 5 5 2 6 4" xfId="4962" xr:uid="{00000000-0005-0000-0000-0000840F0000}"/>
    <cellStyle name="Normal 5 5 2 6 5" xfId="5600" xr:uid="{23502455-A4B4-4DDF-A03B-A4261E546547}"/>
    <cellStyle name="Normal 5 5 2 7" xfId="1930" xr:uid="{00000000-0005-0000-0000-0000850F0000}"/>
    <cellStyle name="Normal 5 5 2 7 2" xfId="4025" xr:uid="{00000000-0005-0000-0000-0000860F0000}"/>
    <cellStyle name="Normal 5 5 2 7 3" xfId="5905" xr:uid="{2C8DFC52-EAA7-42A0-BFD3-D483E90E8BED}"/>
    <cellStyle name="Normal 5 5 2 8" xfId="2572" xr:uid="{00000000-0005-0000-0000-0000870F0000}"/>
    <cellStyle name="Normal 5 5 2 8 2" xfId="4639" xr:uid="{00000000-0005-0000-0000-0000880F0000}"/>
    <cellStyle name="Normal 5 5 2 8 3" xfId="6519" xr:uid="{BA974BFD-9514-44C2-84D4-DE04A1B9AEA4}"/>
    <cellStyle name="Normal 5 5 2 9" xfId="2631" xr:uid="{00000000-0005-0000-0000-0000890F0000}"/>
    <cellStyle name="Normal 5 5 3" xfId="675" xr:uid="{00000000-0005-0000-0000-00008A0F0000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3" xfId="6382" xr:uid="{BF43512D-F3A8-416B-8DB1-EA5F36931F35}"/>
    <cellStyle name="Normal 5 5 3 2 2 3" xfId="3636" xr:uid="{00000000-0005-0000-0000-00008F0F0000}"/>
    <cellStyle name="Normal 5 5 3 2 2 4" xfId="5109" xr:uid="{00000000-0005-0000-0000-0000900F0000}"/>
    <cellStyle name="Normal 5 5 3 2 2 5" xfId="5747" xr:uid="{6C86E795-5C9A-4DB0-B8C6-0963603C1DEA}"/>
    <cellStyle name="Normal 5 5 3 2 3" xfId="2129" xr:uid="{00000000-0005-0000-0000-0000910F0000}"/>
    <cellStyle name="Normal 5 5 3 2 3 2" xfId="4220" xr:uid="{00000000-0005-0000-0000-0000920F0000}"/>
    <cellStyle name="Normal 5 5 3 2 3 3" xfId="6100" xr:uid="{9395FD70-1976-4793-9DCE-ED7DC9143FE6}"/>
    <cellStyle name="Normal 5 5 3 2 4" xfId="2974" xr:uid="{00000000-0005-0000-0000-0000930F0000}"/>
    <cellStyle name="Normal 5 5 3 2 5" xfId="4827" xr:uid="{00000000-0005-0000-0000-0000940F0000}"/>
    <cellStyle name="Normal 5 5 3 2 6" xfId="5465" xr:uid="{BDEEA15F-33E6-46A3-AEDD-9495BFB25E8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3" xfId="6456" xr:uid="{5AB4B049-2FB7-4371-95C2-E81E70745ABB}"/>
    <cellStyle name="Normal 5 5 3 3 2 3" xfId="3934" xr:uid="{00000000-0005-0000-0000-0000990F0000}"/>
    <cellStyle name="Normal 5 5 3 3 2 4" xfId="5183" xr:uid="{00000000-0005-0000-0000-00009A0F0000}"/>
    <cellStyle name="Normal 5 5 3 3 2 5" xfId="5821" xr:uid="{125C8437-8662-43F9-9E78-1D927B260257}"/>
    <cellStyle name="Normal 5 5 3 3 3" xfId="2206" xr:uid="{00000000-0005-0000-0000-00009B0F0000}"/>
    <cellStyle name="Normal 5 5 3 3 3 2" xfId="4294" xr:uid="{00000000-0005-0000-0000-00009C0F0000}"/>
    <cellStyle name="Normal 5 5 3 3 3 3" xfId="6174" xr:uid="{04A8E72D-D56C-4747-9784-E77CABD8F03F}"/>
    <cellStyle name="Normal 5 5 3 3 4" xfId="3272" xr:uid="{00000000-0005-0000-0000-00009D0F0000}"/>
    <cellStyle name="Normal 5 5 3 3 5" xfId="4901" xr:uid="{00000000-0005-0000-0000-00009E0F0000}"/>
    <cellStyle name="Normal 5 5 3 3 6" xfId="5539" xr:uid="{CD6586BB-0C97-41C4-81C0-0C60A49E922C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3" xfId="6308" xr:uid="{39340473-938B-4433-B6DA-06FD7E6380E7}"/>
    <cellStyle name="Normal 5 5 3 4 3" xfId="3452" xr:uid="{00000000-0005-0000-0000-0000A20F0000}"/>
    <cellStyle name="Normal 5 5 3 4 4" xfId="5035" xr:uid="{00000000-0005-0000-0000-0000A30F0000}"/>
    <cellStyle name="Normal 5 5 3 4 5" xfId="5673" xr:uid="{1211EC9A-5CA8-4A8B-AB4C-DA7D672F4AB7}"/>
    <cellStyle name="Normal 5 5 3 5" xfId="2052" xr:uid="{00000000-0005-0000-0000-0000A40F0000}"/>
    <cellStyle name="Normal 5 5 3 5 2" xfId="4146" xr:uid="{00000000-0005-0000-0000-0000A50F0000}"/>
    <cellStyle name="Normal 5 5 3 5 3" xfId="6026" xr:uid="{1F270C5D-BDF5-4AF4-A5E4-18F216153C34}"/>
    <cellStyle name="Normal 5 5 3 6" xfId="2790" xr:uid="{00000000-0005-0000-0000-0000A60F0000}"/>
    <cellStyle name="Normal 5 5 3 7" xfId="4753" xr:uid="{00000000-0005-0000-0000-0000A70F0000}"/>
    <cellStyle name="Normal 5 5 3 8" xfId="5391" xr:uid="{4F8207FA-3A89-4656-B08D-307E641C3392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3" xfId="6271" xr:uid="{C41308BF-87B6-4F35-A87A-134D170464AC}"/>
    <cellStyle name="Normal 5 5 4 2 3" xfId="3415" xr:uid="{00000000-0005-0000-0000-0000AC0F0000}"/>
    <cellStyle name="Normal 5 5 4 2 4" xfId="4998" xr:uid="{00000000-0005-0000-0000-0000AD0F0000}"/>
    <cellStyle name="Normal 5 5 4 2 5" xfId="5636" xr:uid="{4B7F3E07-75A6-402D-AE48-626B8E6BE787}"/>
    <cellStyle name="Normal 5 5 4 3" xfId="2015" xr:uid="{00000000-0005-0000-0000-0000AE0F0000}"/>
    <cellStyle name="Normal 5 5 4 3 2" xfId="4109" xr:uid="{00000000-0005-0000-0000-0000AF0F0000}"/>
    <cellStyle name="Normal 5 5 4 3 3" xfId="5989" xr:uid="{7FFA6C27-E9DB-4753-84D0-5E57F80957EE}"/>
    <cellStyle name="Normal 5 5 4 4" xfId="2715" xr:uid="{00000000-0005-0000-0000-0000B00F0000}"/>
    <cellStyle name="Normal 5 5 4 5" xfId="4716" xr:uid="{00000000-0005-0000-0000-0000B10F0000}"/>
    <cellStyle name="Normal 5 5 4 6" xfId="5354" xr:uid="{B2FA307D-E630-4FCA-A14D-8B48C7E3AC1A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3" xfId="6345" xr:uid="{F5DCEB35-43EB-4F69-BAB0-B381C0DDD152}"/>
    <cellStyle name="Normal 5 5 5 2 3" xfId="3539" xr:uid="{00000000-0005-0000-0000-0000B60F0000}"/>
    <cellStyle name="Normal 5 5 5 2 4" xfId="5072" xr:uid="{00000000-0005-0000-0000-0000B70F0000}"/>
    <cellStyle name="Normal 5 5 5 2 5" xfId="5710" xr:uid="{A98097ED-D65A-4524-A919-27A7413C9450}"/>
    <cellStyle name="Normal 5 5 5 3" xfId="2090" xr:uid="{00000000-0005-0000-0000-0000B80F0000}"/>
    <cellStyle name="Normal 5 5 5 3 2" xfId="4183" xr:uid="{00000000-0005-0000-0000-0000B90F0000}"/>
    <cellStyle name="Normal 5 5 5 3 3" xfId="6063" xr:uid="{8D70D859-7631-483A-B083-949FAD0F5716}"/>
    <cellStyle name="Normal 5 5 5 4" xfId="2877" xr:uid="{00000000-0005-0000-0000-0000BA0F0000}"/>
    <cellStyle name="Normal 5 5 5 5" xfId="4790" xr:uid="{00000000-0005-0000-0000-0000BB0F0000}"/>
    <cellStyle name="Normal 5 5 5 6" xfId="5428" xr:uid="{ABACE99C-489F-4A93-BF50-C41C6685253D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3" xfId="6419" xr:uid="{85ADA1C4-D49F-4525-A2E0-8FC23C3B3021}"/>
    <cellStyle name="Normal 5 5 6 2 3" xfId="3826" xr:uid="{00000000-0005-0000-0000-0000C00F0000}"/>
    <cellStyle name="Normal 5 5 6 2 4" xfId="5146" xr:uid="{00000000-0005-0000-0000-0000C10F0000}"/>
    <cellStyle name="Normal 5 5 6 2 5" xfId="5784" xr:uid="{AAF1D2CC-9F01-4149-951A-BB8EEEA0A7EA}"/>
    <cellStyle name="Normal 5 5 6 3" xfId="2166" xr:uid="{00000000-0005-0000-0000-0000C20F0000}"/>
    <cellStyle name="Normal 5 5 6 3 2" xfId="4257" xr:uid="{00000000-0005-0000-0000-0000C30F0000}"/>
    <cellStyle name="Normal 5 5 6 3 3" xfId="6137" xr:uid="{4D0F4FD8-4794-47D8-ADF0-DEDA255FAA04}"/>
    <cellStyle name="Normal 5 5 6 4" xfId="3164" xr:uid="{00000000-0005-0000-0000-0000C40F0000}"/>
    <cellStyle name="Normal 5 5 6 5" xfId="4864" xr:uid="{00000000-0005-0000-0000-0000C50F0000}"/>
    <cellStyle name="Normal 5 5 6 6" xfId="5502" xr:uid="{3A833BED-EBAF-4B63-BF0A-210BA3927903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3" xfId="6482" xr:uid="{84047E0C-3BB9-481B-93A7-38BBAC3C1A8A}"/>
    <cellStyle name="Normal 5 5 7 2 3" xfId="3968" xr:uid="{00000000-0005-0000-0000-0000CA0F0000}"/>
    <cellStyle name="Normal 5 5 7 2 4" xfId="5209" xr:uid="{00000000-0005-0000-0000-0000CB0F0000}"/>
    <cellStyle name="Normal 5 5 7 2 5" xfId="5847" xr:uid="{B166F422-D84B-4190-A95D-C8A3D1C15009}"/>
    <cellStyle name="Normal 5 5 7 3" xfId="2233" xr:uid="{00000000-0005-0000-0000-0000CC0F0000}"/>
    <cellStyle name="Normal 5 5 7 3 2" xfId="4320" xr:uid="{00000000-0005-0000-0000-0000CD0F0000}"/>
    <cellStyle name="Normal 5 5 7 3 3" xfId="6200" xr:uid="{06E7FB20-0E7B-4EC8-BF6D-62439AC979B8}"/>
    <cellStyle name="Normal 5 5 7 4" xfId="3344" xr:uid="{00000000-0005-0000-0000-0000CE0F0000}"/>
    <cellStyle name="Normal 5 5 7 5" xfId="4927" xr:uid="{00000000-0005-0000-0000-0000CF0F0000}"/>
    <cellStyle name="Normal 5 5 7 6" xfId="5565" xr:uid="{32F6F4CF-2DDA-4552-9879-A61FC994B61B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3" xfId="6234" xr:uid="{98328739-0F8A-425C-8403-6A013F55EDD8}"/>
    <cellStyle name="Normal 5 5 8 3" xfId="3378" xr:uid="{00000000-0005-0000-0000-0000D30F0000}"/>
    <cellStyle name="Normal 5 5 8 4" xfId="4961" xr:uid="{00000000-0005-0000-0000-0000D40F0000}"/>
    <cellStyle name="Normal 5 5 8 5" xfId="5599" xr:uid="{C526209A-10CD-47A4-9836-58C96A6877B7}"/>
    <cellStyle name="Normal 5 5 9" xfId="1929" xr:uid="{00000000-0005-0000-0000-0000D50F0000}"/>
    <cellStyle name="Normal 5 5 9 2" xfId="4024" xr:uid="{00000000-0005-0000-0000-0000D60F0000}"/>
    <cellStyle name="Normal 5 5 9 3" xfId="5904" xr:uid="{C0781345-6C69-4F6A-94D5-0D2ACBA89E1B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3" xfId="6520" xr:uid="{6B4D02D5-B9F9-42D2-967B-DD552847819E}"/>
    <cellStyle name="Normal 5 6 11" xfId="2632" xr:uid="{00000000-0005-0000-0000-0000DA0F0000}"/>
    <cellStyle name="Normal 5 6 12" xfId="4681" xr:uid="{00000000-0005-0000-0000-0000DB0F0000}"/>
    <cellStyle name="Normal 5 6 13" xfId="5271" xr:uid="{B4F16B1F-69A1-411E-83E7-12A3C17DE1F7}"/>
    <cellStyle name="Normal 5 6 2" xfId="473" xr:uid="{00000000-0005-0000-0000-0000DC0F0000}"/>
    <cellStyle name="Normal 5 6 2 10" xfId="4682" xr:uid="{00000000-0005-0000-0000-0000DD0F0000}"/>
    <cellStyle name="Normal 5 6 2 11" xfId="5272" xr:uid="{99825A08-16BD-435F-8321-5775F0799043}"/>
    <cellStyle name="Normal 5 6 2 2" xfId="678" xr:uid="{00000000-0005-0000-0000-0000DE0F0000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3" xfId="6385" xr:uid="{DBE0B9E1-CEFC-4253-8390-5EEEFA15DF90}"/>
    <cellStyle name="Normal 5 6 2 2 2 2 3" xfId="3639" xr:uid="{00000000-0005-0000-0000-0000E30F0000}"/>
    <cellStyle name="Normal 5 6 2 2 2 2 4" xfId="5112" xr:uid="{00000000-0005-0000-0000-0000E40F0000}"/>
    <cellStyle name="Normal 5 6 2 2 2 2 5" xfId="5750" xr:uid="{A5FDCC8B-EA42-4BB7-8B64-AC06E4FBFFA9}"/>
    <cellStyle name="Normal 5 6 2 2 2 3" xfId="2132" xr:uid="{00000000-0005-0000-0000-0000E50F0000}"/>
    <cellStyle name="Normal 5 6 2 2 2 3 2" xfId="4223" xr:uid="{00000000-0005-0000-0000-0000E60F0000}"/>
    <cellStyle name="Normal 5 6 2 2 2 3 3" xfId="6103" xr:uid="{52040869-114B-4B7C-9FE2-BD222209210B}"/>
    <cellStyle name="Normal 5 6 2 2 2 4" xfId="2977" xr:uid="{00000000-0005-0000-0000-0000E70F0000}"/>
    <cellStyle name="Normal 5 6 2 2 2 5" xfId="4830" xr:uid="{00000000-0005-0000-0000-0000E80F0000}"/>
    <cellStyle name="Normal 5 6 2 2 2 6" xfId="5468" xr:uid="{FD28C6B5-D97D-44FF-B0A9-900FB9FE83B9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3" xfId="6459" xr:uid="{032CE5C3-A7F1-490D-BAD5-0D7FC9CCB0CE}"/>
    <cellStyle name="Normal 5 6 2 2 3 2 3" xfId="3937" xr:uid="{00000000-0005-0000-0000-0000ED0F0000}"/>
    <cellStyle name="Normal 5 6 2 2 3 2 4" xfId="5186" xr:uid="{00000000-0005-0000-0000-0000EE0F0000}"/>
    <cellStyle name="Normal 5 6 2 2 3 2 5" xfId="5824" xr:uid="{D17A256D-2220-465B-802D-61C6C44948D9}"/>
    <cellStyle name="Normal 5 6 2 2 3 3" xfId="2209" xr:uid="{00000000-0005-0000-0000-0000EF0F0000}"/>
    <cellStyle name="Normal 5 6 2 2 3 3 2" xfId="4297" xr:uid="{00000000-0005-0000-0000-0000F00F0000}"/>
    <cellStyle name="Normal 5 6 2 2 3 3 3" xfId="6177" xr:uid="{65A8FBAA-0FFD-4FE4-9624-0EB0240A9EB1}"/>
    <cellStyle name="Normal 5 6 2 2 3 4" xfId="3275" xr:uid="{00000000-0005-0000-0000-0000F10F0000}"/>
    <cellStyle name="Normal 5 6 2 2 3 5" xfId="4904" xr:uid="{00000000-0005-0000-0000-0000F20F0000}"/>
    <cellStyle name="Normal 5 6 2 2 3 6" xfId="5542" xr:uid="{DB948E44-829D-4D8F-A7AC-31B626F17CD3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3" xfId="6311" xr:uid="{41E25007-B03D-4507-8541-9B61067F0C4B}"/>
    <cellStyle name="Normal 5 6 2 2 4 3" xfId="3455" xr:uid="{00000000-0005-0000-0000-0000F60F0000}"/>
    <cellStyle name="Normal 5 6 2 2 4 4" xfId="5038" xr:uid="{00000000-0005-0000-0000-0000F70F0000}"/>
    <cellStyle name="Normal 5 6 2 2 4 5" xfId="5676" xr:uid="{C4AC8F50-AF82-432D-ACF3-8739C036A899}"/>
    <cellStyle name="Normal 5 6 2 2 5" xfId="2055" xr:uid="{00000000-0005-0000-0000-0000F80F0000}"/>
    <cellStyle name="Normal 5 6 2 2 5 2" xfId="4149" xr:uid="{00000000-0005-0000-0000-0000F90F0000}"/>
    <cellStyle name="Normal 5 6 2 2 5 3" xfId="6029" xr:uid="{97FD3720-23C4-42ED-95A2-A4224E6B29A5}"/>
    <cellStyle name="Normal 5 6 2 2 6" xfId="2793" xr:uid="{00000000-0005-0000-0000-0000FA0F0000}"/>
    <cellStyle name="Normal 5 6 2 2 7" xfId="4756" xr:uid="{00000000-0005-0000-0000-0000FB0F0000}"/>
    <cellStyle name="Normal 5 6 2 2 8" xfId="5394" xr:uid="{39B1C584-A8ED-4FF0-95A9-D44B63622055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3" xfId="6274" xr:uid="{F2C59B18-5F56-428A-8D6D-4972EAD9E781}"/>
    <cellStyle name="Normal 5 6 2 3 2 3" xfId="3418" xr:uid="{00000000-0005-0000-0000-000000100000}"/>
    <cellStyle name="Normal 5 6 2 3 2 4" xfId="5001" xr:uid="{00000000-0005-0000-0000-000001100000}"/>
    <cellStyle name="Normal 5 6 2 3 2 5" xfId="5639" xr:uid="{709B4A19-1F43-4F5D-B2C0-89D57E74C570}"/>
    <cellStyle name="Normal 5 6 2 3 3" xfId="2018" xr:uid="{00000000-0005-0000-0000-000002100000}"/>
    <cellStyle name="Normal 5 6 2 3 3 2" xfId="4112" xr:uid="{00000000-0005-0000-0000-000003100000}"/>
    <cellStyle name="Normal 5 6 2 3 3 3" xfId="5992" xr:uid="{BC830122-28AE-4EA4-89B9-7735A89F7400}"/>
    <cellStyle name="Normal 5 6 2 3 4" xfId="2718" xr:uid="{00000000-0005-0000-0000-000004100000}"/>
    <cellStyle name="Normal 5 6 2 3 5" xfId="4719" xr:uid="{00000000-0005-0000-0000-000005100000}"/>
    <cellStyle name="Normal 5 6 2 3 6" xfId="5357" xr:uid="{85C4F836-6030-49D1-98D0-6BCF4A6D0169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3" xfId="6348" xr:uid="{863E6FF0-A95C-44BE-A70C-DC5C2D99D1E1}"/>
    <cellStyle name="Normal 5 6 2 4 2 3" xfId="3542" xr:uid="{00000000-0005-0000-0000-00000A100000}"/>
    <cellStyle name="Normal 5 6 2 4 2 4" xfId="5075" xr:uid="{00000000-0005-0000-0000-00000B100000}"/>
    <cellStyle name="Normal 5 6 2 4 2 5" xfId="5713" xr:uid="{67D96D9F-D835-4392-82A3-7DF52C234DA9}"/>
    <cellStyle name="Normal 5 6 2 4 3" xfId="2093" xr:uid="{00000000-0005-0000-0000-00000C100000}"/>
    <cellStyle name="Normal 5 6 2 4 3 2" xfId="4186" xr:uid="{00000000-0005-0000-0000-00000D100000}"/>
    <cellStyle name="Normal 5 6 2 4 3 3" xfId="6066" xr:uid="{EB71D34D-9358-4A58-B498-2BF92FBB1062}"/>
    <cellStyle name="Normal 5 6 2 4 4" xfId="2880" xr:uid="{00000000-0005-0000-0000-00000E100000}"/>
    <cellStyle name="Normal 5 6 2 4 5" xfId="4793" xr:uid="{00000000-0005-0000-0000-00000F100000}"/>
    <cellStyle name="Normal 5 6 2 4 6" xfId="5431" xr:uid="{6D2C6B34-8871-49F8-9BC6-E9CFD59E9503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3" xfId="6422" xr:uid="{BD0597E2-28E7-404A-8C49-634675E34D22}"/>
    <cellStyle name="Normal 5 6 2 5 2 3" xfId="3829" xr:uid="{00000000-0005-0000-0000-000014100000}"/>
    <cellStyle name="Normal 5 6 2 5 2 4" xfId="5149" xr:uid="{00000000-0005-0000-0000-000015100000}"/>
    <cellStyle name="Normal 5 6 2 5 2 5" xfId="5787" xr:uid="{576A1857-08BF-4814-9EDC-4275FFEBCF39}"/>
    <cellStyle name="Normal 5 6 2 5 3" xfId="2169" xr:uid="{00000000-0005-0000-0000-000016100000}"/>
    <cellStyle name="Normal 5 6 2 5 3 2" xfId="4260" xr:uid="{00000000-0005-0000-0000-000017100000}"/>
    <cellStyle name="Normal 5 6 2 5 3 3" xfId="6140" xr:uid="{36FCF926-6DC5-40D7-B913-C7B8E64CBCA6}"/>
    <cellStyle name="Normal 5 6 2 5 4" xfId="3167" xr:uid="{00000000-0005-0000-0000-000018100000}"/>
    <cellStyle name="Normal 5 6 2 5 5" xfId="4867" xr:uid="{00000000-0005-0000-0000-000019100000}"/>
    <cellStyle name="Normal 5 6 2 5 6" xfId="5505" xr:uid="{4D7ECC32-9719-4494-8226-C3C16CF891FD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3" xfId="6237" xr:uid="{60990C84-999B-4093-8BE7-4E9D21F35FF3}"/>
    <cellStyle name="Normal 5 6 2 6 3" xfId="3381" xr:uid="{00000000-0005-0000-0000-00001D100000}"/>
    <cellStyle name="Normal 5 6 2 6 4" xfId="4964" xr:uid="{00000000-0005-0000-0000-00001E100000}"/>
    <cellStyle name="Normal 5 6 2 6 5" xfId="5602" xr:uid="{B78D3574-06D0-477B-8B09-6818EE5B5DC1}"/>
    <cellStyle name="Normal 5 6 2 7" xfId="1932" xr:uid="{00000000-0005-0000-0000-00001F100000}"/>
    <cellStyle name="Normal 5 6 2 7 2" xfId="4027" xr:uid="{00000000-0005-0000-0000-000020100000}"/>
    <cellStyle name="Normal 5 6 2 7 3" xfId="5907" xr:uid="{B402D7F6-4177-4B32-AB4D-01C001976291}"/>
    <cellStyle name="Normal 5 6 2 8" xfId="2574" xr:uid="{00000000-0005-0000-0000-000021100000}"/>
    <cellStyle name="Normal 5 6 2 8 2" xfId="4641" xr:uid="{00000000-0005-0000-0000-000022100000}"/>
    <cellStyle name="Normal 5 6 2 8 3" xfId="6521" xr:uid="{F7364BFA-C84A-4431-98BF-442E8B05B274}"/>
    <cellStyle name="Normal 5 6 2 9" xfId="2633" xr:uid="{00000000-0005-0000-0000-000023100000}"/>
    <cellStyle name="Normal 5 6 3" xfId="677" xr:uid="{00000000-0005-0000-0000-000024100000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3" xfId="6384" xr:uid="{E21DE943-DCDA-4F5E-A2BB-CA70ACFA5D17}"/>
    <cellStyle name="Normal 5 6 3 2 2 3" xfId="3638" xr:uid="{00000000-0005-0000-0000-000029100000}"/>
    <cellStyle name="Normal 5 6 3 2 2 4" xfId="5111" xr:uid="{00000000-0005-0000-0000-00002A100000}"/>
    <cellStyle name="Normal 5 6 3 2 2 5" xfId="5749" xr:uid="{7B041663-C1A9-47F1-BD0A-9A9228A016EA}"/>
    <cellStyle name="Normal 5 6 3 2 3" xfId="2131" xr:uid="{00000000-0005-0000-0000-00002B100000}"/>
    <cellStyle name="Normal 5 6 3 2 3 2" xfId="4222" xr:uid="{00000000-0005-0000-0000-00002C100000}"/>
    <cellStyle name="Normal 5 6 3 2 3 3" xfId="6102" xr:uid="{6D31F200-9724-468B-A959-2EDE052740E5}"/>
    <cellStyle name="Normal 5 6 3 2 4" xfId="2976" xr:uid="{00000000-0005-0000-0000-00002D100000}"/>
    <cellStyle name="Normal 5 6 3 2 5" xfId="4829" xr:uid="{00000000-0005-0000-0000-00002E100000}"/>
    <cellStyle name="Normal 5 6 3 2 6" xfId="5467" xr:uid="{DB2B70E0-C85E-44F9-91EF-51F889267D85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3" xfId="6458" xr:uid="{BF170C87-CC51-4218-9B91-A26E0B75F515}"/>
    <cellStyle name="Normal 5 6 3 3 2 3" xfId="3936" xr:uid="{00000000-0005-0000-0000-000033100000}"/>
    <cellStyle name="Normal 5 6 3 3 2 4" xfId="5185" xr:uid="{00000000-0005-0000-0000-000034100000}"/>
    <cellStyle name="Normal 5 6 3 3 2 5" xfId="5823" xr:uid="{7F8A5241-5414-498C-855A-0D3FEC77E4CC}"/>
    <cellStyle name="Normal 5 6 3 3 3" xfId="2208" xr:uid="{00000000-0005-0000-0000-000035100000}"/>
    <cellStyle name="Normal 5 6 3 3 3 2" xfId="4296" xr:uid="{00000000-0005-0000-0000-000036100000}"/>
    <cellStyle name="Normal 5 6 3 3 3 3" xfId="6176" xr:uid="{3C50B774-97C2-4DEA-872A-0AD1B1CBA7F7}"/>
    <cellStyle name="Normal 5 6 3 3 4" xfId="3274" xr:uid="{00000000-0005-0000-0000-000037100000}"/>
    <cellStyle name="Normal 5 6 3 3 5" xfId="4903" xr:uid="{00000000-0005-0000-0000-000038100000}"/>
    <cellStyle name="Normal 5 6 3 3 6" xfId="5541" xr:uid="{60C44D90-81EA-4563-AE72-D48878015536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3" xfId="6310" xr:uid="{31BBDEEF-D226-427A-B15E-C35A5DB4CEA4}"/>
    <cellStyle name="Normal 5 6 3 4 3" xfId="3454" xr:uid="{00000000-0005-0000-0000-00003C100000}"/>
    <cellStyle name="Normal 5 6 3 4 4" xfId="5037" xr:uid="{00000000-0005-0000-0000-00003D100000}"/>
    <cellStyle name="Normal 5 6 3 4 5" xfId="5675" xr:uid="{778C5051-C095-4E9A-AEDC-702A46FE7227}"/>
    <cellStyle name="Normal 5 6 3 5" xfId="2054" xr:uid="{00000000-0005-0000-0000-00003E100000}"/>
    <cellStyle name="Normal 5 6 3 5 2" xfId="4148" xr:uid="{00000000-0005-0000-0000-00003F100000}"/>
    <cellStyle name="Normal 5 6 3 5 3" xfId="6028" xr:uid="{309C2972-5219-46CF-AA4B-CB840455B263}"/>
    <cellStyle name="Normal 5 6 3 6" xfId="2792" xr:uid="{00000000-0005-0000-0000-000040100000}"/>
    <cellStyle name="Normal 5 6 3 7" xfId="4755" xr:uid="{00000000-0005-0000-0000-000041100000}"/>
    <cellStyle name="Normal 5 6 3 8" xfId="5393" xr:uid="{09A3C187-D623-4A03-B9E9-25A93682A2B2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3" xfId="6273" xr:uid="{FCF24E90-D24C-4E7A-B8B2-215336C2FB33}"/>
    <cellStyle name="Normal 5 6 4 2 3" xfId="3417" xr:uid="{00000000-0005-0000-0000-000046100000}"/>
    <cellStyle name="Normal 5 6 4 2 4" xfId="5000" xr:uid="{00000000-0005-0000-0000-000047100000}"/>
    <cellStyle name="Normal 5 6 4 2 5" xfId="5638" xr:uid="{4EEDBE3A-0197-407E-B675-5C00DF226C11}"/>
    <cellStyle name="Normal 5 6 4 3" xfId="2017" xr:uid="{00000000-0005-0000-0000-000048100000}"/>
    <cellStyle name="Normal 5 6 4 3 2" xfId="4111" xr:uid="{00000000-0005-0000-0000-000049100000}"/>
    <cellStyle name="Normal 5 6 4 3 3" xfId="5991" xr:uid="{EAA784F3-AEB0-4FC6-B890-FFA9363F1D41}"/>
    <cellStyle name="Normal 5 6 4 4" xfId="2717" xr:uid="{00000000-0005-0000-0000-00004A100000}"/>
    <cellStyle name="Normal 5 6 4 5" xfId="4718" xr:uid="{00000000-0005-0000-0000-00004B100000}"/>
    <cellStyle name="Normal 5 6 4 6" xfId="5356" xr:uid="{01FCBB4D-5EF8-4E46-8E3E-C89E8A5F18D7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3" xfId="6347" xr:uid="{7BE44906-C97E-4D6C-BB6B-98A4C609EAC3}"/>
    <cellStyle name="Normal 5 6 5 2 3" xfId="3541" xr:uid="{00000000-0005-0000-0000-000050100000}"/>
    <cellStyle name="Normal 5 6 5 2 4" xfId="5074" xr:uid="{00000000-0005-0000-0000-000051100000}"/>
    <cellStyle name="Normal 5 6 5 2 5" xfId="5712" xr:uid="{F52AEFDF-3A62-4308-96C5-E9B6784C4CBC}"/>
    <cellStyle name="Normal 5 6 5 3" xfId="2092" xr:uid="{00000000-0005-0000-0000-000052100000}"/>
    <cellStyle name="Normal 5 6 5 3 2" xfId="4185" xr:uid="{00000000-0005-0000-0000-000053100000}"/>
    <cellStyle name="Normal 5 6 5 3 3" xfId="6065" xr:uid="{D9B3FF23-2AA6-46AE-9B99-A8DDA83409FC}"/>
    <cellStyle name="Normal 5 6 5 4" xfId="2879" xr:uid="{00000000-0005-0000-0000-000054100000}"/>
    <cellStyle name="Normal 5 6 5 5" xfId="4792" xr:uid="{00000000-0005-0000-0000-000055100000}"/>
    <cellStyle name="Normal 5 6 5 6" xfId="5430" xr:uid="{622A0A13-183F-4525-A4A2-13536AC3C699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3" xfId="6421" xr:uid="{FA6B368D-E8E7-496C-964B-C3E81B6AAF17}"/>
    <cellStyle name="Normal 5 6 6 2 3" xfId="3828" xr:uid="{00000000-0005-0000-0000-00005A100000}"/>
    <cellStyle name="Normal 5 6 6 2 4" xfId="5148" xr:uid="{00000000-0005-0000-0000-00005B100000}"/>
    <cellStyle name="Normal 5 6 6 2 5" xfId="5786" xr:uid="{1CD8597F-9CDD-450A-9C9A-ADF8AC7CCC6C}"/>
    <cellStyle name="Normal 5 6 6 3" xfId="2168" xr:uid="{00000000-0005-0000-0000-00005C100000}"/>
    <cellStyle name="Normal 5 6 6 3 2" xfId="4259" xr:uid="{00000000-0005-0000-0000-00005D100000}"/>
    <cellStyle name="Normal 5 6 6 3 3" xfId="6139" xr:uid="{47D67C3C-28ED-4FE1-A0B1-BD3FB905D426}"/>
    <cellStyle name="Normal 5 6 6 4" xfId="3166" xr:uid="{00000000-0005-0000-0000-00005E100000}"/>
    <cellStyle name="Normal 5 6 6 5" xfId="4866" xr:uid="{00000000-0005-0000-0000-00005F100000}"/>
    <cellStyle name="Normal 5 6 6 6" xfId="5504" xr:uid="{74642BC2-56C8-41E6-BD71-295F8FE477C7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3" xfId="6483" xr:uid="{50BF9AA2-49A3-4C49-96B6-1766B9BD3148}"/>
    <cellStyle name="Normal 5 6 7 2 3" xfId="3969" xr:uid="{00000000-0005-0000-0000-000064100000}"/>
    <cellStyle name="Normal 5 6 7 2 4" xfId="5210" xr:uid="{00000000-0005-0000-0000-000065100000}"/>
    <cellStyle name="Normal 5 6 7 2 5" xfId="5848" xr:uid="{BEEE92FD-5A8E-4DB7-9788-972B03BC481C}"/>
    <cellStyle name="Normal 5 6 7 3" xfId="2234" xr:uid="{00000000-0005-0000-0000-000066100000}"/>
    <cellStyle name="Normal 5 6 7 3 2" xfId="4321" xr:uid="{00000000-0005-0000-0000-000067100000}"/>
    <cellStyle name="Normal 5 6 7 3 3" xfId="6201" xr:uid="{C2F29406-C826-429A-9180-3F87AB80A998}"/>
    <cellStyle name="Normal 5 6 7 4" xfId="3345" xr:uid="{00000000-0005-0000-0000-000068100000}"/>
    <cellStyle name="Normal 5 6 7 5" xfId="4928" xr:uid="{00000000-0005-0000-0000-000069100000}"/>
    <cellStyle name="Normal 5 6 7 6" xfId="5566" xr:uid="{F16BD750-605E-44AB-B56E-94328449D4ED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3" xfId="6236" xr:uid="{F84C32E0-080D-4209-95E9-64D0BC1C03A0}"/>
    <cellStyle name="Normal 5 6 8 3" xfId="3380" xr:uid="{00000000-0005-0000-0000-00006D100000}"/>
    <cellStyle name="Normal 5 6 8 4" xfId="4963" xr:uid="{00000000-0005-0000-0000-00006E100000}"/>
    <cellStyle name="Normal 5 6 8 5" xfId="5601" xr:uid="{A36208CA-7018-4AA3-9398-423C8E167E8A}"/>
    <cellStyle name="Normal 5 6 9" xfId="1931" xr:uid="{00000000-0005-0000-0000-00006F100000}"/>
    <cellStyle name="Normal 5 6 9 2" xfId="4026" xr:uid="{00000000-0005-0000-0000-000070100000}"/>
    <cellStyle name="Normal 5 6 9 3" xfId="5906" xr:uid="{599620FC-86B7-4FC3-946D-40A2CE7D5F53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3" xfId="6522" xr:uid="{D5776A5B-4854-4A5A-B212-E39079344D39}"/>
    <cellStyle name="Normal 5 7 11" xfId="2634" xr:uid="{00000000-0005-0000-0000-000074100000}"/>
    <cellStyle name="Normal 5 7 12" xfId="4683" xr:uid="{00000000-0005-0000-0000-000075100000}"/>
    <cellStyle name="Normal 5 7 13" xfId="5273" xr:uid="{9D6EF336-EDCA-4FD8-8A79-FA7783B22E5E}"/>
    <cellStyle name="Normal 5 7 2" xfId="475" xr:uid="{00000000-0005-0000-0000-000076100000}"/>
    <cellStyle name="Normal 5 7 2 10" xfId="4684" xr:uid="{00000000-0005-0000-0000-000077100000}"/>
    <cellStyle name="Normal 5 7 2 11" xfId="5274" xr:uid="{19D5C75D-ADEF-42AC-82CD-556C6C7F759F}"/>
    <cellStyle name="Normal 5 7 2 2" xfId="680" xr:uid="{00000000-0005-0000-0000-000078100000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3" xfId="6387" xr:uid="{9FB20DB9-E2C3-47F9-9121-A559C8F3656F}"/>
    <cellStyle name="Normal 5 7 2 2 2 2 3" xfId="3641" xr:uid="{00000000-0005-0000-0000-00007D100000}"/>
    <cellStyle name="Normal 5 7 2 2 2 2 4" xfId="5114" xr:uid="{00000000-0005-0000-0000-00007E100000}"/>
    <cellStyle name="Normal 5 7 2 2 2 2 5" xfId="5752" xr:uid="{F6C3BFAB-FC16-44ED-AF54-A3A23FEF2C9F}"/>
    <cellStyle name="Normal 5 7 2 2 2 3" xfId="2134" xr:uid="{00000000-0005-0000-0000-00007F100000}"/>
    <cellStyle name="Normal 5 7 2 2 2 3 2" xfId="4225" xr:uid="{00000000-0005-0000-0000-000080100000}"/>
    <cellStyle name="Normal 5 7 2 2 2 3 3" xfId="6105" xr:uid="{9263B457-CDD8-4A47-B58B-F3BA71818721}"/>
    <cellStyle name="Normal 5 7 2 2 2 4" xfId="2979" xr:uid="{00000000-0005-0000-0000-000081100000}"/>
    <cellStyle name="Normal 5 7 2 2 2 5" xfId="4832" xr:uid="{00000000-0005-0000-0000-000082100000}"/>
    <cellStyle name="Normal 5 7 2 2 2 6" xfId="5470" xr:uid="{F0AF803D-BC1B-4E71-8B80-C9903AA0A64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3" xfId="6461" xr:uid="{0F209BC9-3F13-489F-9063-DD6D108617F6}"/>
    <cellStyle name="Normal 5 7 2 2 3 2 3" xfId="3939" xr:uid="{00000000-0005-0000-0000-000087100000}"/>
    <cellStyle name="Normal 5 7 2 2 3 2 4" xfId="5188" xr:uid="{00000000-0005-0000-0000-000088100000}"/>
    <cellStyle name="Normal 5 7 2 2 3 2 5" xfId="5826" xr:uid="{49D3BF42-DCC3-40EA-8A66-EAC5426F159E}"/>
    <cellStyle name="Normal 5 7 2 2 3 3" xfId="2211" xr:uid="{00000000-0005-0000-0000-000089100000}"/>
    <cellStyle name="Normal 5 7 2 2 3 3 2" xfId="4299" xr:uid="{00000000-0005-0000-0000-00008A100000}"/>
    <cellStyle name="Normal 5 7 2 2 3 3 3" xfId="6179" xr:uid="{69AFF810-FC97-46A3-B466-AB4CA05ABDB4}"/>
    <cellStyle name="Normal 5 7 2 2 3 4" xfId="3277" xr:uid="{00000000-0005-0000-0000-00008B100000}"/>
    <cellStyle name="Normal 5 7 2 2 3 5" xfId="4906" xr:uid="{00000000-0005-0000-0000-00008C100000}"/>
    <cellStyle name="Normal 5 7 2 2 3 6" xfId="5544" xr:uid="{E2FEEC25-BD1B-4259-8F4D-F40CEFE3C109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3" xfId="6313" xr:uid="{7074C422-512F-4288-9346-98AF64AE46EB}"/>
    <cellStyle name="Normal 5 7 2 2 4 3" xfId="3457" xr:uid="{00000000-0005-0000-0000-000090100000}"/>
    <cellStyle name="Normal 5 7 2 2 4 4" xfId="5040" xr:uid="{00000000-0005-0000-0000-000091100000}"/>
    <cellStyle name="Normal 5 7 2 2 4 5" xfId="5678" xr:uid="{95D64477-B452-4F27-8448-0A7ADED25FA7}"/>
    <cellStyle name="Normal 5 7 2 2 5" xfId="2057" xr:uid="{00000000-0005-0000-0000-000092100000}"/>
    <cellStyle name="Normal 5 7 2 2 5 2" xfId="4151" xr:uid="{00000000-0005-0000-0000-000093100000}"/>
    <cellStyle name="Normal 5 7 2 2 5 3" xfId="6031" xr:uid="{F69EE676-F6B7-4C7D-A87F-7B6344B515BB}"/>
    <cellStyle name="Normal 5 7 2 2 6" xfId="2795" xr:uid="{00000000-0005-0000-0000-000094100000}"/>
    <cellStyle name="Normal 5 7 2 2 7" xfId="4758" xr:uid="{00000000-0005-0000-0000-000095100000}"/>
    <cellStyle name="Normal 5 7 2 2 8" xfId="5396" xr:uid="{6301901A-A278-49A1-A39F-4C78E9768332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3" xfId="6276" xr:uid="{E95AF459-ECC4-4ED7-8BCC-61E3E8E9F07E}"/>
    <cellStyle name="Normal 5 7 2 3 2 3" xfId="3420" xr:uid="{00000000-0005-0000-0000-00009A100000}"/>
    <cellStyle name="Normal 5 7 2 3 2 4" xfId="5003" xr:uid="{00000000-0005-0000-0000-00009B100000}"/>
    <cellStyle name="Normal 5 7 2 3 2 5" xfId="5641" xr:uid="{CA81F973-0645-4C32-9FB7-9537D5D2298F}"/>
    <cellStyle name="Normal 5 7 2 3 3" xfId="2020" xr:uid="{00000000-0005-0000-0000-00009C100000}"/>
    <cellStyle name="Normal 5 7 2 3 3 2" xfId="4114" xr:uid="{00000000-0005-0000-0000-00009D100000}"/>
    <cellStyle name="Normal 5 7 2 3 3 3" xfId="5994" xr:uid="{C0AAB2CA-0B83-4DE1-B00F-B9BDA234DBCE}"/>
    <cellStyle name="Normal 5 7 2 3 4" xfId="2720" xr:uid="{00000000-0005-0000-0000-00009E100000}"/>
    <cellStyle name="Normal 5 7 2 3 5" xfId="4721" xr:uid="{00000000-0005-0000-0000-00009F100000}"/>
    <cellStyle name="Normal 5 7 2 3 6" xfId="5359" xr:uid="{4543A9FE-FBC6-439E-8DF6-E5802940DD43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3" xfId="6350" xr:uid="{ACD65C39-D038-44F7-8EFA-34D97FE904A1}"/>
    <cellStyle name="Normal 5 7 2 4 2 3" xfId="3544" xr:uid="{00000000-0005-0000-0000-0000A4100000}"/>
    <cellStyle name="Normal 5 7 2 4 2 4" xfId="5077" xr:uid="{00000000-0005-0000-0000-0000A5100000}"/>
    <cellStyle name="Normal 5 7 2 4 2 5" xfId="5715" xr:uid="{91E6B49A-64BE-4517-BEB3-309A857E96DF}"/>
    <cellStyle name="Normal 5 7 2 4 3" xfId="2095" xr:uid="{00000000-0005-0000-0000-0000A6100000}"/>
    <cellStyle name="Normal 5 7 2 4 3 2" xfId="4188" xr:uid="{00000000-0005-0000-0000-0000A7100000}"/>
    <cellStyle name="Normal 5 7 2 4 3 3" xfId="6068" xr:uid="{83CB4590-4706-4488-B88E-07C3C3D64CE7}"/>
    <cellStyle name="Normal 5 7 2 4 4" xfId="2882" xr:uid="{00000000-0005-0000-0000-0000A8100000}"/>
    <cellStyle name="Normal 5 7 2 4 5" xfId="4795" xr:uid="{00000000-0005-0000-0000-0000A9100000}"/>
    <cellStyle name="Normal 5 7 2 4 6" xfId="5433" xr:uid="{7EF75F63-064B-49D6-A0F1-651B3EA3A231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3" xfId="6424" xr:uid="{D17BCFF0-7B37-4176-9AC0-F431AADB3446}"/>
    <cellStyle name="Normal 5 7 2 5 2 3" xfId="3831" xr:uid="{00000000-0005-0000-0000-0000AE100000}"/>
    <cellStyle name="Normal 5 7 2 5 2 4" xfId="5151" xr:uid="{00000000-0005-0000-0000-0000AF100000}"/>
    <cellStyle name="Normal 5 7 2 5 2 5" xfId="5789" xr:uid="{CB9AAB30-91F8-47F0-B4E1-15199591CAD9}"/>
    <cellStyle name="Normal 5 7 2 5 3" xfId="2171" xr:uid="{00000000-0005-0000-0000-0000B0100000}"/>
    <cellStyle name="Normal 5 7 2 5 3 2" xfId="4262" xr:uid="{00000000-0005-0000-0000-0000B1100000}"/>
    <cellStyle name="Normal 5 7 2 5 3 3" xfId="6142" xr:uid="{455ABD88-BF71-4699-A20C-D05E6A73B221}"/>
    <cellStyle name="Normal 5 7 2 5 4" xfId="3169" xr:uid="{00000000-0005-0000-0000-0000B2100000}"/>
    <cellStyle name="Normal 5 7 2 5 5" xfId="4869" xr:uid="{00000000-0005-0000-0000-0000B3100000}"/>
    <cellStyle name="Normal 5 7 2 5 6" xfId="5507" xr:uid="{35802B5B-2D31-4091-BE27-292606FE0359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3" xfId="6239" xr:uid="{6BAE7459-85B1-4B73-8FB8-CF3A7FED7B37}"/>
    <cellStyle name="Normal 5 7 2 6 3" xfId="3383" xr:uid="{00000000-0005-0000-0000-0000B7100000}"/>
    <cellStyle name="Normal 5 7 2 6 4" xfId="4966" xr:uid="{00000000-0005-0000-0000-0000B8100000}"/>
    <cellStyle name="Normal 5 7 2 6 5" xfId="5604" xr:uid="{DFA26981-5B54-4907-AD58-756966433F00}"/>
    <cellStyle name="Normal 5 7 2 7" xfId="1934" xr:uid="{00000000-0005-0000-0000-0000B9100000}"/>
    <cellStyle name="Normal 5 7 2 7 2" xfId="4029" xr:uid="{00000000-0005-0000-0000-0000BA100000}"/>
    <cellStyle name="Normal 5 7 2 7 3" xfId="5909" xr:uid="{B2ED3A42-0580-40DA-8E7A-CCA8775D8F6B}"/>
    <cellStyle name="Normal 5 7 2 8" xfId="2576" xr:uid="{00000000-0005-0000-0000-0000BB100000}"/>
    <cellStyle name="Normal 5 7 2 8 2" xfId="4643" xr:uid="{00000000-0005-0000-0000-0000BC100000}"/>
    <cellStyle name="Normal 5 7 2 8 3" xfId="6523" xr:uid="{3413830E-F930-470A-B921-E3110A07BE0D}"/>
    <cellStyle name="Normal 5 7 2 9" xfId="2635" xr:uid="{00000000-0005-0000-0000-0000BD100000}"/>
    <cellStyle name="Normal 5 7 3" xfId="679" xr:uid="{00000000-0005-0000-0000-0000BE100000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3" xfId="6386" xr:uid="{9A41D012-2778-4741-8DA3-3E770DF0B228}"/>
    <cellStyle name="Normal 5 7 3 2 2 3" xfId="3640" xr:uid="{00000000-0005-0000-0000-0000C3100000}"/>
    <cellStyle name="Normal 5 7 3 2 2 4" xfId="5113" xr:uid="{00000000-0005-0000-0000-0000C4100000}"/>
    <cellStyle name="Normal 5 7 3 2 2 5" xfId="5751" xr:uid="{E83A6811-128F-42ED-AF58-FE43005E8421}"/>
    <cellStyle name="Normal 5 7 3 2 3" xfId="2133" xr:uid="{00000000-0005-0000-0000-0000C5100000}"/>
    <cellStyle name="Normal 5 7 3 2 3 2" xfId="4224" xr:uid="{00000000-0005-0000-0000-0000C6100000}"/>
    <cellStyle name="Normal 5 7 3 2 3 3" xfId="6104" xr:uid="{416C589B-C96A-44AF-9D51-60D665DA7C84}"/>
    <cellStyle name="Normal 5 7 3 2 4" xfId="2978" xr:uid="{00000000-0005-0000-0000-0000C7100000}"/>
    <cellStyle name="Normal 5 7 3 2 5" xfId="4831" xr:uid="{00000000-0005-0000-0000-0000C8100000}"/>
    <cellStyle name="Normal 5 7 3 2 6" xfId="5469" xr:uid="{15159BD4-FD6C-455E-98BF-CEBAD69E70B9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3" xfId="6460" xr:uid="{46D7A6C6-7D96-452D-BF2B-C52D19F2BA50}"/>
    <cellStyle name="Normal 5 7 3 3 2 3" xfId="3938" xr:uid="{00000000-0005-0000-0000-0000CD100000}"/>
    <cellStyle name="Normal 5 7 3 3 2 4" xfId="5187" xr:uid="{00000000-0005-0000-0000-0000CE100000}"/>
    <cellStyle name="Normal 5 7 3 3 2 5" xfId="5825" xr:uid="{9F0D5526-01AC-436E-BB6B-43C43224FC72}"/>
    <cellStyle name="Normal 5 7 3 3 3" xfId="2210" xr:uid="{00000000-0005-0000-0000-0000CF100000}"/>
    <cellStyle name="Normal 5 7 3 3 3 2" xfId="4298" xr:uid="{00000000-0005-0000-0000-0000D0100000}"/>
    <cellStyle name="Normal 5 7 3 3 3 3" xfId="6178" xr:uid="{4DE829F1-1C39-4726-9362-B10FFC81B3EC}"/>
    <cellStyle name="Normal 5 7 3 3 4" xfId="3276" xr:uid="{00000000-0005-0000-0000-0000D1100000}"/>
    <cellStyle name="Normal 5 7 3 3 5" xfId="4905" xr:uid="{00000000-0005-0000-0000-0000D2100000}"/>
    <cellStyle name="Normal 5 7 3 3 6" xfId="5543" xr:uid="{B98B915C-E372-4340-A633-FB05B30C3DAD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3" xfId="6312" xr:uid="{CE8A4745-04C2-4BD1-9723-BBA23AC737A0}"/>
    <cellStyle name="Normal 5 7 3 4 3" xfId="3456" xr:uid="{00000000-0005-0000-0000-0000D6100000}"/>
    <cellStyle name="Normal 5 7 3 4 4" xfId="5039" xr:uid="{00000000-0005-0000-0000-0000D7100000}"/>
    <cellStyle name="Normal 5 7 3 4 5" xfId="5677" xr:uid="{18A6397F-923D-4B3F-AADA-50F6F11392E8}"/>
    <cellStyle name="Normal 5 7 3 5" xfId="2056" xr:uid="{00000000-0005-0000-0000-0000D8100000}"/>
    <cellStyle name="Normal 5 7 3 5 2" xfId="4150" xr:uid="{00000000-0005-0000-0000-0000D9100000}"/>
    <cellStyle name="Normal 5 7 3 5 3" xfId="6030" xr:uid="{6AC24FAD-AB65-4BD9-B276-32208AFF6D58}"/>
    <cellStyle name="Normal 5 7 3 6" xfId="2794" xr:uid="{00000000-0005-0000-0000-0000DA100000}"/>
    <cellStyle name="Normal 5 7 3 7" xfId="4757" xr:uid="{00000000-0005-0000-0000-0000DB100000}"/>
    <cellStyle name="Normal 5 7 3 8" xfId="5395" xr:uid="{C3410E06-FBB8-4BB5-8214-8745662927C0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3" xfId="6275" xr:uid="{D6DD6999-9E81-4AA4-B54B-39C214604D28}"/>
    <cellStyle name="Normal 5 7 4 2 3" xfId="3419" xr:uid="{00000000-0005-0000-0000-0000E0100000}"/>
    <cellStyle name="Normal 5 7 4 2 4" xfId="5002" xr:uid="{00000000-0005-0000-0000-0000E1100000}"/>
    <cellStyle name="Normal 5 7 4 2 5" xfId="5640" xr:uid="{DD2597A4-10D7-4502-8086-5735A8CAEC42}"/>
    <cellStyle name="Normal 5 7 4 3" xfId="2019" xr:uid="{00000000-0005-0000-0000-0000E2100000}"/>
    <cellStyle name="Normal 5 7 4 3 2" xfId="4113" xr:uid="{00000000-0005-0000-0000-0000E3100000}"/>
    <cellStyle name="Normal 5 7 4 3 3" xfId="5993" xr:uid="{03E43DF0-5845-4D44-92D7-FFECBE4011C8}"/>
    <cellStyle name="Normal 5 7 4 4" xfId="2719" xr:uid="{00000000-0005-0000-0000-0000E4100000}"/>
    <cellStyle name="Normal 5 7 4 5" xfId="4720" xr:uid="{00000000-0005-0000-0000-0000E5100000}"/>
    <cellStyle name="Normal 5 7 4 6" xfId="5358" xr:uid="{65453FCB-2570-4C26-8C2B-C5733CAD41DE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3" xfId="6349" xr:uid="{7AC62425-A804-4766-8854-75102DB48304}"/>
    <cellStyle name="Normal 5 7 5 2 3" xfId="3543" xr:uid="{00000000-0005-0000-0000-0000EA100000}"/>
    <cellStyle name="Normal 5 7 5 2 4" xfId="5076" xr:uid="{00000000-0005-0000-0000-0000EB100000}"/>
    <cellStyle name="Normal 5 7 5 2 5" xfId="5714" xr:uid="{2E086A78-2327-4160-BCD3-BB07C818A27B}"/>
    <cellStyle name="Normal 5 7 5 3" xfId="2094" xr:uid="{00000000-0005-0000-0000-0000EC100000}"/>
    <cellStyle name="Normal 5 7 5 3 2" xfId="4187" xr:uid="{00000000-0005-0000-0000-0000ED100000}"/>
    <cellStyle name="Normal 5 7 5 3 3" xfId="6067" xr:uid="{8F774192-1C5A-4BF4-B7DA-60ABB8FABA35}"/>
    <cellStyle name="Normal 5 7 5 4" xfId="2881" xr:uid="{00000000-0005-0000-0000-0000EE100000}"/>
    <cellStyle name="Normal 5 7 5 5" xfId="4794" xr:uid="{00000000-0005-0000-0000-0000EF100000}"/>
    <cellStyle name="Normal 5 7 5 6" xfId="5432" xr:uid="{FEA046DE-1D77-49B6-83C8-5F02C8462A09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3" xfId="6423" xr:uid="{0E58B41B-7115-405E-A49E-8704E0054D8C}"/>
    <cellStyle name="Normal 5 7 6 2 3" xfId="3830" xr:uid="{00000000-0005-0000-0000-0000F4100000}"/>
    <cellStyle name="Normal 5 7 6 2 4" xfId="5150" xr:uid="{00000000-0005-0000-0000-0000F5100000}"/>
    <cellStyle name="Normal 5 7 6 2 5" xfId="5788" xr:uid="{7408337D-5B26-461E-A66E-6F5D07AA287A}"/>
    <cellStyle name="Normal 5 7 6 3" xfId="2170" xr:uid="{00000000-0005-0000-0000-0000F6100000}"/>
    <cellStyle name="Normal 5 7 6 3 2" xfId="4261" xr:uid="{00000000-0005-0000-0000-0000F7100000}"/>
    <cellStyle name="Normal 5 7 6 3 3" xfId="6141" xr:uid="{E4AA831C-FD75-40DA-A80E-3B1237C87552}"/>
    <cellStyle name="Normal 5 7 6 4" xfId="3168" xr:uid="{00000000-0005-0000-0000-0000F8100000}"/>
    <cellStyle name="Normal 5 7 6 5" xfId="4868" xr:uid="{00000000-0005-0000-0000-0000F9100000}"/>
    <cellStyle name="Normal 5 7 6 6" xfId="5506" xr:uid="{6AC7BCD1-07AE-4DB9-AF09-6B5FF6D3FB10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3" xfId="6484" xr:uid="{847B033C-40C7-4336-BAC2-D053FC0239DF}"/>
    <cellStyle name="Normal 5 7 7 2 3" xfId="3970" xr:uid="{00000000-0005-0000-0000-0000FE100000}"/>
    <cellStyle name="Normal 5 7 7 2 4" xfId="5211" xr:uid="{00000000-0005-0000-0000-0000FF100000}"/>
    <cellStyle name="Normal 5 7 7 2 5" xfId="5849" xr:uid="{0705987A-7178-4D13-916B-62A1993E4BDC}"/>
    <cellStyle name="Normal 5 7 7 3" xfId="2235" xr:uid="{00000000-0005-0000-0000-000000110000}"/>
    <cellStyle name="Normal 5 7 7 3 2" xfId="4322" xr:uid="{00000000-0005-0000-0000-000001110000}"/>
    <cellStyle name="Normal 5 7 7 3 3" xfId="6202" xr:uid="{2140B7D5-24DB-44DE-9EC7-1985B76C22D2}"/>
    <cellStyle name="Normal 5 7 7 4" xfId="3346" xr:uid="{00000000-0005-0000-0000-000002110000}"/>
    <cellStyle name="Normal 5 7 7 5" xfId="4929" xr:uid="{00000000-0005-0000-0000-000003110000}"/>
    <cellStyle name="Normal 5 7 7 6" xfId="5567" xr:uid="{23C07C27-3D1E-49EE-BB9D-897CB00F3E50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3" xfId="6238" xr:uid="{5255CC51-5F42-4D32-BB68-4AF21858AEA5}"/>
    <cellStyle name="Normal 5 7 8 3" xfId="3382" xr:uid="{00000000-0005-0000-0000-000007110000}"/>
    <cellStyle name="Normal 5 7 8 4" xfId="4965" xr:uid="{00000000-0005-0000-0000-000008110000}"/>
    <cellStyle name="Normal 5 7 8 5" xfId="5603" xr:uid="{871FE926-5E70-4E2A-B005-E175A7B6D1DA}"/>
    <cellStyle name="Normal 5 7 9" xfId="1933" xr:uid="{00000000-0005-0000-0000-000009110000}"/>
    <cellStyle name="Normal 5 7 9 2" xfId="4028" xr:uid="{00000000-0005-0000-0000-00000A110000}"/>
    <cellStyle name="Normal 5 7 9 3" xfId="5908" xr:uid="{0C2469D4-5118-4D2B-A616-83BDD44FD52E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3" xfId="6524" xr:uid="{52687E0C-E36C-4981-920F-64C6F81C574F}"/>
    <cellStyle name="Normal 5 8 11" xfId="2636" xr:uid="{00000000-0005-0000-0000-00000E110000}"/>
    <cellStyle name="Normal 5 8 12" xfId="4685" xr:uid="{00000000-0005-0000-0000-00000F110000}"/>
    <cellStyle name="Normal 5 8 13" xfId="5275" xr:uid="{DF78787D-717D-4795-AC81-13F651996658}"/>
    <cellStyle name="Normal 5 8 2" xfId="477" xr:uid="{00000000-0005-0000-0000-000010110000}"/>
    <cellStyle name="Normal 5 8 2 10" xfId="4686" xr:uid="{00000000-0005-0000-0000-000011110000}"/>
    <cellStyle name="Normal 5 8 2 11" xfId="5276" xr:uid="{8EABC122-4A37-450C-9C36-F6CAAE4E10C8}"/>
    <cellStyle name="Normal 5 8 2 2" xfId="682" xr:uid="{00000000-0005-0000-0000-000012110000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3" xfId="6389" xr:uid="{13A8D0C9-3074-493E-911E-F6816882BCEB}"/>
    <cellStyle name="Normal 5 8 2 2 2 2 3" xfId="3643" xr:uid="{00000000-0005-0000-0000-000017110000}"/>
    <cellStyle name="Normal 5 8 2 2 2 2 4" xfId="5116" xr:uid="{00000000-0005-0000-0000-000018110000}"/>
    <cellStyle name="Normal 5 8 2 2 2 2 5" xfId="5754" xr:uid="{6E0A0F4D-4977-41FC-B4D3-81332A76896A}"/>
    <cellStyle name="Normal 5 8 2 2 2 3" xfId="2136" xr:uid="{00000000-0005-0000-0000-000019110000}"/>
    <cellStyle name="Normal 5 8 2 2 2 3 2" xfId="4227" xr:uid="{00000000-0005-0000-0000-00001A110000}"/>
    <cellStyle name="Normal 5 8 2 2 2 3 3" xfId="6107" xr:uid="{A33C3779-2ECE-43E3-8D44-D2D60E4A300E}"/>
    <cellStyle name="Normal 5 8 2 2 2 4" xfId="2981" xr:uid="{00000000-0005-0000-0000-00001B110000}"/>
    <cellStyle name="Normal 5 8 2 2 2 5" xfId="4834" xr:uid="{00000000-0005-0000-0000-00001C110000}"/>
    <cellStyle name="Normal 5 8 2 2 2 6" xfId="5472" xr:uid="{89FEFDD2-8E8E-4AF0-9072-DBCD72C9DD2C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3" xfId="6463" xr:uid="{A0CE4D5F-BD72-43B4-8B42-E9A90193E719}"/>
    <cellStyle name="Normal 5 8 2 2 3 2 3" xfId="3941" xr:uid="{00000000-0005-0000-0000-000021110000}"/>
    <cellStyle name="Normal 5 8 2 2 3 2 4" xfId="5190" xr:uid="{00000000-0005-0000-0000-000022110000}"/>
    <cellStyle name="Normal 5 8 2 2 3 2 5" xfId="5828" xr:uid="{844D2287-E369-4A0B-A5E9-12C6A8F4CCD2}"/>
    <cellStyle name="Normal 5 8 2 2 3 3" xfId="2213" xr:uid="{00000000-0005-0000-0000-000023110000}"/>
    <cellStyle name="Normal 5 8 2 2 3 3 2" xfId="4301" xr:uid="{00000000-0005-0000-0000-000024110000}"/>
    <cellStyle name="Normal 5 8 2 2 3 3 3" xfId="6181" xr:uid="{E70E47DD-04D5-4042-8418-04FB236CB500}"/>
    <cellStyle name="Normal 5 8 2 2 3 4" xfId="3279" xr:uid="{00000000-0005-0000-0000-000025110000}"/>
    <cellStyle name="Normal 5 8 2 2 3 5" xfId="4908" xr:uid="{00000000-0005-0000-0000-000026110000}"/>
    <cellStyle name="Normal 5 8 2 2 3 6" xfId="5546" xr:uid="{CA5085E4-E9FB-43CD-8616-1B584BC7E978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3" xfId="6315" xr:uid="{5787F6BB-753E-45AE-B2B7-5CE14A15671C}"/>
    <cellStyle name="Normal 5 8 2 2 4 3" xfId="3459" xr:uid="{00000000-0005-0000-0000-00002A110000}"/>
    <cellStyle name="Normal 5 8 2 2 4 4" xfId="5042" xr:uid="{00000000-0005-0000-0000-00002B110000}"/>
    <cellStyle name="Normal 5 8 2 2 4 5" xfId="5680" xr:uid="{C46FC56B-9676-4CA2-ADCA-00970855B81A}"/>
    <cellStyle name="Normal 5 8 2 2 5" xfId="2059" xr:uid="{00000000-0005-0000-0000-00002C110000}"/>
    <cellStyle name="Normal 5 8 2 2 5 2" xfId="4153" xr:uid="{00000000-0005-0000-0000-00002D110000}"/>
    <cellStyle name="Normal 5 8 2 2 5 3" xfId="6033" xr:uid="{E4D8FB36-C89F-4B20-A52C-B70A5CE0C881}"/>
    <cellStyle name="Normal 5 8 2 2 6" xfId="2797" xr:uid="{00000000-0005-0000-0000-00002E110000}"/>
    <cellStyle name="Normal 5 8 2 2 7" xfId="4760" xr:uid="{00000000-0005-0000-0000-00002F110000}"/>
    <cellStyle name="Normal 5 8 2 2 8" xfId="5398" xr:uid="{4FD05578-E6ED-4A8C-AD43-005B0A9A8E70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3" xfId="6278" xr:uid="{CAE324FB-8848-4DB2-83B5-1ACB6080F8E8}"/>
    <cellStyle name="Normal 5 8 2 3 2 3" xfId="3422" xr:uid="{00000000-0005-0000-0000-000034110000}"/>
    <cellStyle name="Normal 5 8 2 3 2 4" xfId="5005" xr:uid="{00000000-0005-0000-0000-000035110000}"/>
    <cellStyle name="Normal 5 8 2 3 2 5" xfId="5643" xr:uid="{B7BFAD0A-0A2A-4428-9B3E-BF8D1DE93141}"/>
    <cellStyle name="Normal 5 8 2 3 3" xfId="2022" xr:uid="{00000000-0005-0000-0000-000036110000}"/>
    <cellStyle name="Normal 5 8 2 3 3 2" xfId="4116" xr:uid="{00000000-0005-0000-0000-000037110000}"/>
    <cellStyle name="Normal 5 8 2 3 3 3" xfId="5996" xr:uid="{602E4FD4-E782-498C-AC80-445FEA9147E0}"/>
    <cellStyle name="Normal 5 8 2 3 4" xfId="2722" xr:uid="{00000000-0005-0000-0000-000038110000}"/>
    <cellStyle name="Normal 5 8 2 3 5" xfId="4723" xr:uid="{00000000-0005-0000-0000-000039110000}"/>
    <cellStyle name="Normal 5 8 2 3 6" xfId="5361" xr:uid="{39DFC037-055A-492B-B2BD-C34E9E91FBA9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3" xfId="6352" xr:uid="{10F34437-C50D-465A-9A32-49BFDEDD184A}"/>
    <cellStyle name="Normal 5 8 2 4 2 3" xfId="3546" xr:uid="{00000000-0005-0000-0000-00003E110000}"/>
    <cellStyle name="Normal 5 8 2 4 2 4" xfId="5079" xr:uid="{00000000-0005-0000-0000-00003F110000}"/>
    <cellStyle name="Normal 5 8 2 4 2 5" xfId="5717" xr:uid="{F9C98DA1-3A01-4A3C-A525-3E440299DA2F}"/>
    <cellStyle name="Normal 5 8 2 4 3" xfId="2097" xr:uid="{00000000-0005-0000-0000-000040110000}"/>
    <cellStyle name="Normal 5 8 2 4 3 2" xfId="4190" xr:uid="{00000000-0005-0000-0000-000041110000}"/>
    <cellStyle name="Normal 5 8 2 4 3 3" xfId="6070" xr:uid="{003C94B8-3C08-41FD-856C-34FE114C1146}"/>
    <cellStyle name="Normal 5 8 2 4 4" xfId="2884" xr:uid="{00000000-0005-0000-0000-000042110000}"/>
    <cellStyle name="Normal 5 8 2 4 5" xfId="4797" xr:uid="{00000000-0005-0000-0000-000043110000}"/>
    <cellStyle name="Normal 5 8 2 4 6" xfId="5435" xr:uid="{6049438D-40F7-420C-BC65-72E777B6644A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3" xfId="6426" xr:uid="{688A3F26-EA36-468D-B18E-261645B97F82}"/>
    <cellStyle name="Normal 5 8 2 5 2 3" xfId="3833" xr:uid="{00000000-0005-0000-0000-000048110000}"/>
    <cellStyle name="Normal 5 8 2 5 2 4" xfId="5153" xr:uid="{00000000-0005-0000-0000-000049110000}"/>
    <cellStyle name="Normal 5 8 2 5 2 5" xfId="5791" xr:uid="{1E63ADEF-84E5-4DDC-AE53-D06C3698CCF4}"/>
    <cellStyle name="Normal 5 8 2 5 3" xfId="2173" xr:uid="{00000000-0005-0000-0000-00004A110000}"/>
    <cellStyle name="Normal 5 8 2 5 3 2" xfId="4264" xr:uid="{00000000-0005-0000-0000-00004B110000}"/>
    <cellStyle name="Normal 5 8 2 5 3 3" xfId="6144" xr:uid="{0BC6A14E-D0E7-433E-BF5E-A5FCC951A9D8}"/>
    <cellStyle name="Normal 5 8 2 5 4" xfId="3171" xr:uid="{00000000-0005-0000-0000-00004C110000}"/>
    <cellStyle name="Normal 5 8 2 5 5" xfId="4871" xr:uid="{00000000-0005-0000-0000-00004D110000}"/>
    <cellStyle name="Normal 5 8 2 5 6" xfId="5509" xr:uid="{2AF63FDF-687A-4048-BF43-5DF60078F5D4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3" xfId="6241" xr:uid="{6D5D6703-EE64-4EA4-979A-84944D1F02FC}"/>
    <cellStyle name="Normal 5 8 2 6 3" xfId="3385" xr:uid="{00000000-0005-0000-0000-000051110000}"/>
    <cellStyle name="Normal 5 8 2 6 4" xfId="4968" xr:uid="{00000000-0005-0000-0000-000052110000}"/>
    <cellStyle name="Normal 5 8 2 6 5" xfId="5606" xr:uid="{7F4C213C-0A9E-4BF6-8ECD-AD882C10D419}"/>
    <cellStyle name="Normal 5 8 2 7" xfId="1936" xr:uid="{00000000-0005-0000-0000-000053110000}"/>
    <cellStyle name="Normal 5 8 2 7 2" xfId="4031" xr:uid="{00000000-0005-0000-0000-000054110000}"/>
    <cellStyle name="Normal 5 8 2 7 3" xfId="5911" xr:uid="{81BC2742-4A20-47FC-8A60-9ADEF5C042D7}"/>
    <cellStyle name="Normal 5 8 2 8" xfId="2578" xr:uid="{00000000-0005-0000-0000-000055110000}"/>
    <cellStyle name="Normal 5 8 2 8 2" xfId="4645" xr:uid="{00000000-0005-0000-0000-000056110000}"/>
    <cellStyle name="Normal 5 8 2 8 3" xfId="6525" xr:uid="{B3F73317-F6B2-480B-915F-60BBFECABCEF}"/>
    <cellStyle name="Normal 5 8 2 9" xfId="2637" xr:uid="{00000000-0005-0000-0000-000057110000}"/>
    <cellStyle name="Normal 5 8 3" xfId="681" xr:uid="{00000000-0005-0000-0000-000058110000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3" xfId="6388" xr:uid="{5485B971-4841-4413-886F-17F4A0D60E3A}"/>
    <cellStyle name="Normal 5 8 3 2 2 3" xfId="3642" xr:uid="{00000000-0005-0000-0000-00005D110000}"/>
    <cellStyle name="Normal 5 8 3 2 2 4" xfId="5115" xr:uid="{00000000-0005-0000-0000-00005E110000}"/>
    <cellStyle name="Normal 5 8 3 2 2 5" xfId="5753" xr:uid="{49958BE5-107B-4D57-9BD6-774839E9930B}"/>
    <cellStyle name="Normal 5 8 3 2 3" xfId="2135" xr:uid="{00000000-0005-0000-0000-00005F110000}"/>
    <cellStyle name="Normal 5 8 3 2 3 2" xfId="4226" xr:uid="{00000000-0005-0000-0000-000060110000}"/>
    <cellStyle name="Normal 5 8 3 2 3 3" xfId="6106" xr:uid="{A5405DDF-B800-4BBE-8921-E776065098A8}"/>
    <cellStyle name="Normal 5 8 3 2 4" xfId="2980" xr:uid="{00000000-0005-0000-0000-000061110000}"/>
    <cellStyle name="Normal 5 8 3 2 5" xfId="4833" xr:uid="{00000000-0005-0000-0000-000062110000}"/>
    <cellStyle name="Normal 5 8 3 2 6" xfId="5471" xr:uid="{B7F68F98-41C9-49D8-A282-D25EF5AD5869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3" xfId="6462" xr:uid="{F329DDB5-F3D1-4A1E-88C8-0F22FEA0CCB8}"/>
    <cellStyle name="Normal 5 8 3 3 2 3" xfId="3940" xr:uid="{00000000-0005-0000-0000-000067110000}"/>
    <cellStyle name="Normal 5 8 3 3 2 4" xfId="5189" xr:uid="{00000000-0005-0000-0000-000068110000}"/>
    <cellStyle name="Normal 5 8 3 3 2 5" xfId="5827" xr:uid="{51976CBC-A901-4D1B-90F6-377CA4DDCF50}"/>
    <cellStyle name="Normal 5 8 3 3 3" xfId="2212" xr:uid="{00000000-0005-0000-0000-000069110000}"/>
    <cellStyle name="Normal 5 8 3 3 3 2" xfId="4300" xr:uid="{00000000-0005-0000-0000-00006A110000}"/>
    <cellStyle name="Normal 5 8 3 3 3 3" xfId="6180" xr:uid="{7BB5482D-E6FA-45DA-9488-8FE9D43D2394}"/>
    <cellStyle name="Normal 5 8 3 3 4" xfId="3278" xr:uid="{00000000-0005-0000-0000-00006B110000}"/>
    <cellStyle name="Normal 5 8 3 3 5" xfId="4907" xr:uid="{00000000-0005-0000-0000-00006C110000}"/>
    <cellStyle name="Normal 5 8 3 3 6" xfId="5545" xr:uid="{421E3F1F-FFA8-46F8-B4B5-771FBF82B430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3" xfId="6314" xr:uid="{C99302F7-5F6A-4ABE-9A54-74E45338D472}"/>
    <cellStyle name="Normal 5 8 3 4 3" xfId="3458" xr:uid="{00000000-0005-0000-0000-000070110000}"/>
    <cellStyle name="Normal 5 8 3 4 4" xfId="5041" xr:uid="{00000000-0005-0000-0000-000071110000}"/>
    <cellStyle name="Normal 5 8 3 4 5" xfId="5679" xr:uid="{CEF8C8F3-DF17-48FA-BE57-AA0AEAEA675E}"/>
    <cellStyle name="Normal 5 8 3 5" xfId="2058" xr:uid="{00000000-0005-0000-0000-000072110000}"/>
    <cellStyle name="Normal 5 8 3 5 2" xfId="4152" xr:uid="{00000000-0005-0000-0000-000073110000}"/>
    <cellStyle name="Normal 5 8 3 5 3" xfId="6032" xr:uid="{026EACD8-C4B3-47BB-BED1-1CAA7B74FA57}"/>
    <cellStyle name="Normal 5 8 3 6" xfId="2796" xr:uid="{00000000-0005-0000-0000-000074110000}"/>
    <cellStyle name="Normal 5 8 3 7" xfId="4759" xr:uid="{00000000-0005-0000-0000-000075110000}"/>
    <cellStyle name="Normal 5 8 3 8" xfId="5397" xr:uid="{32A90E21-C4A4-4CFC-BB2F-7C1991F5C3D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3" xfId="6277" xr:uid="{67FDA550-8BEE-49B1-BD48-8A2C87996501}"/>
    <cellStyle name="Normal 5 8 4 2 3" xfId="3421" xr:uid="{00000000-0005-0000-0000-00007A110000}"/>
    <cellStyle name="Normal 5 8 4 2 4" xfId="5004" xr:uid="{00000000-0005-0000-0000-00007B110000}"/>
    <cellStyle name="Normal 5 8 4 2 5" xfId="5642" xr:uid="{CCB7136C-9083-4594-A7D2-8333133A896C}"/>
    <cellStyle name="Normal 5 8 4 3" xfId="2021" xr:uid="{00000000-0005-0000-0000-00007C110000}"/>
    <cellStyle name="Normal 5 8 4 3 2" xfId="4115" xr:uid="{00000000-0005-0000-0000-00007D110000}"/>
    <cellStyle name="Normal 5 8 4 3 3" xfId="5995" xr:uid="{6FEB6EE9-B3B1-4D32-B22F-695050E1B68F}"/>
    <cellStyle name="Normal 5 8 4 4" xfId="2721" xr:uid="{00000000-0005-0000-0000-00007E110000}"/>
    <cellStyle name="Normal 5 8 4 5" xfId="4722" xr:uid="{00000000-0005-0000-0000-00007F110000}"/>
    <cellStyle name="Normal 5 8 4 6" xfId="5360" xr:uid="{1252C50F-920B-47D7-A3D3-15224613FA58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3" xfId="6351" xr:uid="{81E3AEC6-024E-4EF2-8AF7-80EEEB79B373}"/>
    <cellStyle name="Normal 5 8 5 2 3" xfId="3545" xr:uid="{00000000-0005-0000-0000-000084110000}"/>
    <cellStyle name="Normal 5 8 5 2 4" xfId="5078" xr:uid="{00000000-0005-0000-0000-000085110000}"/>
    <cellStyle name="Normal 5 8 5 2 5" xfId="5716" xr:uid="{921050E7-B5F1-443C-9137-D8C328823DBC}"/>
    <cellStyle name="Normal 5 8 5 3" xfId="2096" xr:uid="{00000000-0005-0000-0000-000086110000}"/>
    <cellStyle name="Normal 5 8 5 3 2" xfId="4189" xr:uid="{00000000-0005-0000-0000-000087110000}"/>
    <cellStyle name="Normal 5 8 5 3 3" xfId="6069" xr:uid="{51E22B07-4749-4716-BC13-650A4AB25DEA}"/>
    <cellStyle name="Normal 5 8 5 4" xfId="2883" xr:uid="{00000000-0005-0000-0000-000088110000}"/>
    <cellStyle name="Normal 5 8 5 5" xfId="4796" xr:uid="{00000000-0005-0000-0000-000089110000}"/>
    <cellStyle name="Normal 5 8 5 6" xfId="5434" xr:uid="{68AF6023-B1AF-4EBA-9AAD-97FE073D08E2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3" xfId="6425" xr:uid="{2B8E4C15-D5E8-4D8C-9683-19917036C298}"/>
    <cellStyle name="Normal 5 8 6 2 3" xfId="3832" xr:uid="{00000000-0005-0000-0000-00008E110000}"/>
    <cellStyle name="Normal 5 8 6 2 4" xfId="5152" xr:uid="{00000000-0005-0000-0000-00008F110000}"/>
    <cellStyle name="Normal 5 8 6 2 5" xfId="5790" xr:uid="{7EA7C8AB-0939-4E70-9DCE-6074BF7E482F}"/>
    <cellStyle name="Normal 5 8 6 3" xfId="2172" xr:uid="{00000000-0005-0000-0000-000090110000}"/>
    <cellStyle name="Normal 5 8 6 3 2" xfId="4263" xr:uid="{00000000-0005-0000-0000-000091110000}"/>
    <cellStyle name="Normal 5 8 6 3 3" xfId="6143" xr:uid="{D0712310-9ED4-4B63-86B9-3AF3975C676B}"/>
    <cellStyle name="Normal 5 8 6 4" xfId="3170" xr:uid="{00000000-0005-0000-0000-000092110000}"/>
    <cellStyle name="Normal 5 8 6 5" xfId="4870" xr:uid="{00000000-0005-0000-0000-000093110000}"/>
    <cellStyle name="Normal 5 8 6 6" xfId="5508" xr:uid="{E2134EA0-8F11-44F3-A34B-D93BE8B348DD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3" xfId="6485" xr:uid="{3D475717-52D9-4006-ADDA-24B502202E34}"/>
    <cellStyle name="Normal 5 8 7 2 3" xfId="3971" xr:uid="{00000000-0005-0000-0000-000098110000}"/>
    <cellStyle name="Normal 5 8 7 2 4" xfId="5212" xr:uid="{00000000-0005-0000-0000-000099110000}"/>
    <cellStyle name="Normal 5 8 7 2 5" xfId="5850" xr:uid="{46737AE3-842D-4A16-9B45-5D7CE3985AC4}"/>
    <cellStyle name="Normal 5 8 7 3" xfId="2236" xr:uid="{00000000-0005-0000-0000-00009A110000}"/>
    <cellStyle name="Normal 5 8 7 3 2" xfId="4323" xr:uid="{00000000-0005-0000-0000-00009B110000}"/>
    <cellStyle name="Normal 5 8 7 3 3" xfId="6203" xr:uid="{770A8EEC-BDEF-417C-A72D-57B975D60F2B}"/>
    <cellStyle name="Normal 5 8 7 4" xfId="3347" xr:uid="{00000000-0005-0000-0000-00009C110000}"/>
    <cellStyle name="Normal 5 8 7 5" xfId="4930" xr:uid="{00000000-0005-0000-0000-00009D110000}"/>
    <cellStyle name="Normal 5 8 7 6" xfId="5568" xr:uid="{74AA6C29-FD1F-4FBC-B013-B2F8C73A539E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3" xfId="6240" xr:uid="{D811C8DB-D53B-4E26-8EE8-2A3B69C0E566}"/>
    <cellStyle name="Normal 5 8 8 3" xfId="3384" xr:uid="{00000000-0005-0000-0000-0000A1110000}"/>
    <cellStyle name="Normal 5 8 8 4" xfId="4967" xr:uid="{00000000-0005-0000-0000-0000A2110000}"/>
    <cellStyle name="Normal 5 8 8 5" xfId="5605" xr:uid="{9FDDFE3D-AC22-445B-955A-003EEFF2D7A9}"/>
    <cellStyle name="Normal 5 8 9" xfId="1935" xr:uid="{00000000-0005-0000-0000-0000A3110000}"/>
    <cellStyle name="Normal 5 8 9 2" xfId="4030" xr:uid="{00000000-0005-0000-0000-0000A4110000}"/>
    <cellStyle name="Normal 5 8 9 3" xfId="5910" xr:uid="{72FF345F-6B3C-428A-BFA3-9259FA0E32C5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3" xfId="6526" xr:uid="{D116BC5A-591F-496E-8BB3-7EB9301345AE}"/>
    <cellStyle name="Normal 5 9 11" xfId="2638" xr:uid="{00000000-0005-0000-0000-0000A8110000}"/>
    <cellStyle name="Normal 5 9 12" xfId="4687" xr:uid="{00000000-0005-0000-0000-0000A9110000}"/>
    <cellStyle name="Normal 5 9 13" xfId="5277" xr:uid="{32FEA149-6179-4FE4-AF91-D29A117DDD17}"/>
    <cellStyle name="Normal 5 9 2" xfId="479" xr:uid="{00000000-0005-0000-0000-0000AA110000}"/>
    <cellStyle name="Normal 5 9 2 10" xfId="4688" xr:uid="{00000000-0005-0000-0000-0000AB110000}"/>
    <cellStyle name="Normal 5 9 2 11" xfId="5278" xr:uid="{8D3A0048-3544-4535-8363-75B5975967BF}"/>
    <cellStyle name="Normal 5 9 2 2" xfId="684" xr:uid="{00000000-0005-0000-0000-0000AC110000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3" xfId="6391" xr:uid="{86F7B147-F3DA-4EF0-90FE-156ED7B8C8CB}"/>
    <cellStyle name="Normal 5 9 2 2 2 2 3" xfId="3645" xr:uid="{00000000-0005-0000-0000-0000B1110000}"/>
    <cellStyle name="Normal 5 9 2 2 2 2 4" xfId="5118" xr:uid="{00000000-0005-0000-0000-0000B2110000}"/>
    <cellStyle name="Normal 5 9 2 2 2 2 5" xfId="5756" xr:uid="{476A5E18-711E-43ED-8C35-D7EB3DC6E312}"/>
    <cellStyle name="Normal 5 9 2 2 2 3" xfId="2138" xr:uid="{00000000-0005-0000-0000-0000B3110000}"/>
    <cellStyle name="Normal 5 9 2 2 2 3 2" xfId="4229" xr:uid="{00000000-0005-0000-0000-0000B4110000}"/>
    <cellStyle name="Normal 5 9 2 2 2 3 3" xfId="6109" xr:uid="{B6F7C2E9-C01C-4867-B9FF-FA6985BFE813}"/>
    <cellStyle name="Normal 5 9 2 2 2 4" xfId="2983" xr:uid="{00000000-0005-0000-0000-0000B5110000}"/>
    <cellStyle name="Normal 5 9 2 2 2 5" xfId="4836" xr:uid="{00000000-0005-0000-0000-0000B6110000}"/>
    <cellStyle name="Normal 5 9 2 2 2 6" xfId="5474" xr:uid="{C9379749-CDA6-46CE-81B9-3A33C68363AF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3" xfId="6465" xr:uid="{3E9633CC-5F02-4D34-A92A-77E9C7B627E2}"/>
    <cellStyle name="Normal 5 9 2 2 3 2 3" xfId="3943" xr:uid="{00000000-0005-0000-0000-0000BB110000}"/>
    <cellStyle name="Normal 5 9 2 2 3 2 4" xfId="5192" xr:uid="{00000000-0005-0000-0000-0000BC110000}"/>
    <cellStyle name="Normal 5 9 2 2 3 2 5" xfId="5830" xr:uid="{22189623-EAA4-4485-8C1F-D7AED2D3BD23}"/>
    <cellStyle name="Normal 5 9 2 2 3 3" xfId="2215" xr:uid="{00000000-0005-0000-0000-0000BD110000}"/>
    <cellStyle name="Normal 5 9 2 2 3 3 2" xfId="4303" xr:uid="{00000000-0005-0000-0000-0000BE110000}"/>
    <cellStyle name="Normal 5 9 2 2 3 3 3" xfId="6183" xr:uid="{E5BD33BA-9198-487C-BC97-AEC77015DF3C}"/>
    <cellStyle name="Normal 5 9 2 2 3 4" xfId="3281" xr:uid="{00000000-0005-0000-0000-0000BF110000}"/>
    <cellStyle name="Normal 5 9 2 2 3 5" xfId="4910" xr:uid="{00000000-0005-0000-0000-0000C0110000}"/>
    <cellStyle name="Normal 5 9 2 2 3 6" xfId="5548" xr:uid="{2108BE7E-6AE4-42D9-A1AE-49C6B2F669F9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3" xfId="6317" xr:uid="{9A9E45DB-0480-4076-B75A-DCD880167C3A}"/>
    <cellStyle name="Normal 5 9 2 2 4 3" xfId="3461" xr:uid="{00000000-0005-0000-0000-0000C4110000}"/>
    <cellStyle name="Normal 5 9 2 2 4 4" xfId="5044" xr:uid="{00000000-0005-0000-0000-0000C5110000}"/>
    <cellStyle name="Normal 5 9 2 2 4 5" xfId="5682" xr:uid="{28B8C225-4EE3-4D27-9B47-6A4E7ADDCC86}"/>
    <cellStyle name="Normal 5 9 2 2 5" xfId="2061" xr:uid="{00000000-0005-0000-0000-0000C6110000}"/>
    <cellStyle name="Normal 5 9 2 2 5 2" xfId="4155" xr:uid="{00000000-0005-0000-0000-0000C7110000}"/>
    <cellStyle name="Normal 5 9 2 2 5 3" xfId="6035" xr:uid="{BC6C8F0A-EC59-4EDA-917F-26EACCBA56DC}"/>
    <cellStyle name="Normal 5 9 2 2 6" xfId="2799" xr:uid="{00000000-0005-0000-0000-0000C8110000}"/>
    <cellStyle name="Normal 5 9 2 2 7" xfId="4762" xr:uid="{00000000-0005-0000-0000-0000C9110000}"/>
    <cellStyle name="Normal 5 9 2 2 8" xfId="5400" xr:uid="{81BE298D-E8D2-414F-80F1-33930364B38F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3" xfId="6280" xr:uid="{7D7E7E46-4AC1-4BD1-B2C1-DEF5D5648CC7}"/>
    <cellStyle name="Normal 5 9 2 3 2 3" xfId="3424" xr:uid="{00000000-0005-0000-0000-0000CE110000}"/>
    <cellStyle name="Normal 5 9 2 3 2 4" xfId="5007" xr:uid="{00000000-0005-0000-0000-0000CF110000}"/>
    <cellStyle name="Normal 5 9 2 3 2 5" xfId="5645" xr:uid="{54115CC8-2213-464E-99BA-B3F21E247BA0}"/>
    <cellStyle name="Normal 5 9 2 3 3" xfId="2024" xr:uid="{00000000-0005-0000-0000-0000D0110000}"/>
    <cellStyle name="Normal 5 9 2 3 3 2" xfId="4118" xr:uid="{00000000-0005-0000-0000-0000D1110000}"/>
    <cellStyle name="Normal 5 9 2 3 3 3" xfId="5998" xr:uid="{B4C17608-130A-4D90-9705-BF60E511C193}"/>
    <cellStyle name="Normal 5 9 2 3 4" xfId="2724" xr:uid="{00000000-0005-0000-0000-0000D2110000}"/>
    <cellStyle name="Normal 5 9 2 3 5" xfId="4725" xr:uid="{00000000-0005-0000-0000-0000D3110000}"/>
    <cellStyle name="Normal 5 9 2 3 6" xfId="5363" xr:uid="{59C3708E-CAD6-468C-A97E-2E96500F6DE7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3" xfId="6354" xr:uid="{0CB95437-566F-4ED9-8290-C81B197621E8}"/>
    <cellStyle name="Normal 5 9 2 4 2 3" xfId="3548" xr:uid="{00000000-0005-0000-0000-0000D8110000}"/>
    <cellStyle name="Normal 5 9 2 4 2 4" xfId="5081" xr:uid="{00000000-0005-0000-0000-0000D9110000}"/>
    <cellStyle name="Normal 5 9 2 4 2 5" xfId="5719" xr:uid="{C84D10FB-8FF9-43AD-B3F8-D36F574C60F2}"/>
    <cellStyle name="Normal 5 9 2 4 3" xfId="2099" xr:uid="{00000000-0005-0000-0000-0000DA110000}"/>
    <cellStyle name="Normal 5 9 2 4 3 2" xfId="4192" xr:uid="{00000000-0005-0000-0000-0000DB110000}"/>
    <cellStyle name="Normal 5 9 2 4 3 3" xfId="6072" xr:uid="{AF677321-94A9-42E1-9C44-5C2868D50501}"/>
    <cellStyle name="Normal 5 9 2 4 4" xfId="2886" xr:uid="{00000000-0005-0000-0000-0000DC110000}"/>
    <cellStyle name="Normal 5 9 2 4 5" xfId="4799" xr:uid="{00000000-0005-0000-0000-0000DD110000}"/>
    <cellStyle name="Normal 5 9 2 4 6" xfId="5437" xr:uid="{2C56DB06-260B-4AF7-B9F3-FD6D2C4EDC28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3" xfId="6428" xr:uid="{F8039738-D5B0-41FB-BB5C-DFF73A23B8DE}"/>
    <cellStyle name="Normal 5 9 2 5 2 3" xfId="3835" xr:uid="{00000000-0005-0000-0000-0000E2110000}"/>
    <cellStyle name="Normal 5 9 2 5 2 4" xfId="5155" xr:uid="{00000000-0005-0000-0000-0000E3110000}"/>
    <cellStyle name="Normal 5 9 2 5 2 5" xfId="5793" xr:uid="{9B15F512-58A9-47B5-A7B9-F79057381FA0}"/>
    <cellStyle name="Normal 5 9 2 5 3" xfId="2175" xr:uid="{00000000-0005-0000-0000-0000E4110000}"/>
    <cellStyle name="Normal 5 9 2 5 3 2" xfId="4266" xr:uid="{00000000-0005-0000-0000-0000E5110000}"/>
    <cellStyle name="Normal 5 9 2 5 3 3" xfId="6146" xr:uid="{CDF6A286-F753-4C9D-B6B8-40707D7D4980}"/>
    <cellStyle name="Normal 5 9 2 5 4" xfId="3173" xr:uid="{00000000-0005-0000-0000-0000E6110000}"/>
    <cellStyle name="Normal 5 9 2 5 5" xfId="4873" xr:uid="{00000000-0005-0000-0000-0000E7110000}"/>
    <cellStyle name="Normal 5 9 2 5 6" xfId="5511" xr:uid="{C62B6444-235A-4B51-8357-CF0DCCE2512E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3" xfId="6243" xr:uid="{7D8ABA20-E0E1-4742-A217-8275F4AC2B8F}"/>
    <cellStyle name="Normal 5 9 2 6 3" xfId="3387" xr:uid="{00000000-0005-0000-0000-0000EB110000}"/>
    <cellStyle name="Normal 5 9 2 6 4" xfId="4970" xr:uid="{00000000-0005-0000-0000-0000EC110000}"/>
    <cellStyle name="Normal 5 9 2 6 5" xfId="5608" xr:uid="{52D3B585-201C-4E0A-9786-8DD05BA467AE}"/>
    <cellStyle name="Normal 5 9 2 7" xfId="1938" xr:uid="{00000000-0005-0000-0000-0000ED110000}"/>
    <cellStyle name="Normal 5 9 2 7 2" xfId="4033" xr:uid="{00000000-0005-0000-0000-0000EE110000}"/>
    <cellStyle name="Normal 5 9 2 7 3" xfId="5913" xr:uid="{58FC7A56-C5B0-4021-BDAB-6DD24829490A}"/>
    <cellStyle name="Normal 5 9 2 8" xfId="2580" xr:uid="{00000000-0005-0000-0000-0000EF110000}"/>
    <cellStyle name="Normal 5 9 2 8 2" xfId="4647" xr:uid="{00000000-0005-0000-0000-0000F0110000}"/>
    <cellStyle name="Normal 5 9 2 8 3" xfId="6527" xr:uid="{E2F02D53-AB61-4C50-B58C-7E7A7916BA52}"/>
    <cellStyle name="Normal 5 9 2 9" xfId="2639" xr:uid="{00000000-0005-0000-0000-0000F1110000}"/>
    <cellStyle name="Normal 5 9 3" xfId="683" xr:uid="{00000000-0005-0000-0000-0000F2110000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3" xfId="6390" xr:uid="{96934DC9-EA2F-4A01-924D-D774C04A0B79}"/>
    <cellStyle name="Normal 5 9 3 2 2 3" xfId="3644" xr:uid="{00000000-0005-0000-0000-0000F7110000}"/>
    <cellStyle name="Normal 5 9 3 2 2 4" xfId="5117" xr:uid="{00000000-0005-0000-0000-0000F8110000}"/>
    <cellStyle name="Normal 5 9 3 2 2 5" xfId="5755" xr:uid="{F7C5DB96-CF45-482A-9B2A-EE273E2E78B5}"/>
    <cellStyle name="Normal 5 9 3 2 3" xfId="2137" xr:uid="{00000000-0005-0000-0000-0000F9110000}"/>
    <cellStyle name="Normal 5 9 3 2 3 2" xfId="4228" xr:uid="{00000000-0005-0000-0000-0000FA110000}"/>
    <cellStyle name="Normal 5 9 3 2 3 3" xfId="6108" xr:uid="{622C24C8-AACF-4807-BA17-531E9DECA716}"/>
    <cellStyle name="Normal 5 9 3 2 4" xfId="2982" xr:uid="{00000000-0005-0000-0000-0000FB110000}"/>
    <cellStyle name="Normal 5 9 3 2 5" xfId="4835" xr:uid="{00000000-0005-0000-0000-0000FC110000}"/>
    <cellStyle name="Normal 5 9 3 2 6" xfId="5473" xr:uid="{1DE158E1-A440-497A-90A3-14BEF585882B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3" xfId="6464" xr:uid="{B008D61F-1842-49FD-B0EF-A1D0E7D7053B}"/>
    <cellStyle name="Normal 5 9 3 3 2 3" xfId="3942" xr:uid="{00000000-0005-0000-0000-000001120000}"/>
    <cellStyle name="Normal 5 9 3 3 2 4" xfId="5191" xr:uid="{00000000-0005-0000-0000-000002120000}"/>
    <cellStyle name="Normal 5 9 3 3 2 5" xfId="5829" xr:uid="{59806B9E-4C4A-4DBF-B58B-37020820720A}"/>
    <cellStyle name="Normal 5 9 3 3 3" xfId="2214" xr:uid="{00000000-0005-0000-0000-000003120000}"/>
    <cellStyle name="Normal 5 9 3 3 3 2" xfId="4302" xr:uid="{00000000-0005-0000-0000-000004120000}"/>
    <cellStyle name="Normal 5 9 3 3 3 3" xfId="6182" xr:uid="{AC051455-D035-4DF2-9E8B-2EE002B8549B}"/>
    <cellStyle name="Normal 5 9 3 3 4" xfId="3280" xr:uid="{00000000-0005-0000-0000-000005120000}"/>
    <cellStyle name="Normal 5 9 3 3 5" xfId="4909" xr:uid="{00000000-0005-0000-0000-000006120000}"/>
    <cellStyle name="Normal 5 9 3 3 6" xfId="5547" xr:uid="{16B8C3E0-A726-4656-A19E-0EFB368AA102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3" xfId="6316" xr:uid="{4ECCEEAB-8079-4E6B-BE36-306264FAC9AC}"/>
    <cellStyle name="Normal 5 9 3 4 3" xfId="3460" xr:uid="{00000000-0005-0000-0000-00000A120000}"/>
    <cellStyle name="Normal 5 9 3 4 4" xfId="5043" xr:uid="{00000000-0005-0000-0000-00000B120000}"/>
    <cellStyle name="Normal 5 9 3 4 5" xfId="5681" xr:uid="{DD777C2D-16B8-4885-BD6A-CC564A8D2E2B}"/>
    <cellStyle name="Normal 5 9 3 5" xfId="2060" xr:uid="{00000000-0005-0000-0000-00000C120000}"/>
    <cellStyle name="Normal 5 9 3 5 2" xfId="4154" xr:uid="{00000000-0005-0000-0000-00000D120000}"/>
    <cellStyle name="Normal 5 9 3 5 3" xfId="6034" xr:uid="{7B454DAE-23D5-4A1A-8287-2345F3CE9494}"/>
    <cellStyle name="Normal 5 9 3 6" xfId="2798" xr:uid="{00000000-0005-0000-0000-00000E120000}"/>
    <cellStyle name="Normal 5 9 3 7" xfId="4761" xr:uid="{00000000-0005-0000-0000-00000F120000}"/>
    <cellStyle name="Normal 5 9 3 8" xfId="5399" xr:uid="{A1720D48-1D49-4F7D-AEF8-FF206C3E725C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3" xfId="6279" xr:uid="{51E2A02C-3CDF-4439-8C71-DA4E4EEF1C74}"/>
    <cellStyle name="Normal 5 9 4 2 3" xfId="3423" xr:uid="{00000000-0005-0000-0000-000014120000}"/>
    <cellStyle name="Normal 5 9 4 2 4" xfId="5006" xr:uid="{00000000-0005-0000-0000-000015120000}"/>
    <cellStyle name="Normal 5 9 4 2 5" xfId="5644" xr:uid="{07CF9E48-6B25-418D-9B50-36B4E16529A2}"/>
    <cellStyle name="Normal 5 9 4 3" xfId="2023" xr:uid="{00000000-0005-0000-0000-000016120000}"/>
    <cellStyle name="Normal 5 9 4 3 2" xfId="4117" xr:uid="{00000000-0005-0000-0000-000017120000}"/>
    <cellStyle name="Normal 5 9 4 3 3" xfId="5997" xr:uid="{364E6202-8675-49F4-819B-473DEEF8251F}"/>
    <cellStyle name="Normal 5 9 4 4" xfId="2723" xr:uid="{00000000-0005-0000-0000-000018120000}"/>
    <cellStyle name="Normal 5 9 4 5" xfId="4724" xr:uid="{00000000-0005-0000-0000-000019120000}"/>
    <cellStyle name="Normal 5 9 4 6" xfId="5362" xr:uid="{64B60B6A-B48C-427B-B27D-BB32BB10F00B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3" xfId="6353" xr:uid="{09906378-035E-4474-8753-74FAA7EA7D46}"/>
    <cellStyle name="Normal 5 9 5 2 3" xfId="3547" xr:uid="{00000000-0005-0000-0000-00001E120000}"/>
    <cellStyle name="Normal 5 9 5 2 4" xfId="5080" xr:uid="{00000000-0005-0000-0000-00001F120000}"/>
    <cellStyle name="Normal 5 9 5 2 5" xfId="5718" xr:uid="{A9A2B6E5-7F7E-49BF-BDD4-08CF661179F7}"/>
    <cellStyle name="Normal 5 9 5 3" xfId="2098" xr:uid="{00000000-0005-0000-0000-000020120000}"/>
    <cellStyle name="Normal 5 9 5 3 2" xfId="4191" xr:uid="{00000000-0005-0000-0000-000021120000}"/>
    <cellStyle name="Normal 5 9 5 3 3" xfId="6071" xr:uid="{34E149C2-80E8-4812-9118-3E00F0AC2D46}"/>
    <cellStyle name="Normal 5 9 5 4" xfId="2885" xr:uid="{00000000-0005-0000-0000-000022120000}"/>
    <cellStyle name="Normal 5 9 5 5" xfId="4798" xr:uid="{00000000-0005-0000-0000-000023120000}"/>
    <cellStyle name="Normal 5 9 5 6" xfId="5436" xr:uid="{E4016B3C-6DBD-4819-A5A8-E6867F4F3536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3" xfId="6427" xr:uid="{872288D4-70D9-4CAB-B87A-EAF915530E06}"/>
    <cellStyle name="Normal 5 9 6 2 3" xfId="3834" xr:uid="{00000000-0005-0000-0000-000028120000}"/>
    <cellStyle name="Normal 5 9 6 2 4" xfId="5154" xr:uid="{00000000-0005-0000-0000-000029120000}"/>
    <cellStyle name="Normal 5 9 6 2 5" xfId="5792" xr:uid="{F3140E25-22FC-412A-BF58-0862E05D74E7}"/>
    <cellStyle name="Normal 5 9 6 3" xfId="2174" xr:uid="{00000000-0005-0000-0000-00002A120000}"/>
    <cellStyle name="Normal 5 9 6 3 2" xfId="4265" xr:uid="{00000000-0005-0000-0000-00002B120000}"/>
    <cellStyle name="Normal 5 9 6 3 3" xfId="6145" xr:uid="{8FF06B64-07F8-460C-A874-D4F89E54FD69}"/>
    <cellStyle name="Normal 5 9 6 4" xfId="3172" xr:uid="{00000000-0005-0000-0000-00002C120000}"/>
    <cellStyle name="Normal 5 9 6 5" xfId="4872" xr:uid="{00000000-0005-0000-0000-00002D120000}"/>
    <cellStyle name="Normal 5 9 6 6" xfId="5510" xr:uid="{6D1F337B-1B48-4BB8-A2FD-9A85BE62E518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3" xfId="6486" xr:uid="{415FF376-30E3-4BB1-B6F1-EDB7E2C9C366}"/>
    <cellStyle name="Normal 5 9 7 2 3" xfId="3972" xr:uid="{00000000-0005-0000-0000-000032120000}"/>
    <cellStyle name="Normal 5 9 7 2 4" xfId="5213" xr:uid="{00000000-0005-0000-0000-000033120000}"/>
    <cellStyle name="Normal 5 9 7 2 5" xfId="5851" xr:uid="{27AAC6FA-ECF4-4F85-A06C-96CCBA35E1CC}"/>
    <cellStyle name="Normal 5 9 7 3" xfId="2237" xr:uid="{00000000-0005-0000-0000-000034120000}"/>
    <cellStyle name="Normal 5 9 7 3 2" xfId="4324" xr:uid="{00000000-0005-0000-0000-000035120000}"/>
    <cellStyle name="Normal 5 9 7 3 3" xfId="6204" xr:uid="{0664F024-D87C-4517-A5BC-3A99F8D045EE}"/>
    <cellStyle name="Normal 5 9 7 4" xfId="3348" xr:uid="{00000000-0005-0000-0000-000036120000}"/>
    <cellStyle name="Normal 5 9 7 5" xfId="4931" xr:uid="{00000000-0005-0000-0000-000037120000}"/>
    <cellStyle name="Normal 5 9 7 6" xfId="5569" xr:uid="{1097EE4C-B4D4-4599-933C-F642FF55DD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3" xfId="6242" xr:uid="{C1E088ED-F9DB-4C34-918C-9866F5A08608}"/>
    <cellStyle name="Normal 5 9 8 3" xfId="3386" xr:uid="{00000000-0005-0000-0000-00003B120000}"/>
    <cellStyle name="Normal 5 9 8 4" xfId="4969" xr:uid="{00000000-0005-0000-0000-00003C120000}"/>
    <cellStyle name="Normal 5 9 8 5" xfId="5607" xr:uid="{43740315-3A93-49F8-B740-6BD53B2CBD18}"/>
    <cellStyle name="Normal 5 9 9" xfId="1937" xr:uid="{00000000-0005-0000-0000-00003D120000}"/>
    <cellStyle name="Normal 5 9 9 2" xfId="4032" xr:uid="{00000000-0005-0000-0000-00003E120000}"/>
    <cellStyle name="Normal 5 9 9 3" xfId="5912" xr:uid="{B439F2AA-B217-4BCE-9813-EA2A6849130A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3" xfId="5860" xr:uid="{C9B39C11-8734-41C7-90B5-D16F1AE2F78F}"/>
    <cellStyle name="Normal 6 11" xfId="2547" xr:uid="{00000000-0005-0000-0000-000042120000}"/>
    <cellStyle name="Normal 6 11 2" xfId="4614" xr:uid="{00000000-0005-0000-0000-000043120000}"/>
    <cellStyle name="Normal 6 11 3" xfId="6494" xr:uid="{4A62F9BD-589F-427E-B729-7D08E14A3F93}"/>
    <cellStyle name="Normal 6 12" xfId="2586" xr:uid="{00000000-0005-0000-0000-000044120000}"/>
    <cellStyle name="Normal 6 13" xfId="4655" xr:uid="{00000000-0005-0000-0000-000045120000}"/>
    <cellStyle name="Normal 6 14" xfId="5225" xr:uid="{12A646EC-B308-4531-93CF-E46A88AAFEE2}"/>
    <cellStyle name="Normal 6 2" xfId="567" xr:uid="{00000000-0005-0000-0000-000046120000}"/>
    <cellStyle name="Normal 6 2 2" xfId="6540" xr:uid="{4E633A02-3152-4002-B381-B0B1E21ECCD5}"/>
    <cellStyle name="Normal 6 3" xfId="613" xr:uid="{00000000-0005-0000-0000-000047120000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3" xfId="6358" xr:uid="{60951F69-0F4D-4432-8053-0DA0A1946CEB}"/>
    <cellStyle name="Normal 6 3 2 2 3" xfId="3574" xr:uid="{00000000-0005-0000-0000-00004C120000}"/>
    <cellStyle name="Normal 6 3 2 2 4" xfId="5085" xr:uid="{00000000-0005-0000-0000-00004D120000}"/>
    <cellStyle name="Normal 6 3 2 2 5" xfId="5723" xr:uid="{F626B18E-74DF-43FB-9F3C-EAD600F55B69}"/>
    <cellStyle name="Normal 6 3 2 3" xfId="2104" xr:uid="{00000000-0005-0000-0000-00004E120000}"/>
    <cellStyle name="Normal 6 3 2 3 2" xfId="4196" xr:uid="{00000000-0005-0000-0000-00004F120000}"/>
    <cellStyle name="Normal 6 3 2 3 3" xfId="6076" xr:uid="{7608442C-8CFE-4CEE-8EEF-05F13E788649}"/>
    <cellStyle name="Normal 6 3 2 4" xfId="2912" xr:uid="{00000000-0005-0000-0000-000050120000}"/>
    <cellStyle name="Normal 6 3 2 5" xfId="4803" xr:uid="{00000000-0005-0000-0000-000051120000}"/>
    <cellStyle name="Normal 6 3 2 6" xfId="5441" xr:uid="{0581BFA3-EC7A-49C2-8E28-522FF9155D97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3" xfId="6432" xr:uid="{123E8A42-A811-45EC-AA01-7A508544288A}"/>
    <cellStyle name="Normal 6 3 3 2 3" xfId="3872" xr:uid="{00000000-0005-0000-0000-000056120000}"/>
    <cellStyle name="Normal 6 3 3 2 4" xfId="5159" xr:uid="{00000000-0005-0000-0000-000057120000}"/>
    <cellStyle name="Normal 6 3 3 2 5" xfId="5797" xr:uid="{0103B111-083B-4F62-9E1F-87A5B7BC281B}"/>
    <cellStyle name="Normal 6 3 3 3" xfId="2182" xr:uid="{00000000-0005-0000-0000-000058120000}"/>
    <cellStyle name="Normal 6 3 3 3 2" xfId="4270" xr:uid="{00000000-0005-0000-0000-000059120000}"/>
    <cellStyle name="Normal 6 3 3 3 3" xfId="6150" xr:uid="{DD2E6DC2-0A8F-406E-A2AD-88190587CF45}"/>
    <cellStyle name="Normal 6 3 3 4" xfId="3210" xr:uid="{00000000-0005-0000-0000-00005A120000}"/>
    <cellStyle name="Normal 6 3 3 5" xfId="4877" xr:uid="{00000000-0005-0000-0000-00005B120000}"/>
    <cellStyle name="Normal 6 3 3 6" xfId="5515" xr:uid="{FF43D566-BD6E-4558-8E28-55D6B7850A12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3" xfId="6284" xr:uid="{90E90259-5924-49D8-B098-B91151ED1B63}"/>
    <cellStyle name="Normal 6 3 4 3" xfId="3428" xr:uid="{00000000-0005-0000-0000-00005F120000}"/>
    <cellStyle name="Normal 6 3 4 4" xfId="5011" xr:uid="{00000000-0005-0000-0000-000060120000}"/>
    <cellStyle name="Normal 6 3 4 5" xfId="5649" xr:uid="{80B3439F-4B03-4804-8611-6DA9F1FABCE7}"/>
    <cellStyle name="Normal 6 3 5" xfId="2028" xr:uid="{00000000-0005-0000-0000-000061120000}"/>
    <cellStyle name="Normal 6 3 5 2" xfId="4122" xr:uid="{00000000-0005-0000-0000-000062120000}"/>
    <cellStyle name="Normal 6 3 5 3" xfId="6002" xr:uid="{40E15224-3047-40AD-819F-11B7E5B7BA08}"/>
    <cellStyle name="Normal 6 3 6" xfId="2728" xr:uid="{00000000-0005-0000-0000-000063120000}"/>
    <cellStyle name="Normal 6 3 7" xfId="4729" xr:uid="{00000000-0005-0000-0000-000064120000}"/>
    <cellStyle name="Normal 6 3 8" xfId="5367" xr:uid="{D043E8F7-E064-4AF9-AEC3-32FEB6DEB85C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3" xfId="6247" xr:uid="{43840EE9-4ED0-4453-BA3D-2055EAE0C990}"/>
    <cellStyle name="Normal 6 4 2 3" xfId="3391" xr:uid="{00000000-0005-0000-0000-000069120000}"/>
    <cellStyle name="Normal 6 4 2 4" xfId="4974" xr:uid="{00000000-0005-0000-0000-00006A120000}"/>
    <cellStyle name="Normal 6 4 2 5" xfId="5612" xr:uid="{5E15B09F-3277-4D5C-9C48-0A88C37BAB10}"/>
    <cellStyle name="Normal 6 4 3" xfId="1991" xr:uid="{00000000-0005-0000-0000-00006B120000}"/>
    <cellStyle name="Normal 6 4 3 2" xfId="4085" xr:uid="{00000000-0005-0000-0000-00006C120000}"/>
    <cellStyle name="Normal 6 4 3 3" xfId="5965" xr:uid="{86C6BD41-3DC4-4363-B6E7-8D2244985AEB}"/>
    <cellStyle name="Normal 6 4 4" xfId="2691" xr:uid="{00000000-0005-0000-0000-00006D120000}"/>
    <cellStyle name="Normal 6 4 5" xfId="4692" xr:uid="{00000000-0005-0000-0000-00006E120000}"/>
    <cellStyle name="Normal 6 4 6" xfId="5330" xr:uid="{E03BBC73-28E5-47F5-916F-25ED32E9BC2E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3" xfId="6321" xr:uid="{C89F221E-A556-48B1-ACB5-6D11260C077A}"/>
    <cellStyle name="Normal 6 5 2 3" xfId="3466" xr:uid="{00000000-0005-0000-0000-000073120000}"/>
    <cellStyle name="Normal 6 5 2 4" xfId="5048" xr:uid="{00000000-0005-0000-0000-000074120000}"/>
    <cellStyle name="Normal 6 5 2 5" xfId="5686" xr:uid="{60419814-F079-4149-8CF7-BF3B3CBF9342}"/>
    <cellStyle name="Normal 6 5 3" xfId="2065" xr:uid="{00000000-0005-0000-0000-000075120000}"/>
    <cellStyle name="Normal 6 5 3 2" xfId="4159" xr:uid="{00000000-0005-0000-0000-000076120000}"/>
    <cellStyle name="Normal 6 5 3 3" xfId="6039" xr:uid="{91799662-98C9-4932-81EA-459ACCF9598E}"/>
    <cellStyle name="Normal 6 5 4" xfId="2804" xr:uid="{00000000-0005-0000-0000-000077120000}"/>
    <cellStyle name="Normal 6 5 5" xfId="4766" xr:uid="{00000000-0005-0000-0000-000078120000}"/>
    <cellStyle name="Normal 6 5 6" xfId="5404" xr:uid="{3E852AE1-9A2E-4E07-8D8A-F912F1C37CE0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3" xfId="6395" xr:uid="{D65472AC-F2B9-48C4-97D5-19DC6B07C0DB}"/>
    <cellStyle name="Normal 6 6 2 3" xfId="3772" xr:uid="{00000000-0005-0000-0000-00007D120000}"/>
    <cellStyle name="Normal 6 6 2 4" xfId="5122" xr:uid="{00000000-0005-0000-0000-00007E120000}"/>
    <cellStyle name="Normal 6 6 2 5" xfId="5760" xr:uid="{2F2A73D1-07FC-4ABA-8E8A-3ACC64AAA75E}"/>
    <cellStyle name="Normal 6 6 3" xfId="2142" xr:uid="{00000000-0005-0000-0000-00007F120000}"/>
    <cellStyle name="Normal 6 6 3 2" xfId="4233" xr:uid="{00000000-0005-0000-0000-000080120000}"/>
    <cellStyle name="Normal 6 6 3 3" xfId="6113" xr:uid="{89D6068F-AF45-48DA-B29C-65F6EB6222A9}"/>
    <cellStyle name="Normal 6 6 4" xfId="3110" xr:uid="{00000000-0005-0000-0000-000081120000}"/>
    <cellStyle name="Normal 6 6 5" xfId="4840" xr:uid="{00000000-0005-0000-0000-000082120000}"/>
    <cellStyle name="Normal 6 6 6" xfId="5478" xr:uid="{5F129B46-5486-4CD4-A0EA-4FB29FCB2914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3" xfId="6210" xr:uid="{4D3634AA-9C2E-4317-9313-21C9A7043073}"/>
    <cellStyle name="Normal 6 8 3" xfId="3354" xr:uid="{00000000-0005-0000-0000-000087120000}"/>
    <cellStyle name="Normal 6 8 4" xfId="4937" xr:uid="{00000000-0005-0000-0000-000088120000}"/>
    <cellStyle name="Normal 6 8 5" xfId="5575" xr:uid="{F57C9C26-90D9-49E1-85D5-7DE537DD6DF9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3" xfId="6493" xr:uid="{8FC97B06-5F32-4B55-AE68-0B536E87DBCA}"/>
    <cellStyle name="Normal 6 9 3" xfId="3979" xr:uid="{00000000-0005-0000-0000-00008C120000}"/>
    <cellStyle name="Normal 6 9 4" xfId="5859" xr:uid="{229C7288-08DE-4429-BA6F-E3D72E3B5D98}"/>
    <cellStyle name="Normal 6 9 4 2" xfId="6545" xr:uid="{27018280-81ED-4749-AD63-87BE63F61C9B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3" xfId="6530" xr:uid="{FDC10D6A-BE4D-48B7-9FB5-8F31C6F38DF7}"/>
    <cellStyle name="Normal 8 11" xfId="2690" xr:uid="{00000000-0005-0000-0000-000091120000}"/>
    <cellStyle name="Normal 8 12" xfId="4691" xr:uid="{00000000-0005-0000-0000-000092120000}"/>
    <cellStyle name="Normal 8 13" xfId="5329" xr:uid="{05A33641-C91B-4900-B227-99391E1546F3}"/>
    <cellStyle name="Normal 8 2" xfId="573" xr:uid="{00000000-0005-0000-0000-000093120000}"/>
    <cellStyle name="Normal 8 3" xfId="687" xr:uid="{00000000-0005-0000-0000-000094120000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3" xfId="6394" xr:uid="{CE3C263E-FDBD-4271-9FD5-43029959A0C4}"/>
    <cellStyle name="Normal 8 3 2 2 3" xfId="3648" xr:uid="{00000000-0005-0000-0000-000099120000}"/>
    <cellStyle name="Normal 8 3 2 2 4" xfId="5121" xr:uid="{00000000-0005-0000-0000-00009A120000}"/>
    <cellStyle name="Normal 8 3 2 2 5" xfId="5759" xr:uid="{07CEC9F5-C1D4-4A95-AA29-78E0F82296A1}"/>
    <cellStyle name="Normal 8 3 2 3" xfId="2141" xr:uid="{00000000-0005-0000-0000-00009B120000}"/>
    <cellStyle name="Normal 8 3 2 3 2" xfId="4232" xr:uid="{00000000-0005-0000-0000-00009C120000}"/>
    <cellStyle name="Normal 8 3 2 3 3" xfId="6112" xr:uid="{ACCB6E59-D41D-4D87-B086-1F13769BD7D6}"/>
    <cellStyle name="Normal 8 3 2 4" xfId="2986" xr:uid="{00000000-0005-0000-0000-00009D120000}"/>
    <cellStyle name="Normal 8 3 2 5" xfId="4839" xr:uid="{00000000-0005-0000-0000-00009E120000}"/>
    <cellStyle name="Normal 8 3 2 6" xfId="5477" xr:uid="{AA026AEB-87CE-42A1-B8A3-E03AEF26AAB0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3" xfId="6468" xr:uid="{FC24D703-0342-4230-B3EB-7F4F6F3C542A}"/>
    <cellStyle name="Normal 8 3 3 2 3" xfId="3946" xr:uid="{00000000-0005-0000-0000-0000A3120000}"/>
    <cellStyle name="Normal 8 3 3 2 4" xfId="5195" xr:uid="{00000000-0005-0000-0000-0000A4120000}"/>
    <cellStyle name="Normal 8 3 3 2 5" xfId="5833" xr:uid="{7B03D579-4F7B-4031-941D-453A71DDEF34}"/>
    <cellStyle name="Normal 8 3 3 3" xfId="2218" xr:uid="{00000000-0005-0000-0000-0000A5120000}"/>
    <cellStyle name="Normal 8 3 3 3 2" xfId="4306" xr:uid="{00000000-0005-0000-0000-0000A6120000}"/>
    <cellStyle name="Normal 8 3 3 3 3" xfId="6186" xr:uid="{FC4EBB15-AB0F-47CA-AC63-74D09388B819}"/>
    <cellStyle name="Normal 8 3 3 4" xfId="3284" xr:uid="{00000000-0005-0000-0000-0000A7120000}"/>
    <cellStyle name="Normal 8 3 3 5" xfId="4913" xr:uid="{00000000-0005-0000-0000-0000A8120000}"/>
    <cellStyle name="Normal 8 3 3 6" xfId="5551" xr:uid="{DD9D530B-ABAC-4C1F-A0CE-7FD5A34701DB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3" xfId="6320" xr:uid="{DD79BA55-EFFF-413D-AAC1-A64EB6D1D165}"/>
    <cellStyle name="Normal 8 3 4 3" xfId="3464" xr:uid="{00000000-0005-0000-0000-0000AC120000}"/>
    <cellStyle name="Normal 8 3 4 4" xfId="5047" xr:uid="{00000000-0005-0000-0000-0000AD120000}"/>
    <cellStyle name="Normal 8 3 4 5" xfId="5685" xr:uid="{E5D87E75-E1AE-4817-8BC3-4EA6210A8B8A}"/>
    <cellStyle name="Normal 8 3 5" xfId="2064" xr:uid="{00000000-0005-0000-0000-0000AE120000}"/>
    <cellStyle name="Normal 8 3 5 2" xfId="4158" xr:uid="{00000000-0005-0000-0000-0000AF120000}"/>
    <cellStyle name="Normal 8 3 5 3" xfId="6038" xr:uid="{2904B72B-D6D6-44C8-9945-D124C532700C}"/>
    <cellStyle name="Normal 8 3 6" xfId="2802" xr:uid="{00000000-0005-0000-0000-0000B0120000}"/>
    <cellStyle name="Normal 8 3 7" xfId="4765" xr:uid="{00000000-0005-0000-0000-0000B1120000}"/>
    <cellStyle name="Normal 8 3 8" xfId="5403" xr:uid="{EA066B56-3CAF-4DE9-854F-4440BCF1ECC9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3" xfId="6283" xr:uid="{5780BB4A-E35A-4F2D-BDE7-9AC8941D0E5B}"/>
    <cellStyle name="Normal 8 4 2 3" xfId="3427" xr:uid="{00000000-0005-0000-0000-0000B6120000}"/>
    <cellStyle name="Normal 8 4 2 4" xfId="5010" xr:uid="{00000000-0005-0000-0000-0000B7120000}"/>
    <cellStyle name="Normal 8 4 2 5" xfId="5648" xr:uid="{9F892943-C2F1-4883-95C2-316AB3DE58B5}"/>
    <cellStyle name="Normal 8 4 3" xfId="2027" xr:uid="{00000000-0005-0000-0000-0000B8120000}"/>
    <cellStyle name="Normal 8 4 3 2" xfId="4121" xr:uid="{00000000-0005-0000-0000-0000B9120000}"/>
    <cellStyle name="Normal 8 4 3 3" xfId="6001" xr:uid="{A4F083D1-E7EB-46F4-B576-2DD1431DB234}"/>
    <cellStyle name="Normal 8 4 4" xfId="2727" xr:uid="{00000000-0005-0000-0000-0000BA120000}"/>
    <cellStyle name="Normal 8 4 5" xfId="4728" xr:uid="{00000000-0005-0000-0000-0000BB120000}"/>
    <cellStyle name="Normal 8 4 6" xfId="5366" xr:uid="{8D2290C3-E7BD-4BDF-A817-884D73556A4A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3" xfId="6357" xr:uid="{AE3DDB61-149B-46E1-A21C-7D1B50A3BACF}"/>
    <cellStyle name="Normal 8 5 2 3" xfId="3572" xr:uid="{00000000-0005-0000-0000-0000C0120000}"/>
    <cellStyle name="Normal 8 5 2 4" xfId="5084" xr:uid="{00000000-0005-0000-0000-0000C1120000}"/>
    <cellStyle name="Normal 8 5 2 5" xfId="5722" xr:uid="{CD85E50F-2722-4512-A1F4-D226B6FE77B4}"/>
    <cellStyle name="Normal 8 5 3" xfId="2103" xr:uid="{00000000-0005-0000-0000-0000C2120000}"/>
    <cellStyle name="Normal 8 5 3 2" xfId="4195" xr:uid="{00000000-0005-0000-0000-0000C3120000}"/>
    <cellStyle name="Normal 8 5 3 3" xfId="6075" xr:uid="{C4D62812-0534-463A-9084-AC3C4941FFF2}"/>
    <cellStyle name="Normal 8 5 4" xfId="2910" xr:uid="{00000000-0005-0000-0000-0000C4120000}"/>
    <cellStyle name="Normal 8 5 5" xfId="4802" xr:uid="{00000000-0005-0000-0000-0000C5120000}"/>
    <cellStyle name="Normal 8 5 6" xfId="5440" xr:uid="{53D44604-4A53-4ECC-BB60-A749827E35F7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3" xfId="6431" xr:uid="{925098EA-E794-4F78-A8B6-6B06FD84F777}"/>
    <cellStyle name="Normal 8 6 2 3" xfId="3871" xr:uid="{00000000-0005-0000-0000-0000CA120000}"/>
    <cellStyle name="Normal 8 6 2 4" xfId="5158" xr:uid="{00000000-0005-0000-0000-0000CB120000}"/>
    <cellStyle name="Normal 8 6 2 5" xfId="5796" xr:uid="{2254D5DD-4D0F-40C6-84A3-1C8293F091EC}"/>
    <cellStyle name="Normal 8 6 3" xfId="2181" xr:uid="{00000000-0005-0000-0000-0000CC120000}"/>
    <cellStyle name="Normal 8 6 3 2" xfId="4269" xr:uid="{00000000-0005-0000-0000-0000CD120000}"/>
    <cellStyle name="Normal 8 6 3 3" xfId="6149" xr:uid="{9AB60A50-2261-4B9F-8750-FD661DBE2193}"/>
    <cellStyle name="Normal 8 6 4" xfId="3209" xr:uid="{00000000-0005-0000-0000-0000CE120000}"/>
    <cellStyle name="Normal 8 6 5" xfId="4876" xr:uid="{00000000-0005-0000-0000-0000CF120000}"/>
    <cellStyle name="Normal 8 6 6" xfId="5514" xr:uid="{A0535677-2649-49F7-A7BF-4BDADA7AB2C1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3" xfId="6246" xr:uid="{F04D6374-B5BD-4947-A566-0EF3306ABBDE}"/>
    <cellStyle name="Normal 8 8 3" xfId="3390" xr:uid="{00000000-0005-0000-0000-0000D4120000}"/>
    <cellStyle name="Normal 8 8 4" xfId="4973" xr:uid="{00000000-0005-0000-0000-0000D5120000}"/>
    <cellStyle name="Normal 8 8 5" xfId="5611" xr:uid="{D2F469A5-9D28-4441-9997-31B9410BDAEB}"/>
    <cellStyle name="Normal 8 9" xfId="1990" xr:uid="{00000000-0005-0000-0000-0000D6120000}"/>
    <cellStyle name="Normal 8 9 2" xfId="4084" xr:uid="{00000000-0005-0000-0000-0000D7120000}"/>
    <cellStyle name="Normal 8 9 3" xfId="5964" xr:uid="{E542EB07-8F9D-48F5-BC9E-03C84B0F51BF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3" xfId="5915" xr:uid="{66452C1A-335A-4343-BF38-EBC7F7854CB8}"/>
    <cellStyle name="Note 10 2 3" xfId="2641" xr:uid="{00000000-0005-0000-0000-0000E2120000}"/>
    <cellStyle name="Note 10 2 4" xfId="5280" xr:uid="{33CED4D0-3311-498F-A2AB-E3BD84F28DC4}"/>
    <cellStyle name="Note 10 3" xfId="1939" xr:uid="{00000000-0005-0000-0000-0000E3120000}"/>
    <cellStyle name="Note 10 3 2" xfId="4034" xr:uid="{00000000-0005-0000-0000-0000E4120000}"/>
    <cellStyle name="Note 10 3 3" xfId="5914" xr:uid="{A89DBABD-9688-4E3C-8501-BB6A20C529AA}"/>
    <cellStyle name="Note 10 4" xfId="2640" xr:uid="{00000000-0005-0000-0000-0000E5120000}"/>
    <cellStyle name="Note 10 5" xfId="5279" xr:uid="{0BF71074-D014-40C1-8D08-AE96B018E088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3" xfId="5917" xr:uid="{AF411C88-F4F8-4960-ACEE-8F08D00A35D0}"/>
    <cellStyle name="Note 11 2 3" xfId="2643" xr:uid="{00000000-0005-0000-0000-0000EA120000}"/>
    <cellStyle name="Note 11 2 4" xfId="5282" xr:uid="{EFC510C4-59FA-4152-84F5-6C7C7BE44680}"/>
    <cellStyle name="Note 11 3" xfId="1941" xr:uid="{00000000-0005-0000-0000-0000EB120000}"/>
    <cellStyle name="Note 11 3 2" xfId="4036" xr:uid="{00000000-0005-0000-0000-0000EC120000}"/>
    <cellStyle name="Note 11 3 3" xfId="5916" xr:uid="{ED79617A-BF09-4DB5-9ABF-5AB0309801A3}"/>
    <cellStyle name="Note 11 4" xfId="2642" xr:uid="{00000000-0005-0000-0000-0000ED120000}"/>
    <cellStyle name="Note 11 5" xfId="5281" xr:uid="{6552FE59-897A-4B87-BAD3-C3E18FAD0407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3" xfId="5918" xr:uid="{01BC3F1A-FFD0-4CBA-A038-78C60EFEFAD3}"/>
    <cellStyle name="Note 2 3" xfId="2644" xr:uid="{00000000-0005-0000-0000-0000F1120000}"/>
    <cellStyle name="Note 2 4" xfId="5283" xr:uid="{C4B905F6-8742-441B-96BD-17CD964AB180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3" xfId="5919" xr:uid="{34BFF8F1-2851-431C-A6C0-E03EB9E67B3A}"/>
    <cellStyle name="Note 3 3" xfId="2645" xr:uid="{00000000-0005-0000-0000-0000F5120000}"/>
    <cellStyle name="Note 3 4" xfId="5284" xr:uid="{E2AA9019-6440-4810-8129-6B935DEDDAF1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3" xfId="5921" xr:uid="{2B8A481E-737D-458E-8B8F-794DF5B040C2}"/>
    <cellStyle name="Note 4 2 3" xfId="2647" xr:uid="{00000000-0005-0000-0000-0000FA120000}"/>
    <cellStyle name="Note 4 2 4" xfId="5286" xr:uid="{15520DCB-3A82-4044-8F96-B88941AFF085}"/>
    <cellStyle name="Note 4 3" xfId="1945" xr:uid="{00000000-0005-0000-0000-0000FB120000}"/>
    <cellStyle name="Note 4 3 2" xfId="4040" xr:uid="{00000000-0005-0000-0000-0000FC120000}"/>
    <cellStyle name="Note 4 3 3" xfId="5920" xr:uid="{CF82741A-F37C-49F1-989E-E24769B19105}"/>
    <cellStyle name="Note 4 4" xfId="2646" xr:uid="{00000000-0005-0000-0000-0000FD120000}"/>
    <cellStyle name="Note 4 5" xfId="5285" xr:uid="{79CB98A0-551B-4C83-9123-FE984327FF7C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3" xfId="5923" xr:uid="{D4C58DD7-9B49-472F-989E-E0863CA4921E}"/>
    <cellStyle name="Note 5 2 3" xfId="2649" xr:uid="{00000000-0005-0000-0000-000002130000}"/>
    <cellStyle name="Note 5 2 4" xfId="5288" xr:uid="{6F999434-C306-4A45-9814-C69E04CE72CD}"/>
    <cellStyle name="Note 5 3" xfId="1947" xr:uid="{00000000-0005-0000-0000-000003130000}"/>
    <cellStyle name="Note 5 3 2" xfId="4042" xr:uid="{00000000-0005-0000-0000-000004130000}"/>
    <cellStyle name="Note 5 3 3" xfId="5922" xr:uid="{D143E05D-6536-4927-A6BA-9CCE95293A65}"/>
    <cellStyle name="Note 5 4" xfId="2648" xr:uid="{00000000-0005-0000-0000-000005130000}"/>
    <cellStyle name="Note 5 5" xfId="5287" xr:uid="{D4BC15A0-A8AF-4068-B50D-0F5187283418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3" xfId="5925" xr:uid="{6ED401FB-5A29-4647-B218-A4B50C0A84BE}"/>
    <cellStyle name="Note 6 2 3" xfId="2651" xr:uid="{00000000-0005-0000-0000-00000A130000}"/>
    <cellStyle name="Note 6 2 4" xfId="5290" xr:uid="{21572D54-79F6-4403-8BD8-CF644FF97DE9}"/>
    <cellStyle name="Note 6 3" xfId="1949" xr:uid="{00000000-0005-0000-0000-00000B130000}"/>
    <cellStyle name="Note 6 3 2" xfId="4044" xr:uid="{00000000-0005-0000-0000-00000C130000}"/>
    <cellStyle name="Note 6 3 3" xfId="5924" xr:uid="{6E702273-FBD4-4F63-AE94-49553CD8FBA0}"/>
    <cellStyle name="Note 6 4" xfId="2650" xr:uid="{00000000-0005-0000-0000-00000D130000}"/>
    <cellStyle name="Note 6 5" xfId="5289" xr:uid="{BF8DA717-3996-4502-9FED-FD928D391D8E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3" xfId="5927" xr:uid="{A5574FF2-08CA-4747-942E-67F1F8A555EF}"/>
    <cellStyle name="Note 7 2 3" xfId="2653" xr:uid="{00000000-0005-0000-0000-000012130000}"/>
    <cellStyle name="Note 7 2 4" xfId="5292" xr:uid="{F6356491-E144-4C97-9193-B372F6155F2C}"/>
    <cellStyle name="Note 7 3" xfId="1951" xr:uid="{00000000-0005-0000-0000-000013130000}"/>
    <cellStyle name="Note 7 3 2" xfId="4046" xr:uid="{00000000-0005-0000-0000-000014130000}"/>
    <cellStyle name="Note 7 3 3" xfId="5926" xr:uid="{78576FF6-91B0-427C-9D7C-8EDEF324B3B3}"/>
    <cellStyle name="Note 7 4" xfId="2652" xr:uid="{00000000-0005-0000-0000-000015130000}"/>
    <cellStyle name="Note 7 5" xfId="5291" xr:uid="{A3194DD3-2769-49A9-8246-1701F8E90D98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3" xfId="5929" xr:uid="{6970833F-00FB-4F76-AC1A-B82D4BC3B4E8}"/>
    <cellStyle name="Note 8 2 3" xfId="2655" xr:uid="{00000000-0005-0000-0000-00001A130000}"/>
    <cellStyle name="Note 8 2 4" xfId="5294" xr:uid="{30552F98-F954-4AD3-96D2-FD2C2E772FC6}"/>
    <cellStyle name="Note 8 3" xfId="1953" xr:uid="{00000000-0005-0000-0000-00001B130000}"/>
    <cellStyle name="Note 8 3 2" xfId="4048" xr:uid="{00000000-0005-0000-0000-00001C130000}"/>
    <cellStyle name="Note 8 3 3" xfId="5928" xr:uid="{3889A28C-CA17-4F33-B9C9-D9408738F9A2}"/>
    <cellStyle name="Note 8 4" xfId="2654" xr:uid="{00000000-0005-0000-0000-00001D130000}"/>
    <cellStyle name="Note 8 5" xfId="5293" xr:uid="{4ED6615C-4A0B-4D68-B63D-C3B4BB7209B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3" xfId="5931" xr:uid="{577AA793-762C-4F4C-8B15-07D5B788D91A}"/>
    <cellStyle name="Note 9 2 3" xfId="2657" xr:uid="{00000000-0005-0000-0000-000022130000}"/>
    <cellStyle name="Note 9 2 4" xfId="5296" xr:uid="{282664C4-4AAD-4694-85D0-96D5CC6F2028}"/>
    <cellStyle name="Note 9 3" xfId="1955" xr:uid="{00000000-0005-0000-0000-000023130000}"/>
    <cellStyle name="Note 9 3 2" xfId="4050" xr:uid="{00000000-0005-0000-0000-000024130000}"/>
    <cellStyle name="Note 9 3 3" xfId="5930" xr:uid="{6CBD7624-6DAA-49A1-BFED-87566F21B169}"/>
    <cellStyle name="Note 9 4" xfId="2656" xr:uid="{00000000-0005-0000-0000-000025130000}"/>
    <cellStyle name="Note 9 5" xfId="5295" xr:uid="{234DE719-8AB0-4D9B-9DEA-A7754FDC0F5F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3" xfId="5932" xr:uid="{3E744B91-F0CF-47A8-9DDE-728AC7061965}"/>
    <cellStyle name="Output 10 3" xfId="2658" xr:uid="{00000000-0005-0000-0000-000029130000}"/>
    <cellStyle name="Output 10 4" xfId="5297" xr:uid="{8038F38F-D18E-473B-A5A6-9CE20148F243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3" xfId="5933" xr:uid="{DA9D10CF-399A-4D9A-9E7F-6492288B0477}"/>
    <cellStyle name="Output 11 3" xfId="2659" xr:uid="{00000000-0005-0000-0000-00002D130000}"/>
    <cellStyle name="Output 11 4" xfId="5298" xr:uid="{F33A4441-DB02-4C76-AF1A-7312A5DE8E2A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3" xfId="5934" xr:uid="{5190C54A-EB7C-4923-B4C9-EFBB54ED83C6}"/>
    <cellStyle name="Output 2 3" xfId="2660" xr:uid="{00000000-0005-0000-0000-000031130000}"/>
    <cellStyle name="Output 2 4" xfId="5299" xr:uid="{06C3DD2F-0BA4-46C7-ADA6-B0D8E174909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3" xfId="5935" xr:uid="{C88010A3-CD50-4FB8-B618-0598D8077C6E}"/>
    <cellStyle name="Output 3 3" xfId="2661" xr:uid="{00000000-0005-0000-0000-000035130000}"/>
    <cellStyle name="Output 3 4" xfId="5300" xr:uid="{329CADD3-7CC5-4981-8CFA-BA892E71982C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3" xfId="5936" xr:uid="{29A2F18B-748C-446C-BFF7-868A568FC2D5}"/>
    <cellStyle name="Output 4 3" xfId="2662" xr:uid="{00000000-0005-0000-0000-000039130000}"/>
    <cellStyle name="Output 4 4" xfId="5301" xr:uid="{9287D4D2-7B61-4F94-9985-8A035ED20BB7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3" xfId="5937" xr:uid="{9D62F770-73AB-419B-B4A7-BD58D2AF6A7B}"/>
    <cellStyle name="Output 5 3" xfId="2663" xr:uid="{00000000-0005-0000-0000-00003D130000}"/>
    <cellStyle name="Output 5 4" xfId="5302" xr:uid="{46983A7C-FDE3-4384-BDF0-BDE2808C0A05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3" xfId="5938" xr:uid="{C5159F87-4852-4A4C-B378-7237604896EF}"/>
    <cellStyle name="Output 6 3" xfId="2664" xr:uid="{00000000-0005-0000-0000-000041130000}"/>
    <cellStyle name="Output 6 4" xfId="5303" xr:uid="{2D9F8278-5321-42DA-ABC8-D17327886023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3" xfId="5939" xr:uid="{DEA14355-D23B-4919-8ACE-90F7F72A9756}"/>
    <cellStyle name="Output 7 3" xfId="2665" xr:uid="{00000000-0005-0000-0000-000045130000}"/>
    <cellStyle name="Output 7 4" xfId="5304" xr:uid="{86205F8D-9330-431F-B53A-8956C76F33DD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3" xfId="5940" xr:uid="{60A790B0-BDEF-422C-918B-AF25EA0EDD62}"/>
    <cellStyle name="Output 8 3" xfId="2666" xr:uid="{00000000-0005-0000-0000-000049130000}"/>
    <cellStyle name="Output 8 4" xfId="5305" xr:uid="{B88E3190-C8B6-410C-B8BC-7E5F1D450295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3" xfId="5941" xr:uid="{652545F7-827C-4502-ACA2-8EE0818D3B72}"/>
    <cellStyle name="Output 9 3" xfId="2667" xr:uid="{00000000-0005-0000-0000-00004D130000}"/>
    <cellStyle name="Output 9 4" xfId="5306" xr:uid="{20A6058C-8699-4ACA-AAC7-ABACF6D8FB98}"/>
    <cellStyle name="Percent" xfId="8" xr:uid="{00000000-0005-0000-0000-00004E130000}"/>
    <cellStyle name="Percent 2" xfId="1239" xr:uid="{00000000-0005-0000-0000-00004F130000}"/>
    <cellStyle name="Percent 2 2" xfId="509" xr:uid="{00000000-0005-0000-0000-000050130000}"/>
    <cellStyle name="Percent 2 2 10" xfId="4689" xr:uid="{00000000-0005-0000-0000-000051130000}"/>
    <cellStyle name="Percent 2 2 11" xfId="5307" xr:uid="{4D505C76-94E7-4F80-B25E-047405ADDE24}"/>
    <cellStyle name="Percent 2 2 2" xfId="685" xr:uid="{00000000-0005-0000-0000-000052130000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3" xfId="6392" xr:uid="{A633159E-35B1-4924-BB6A-99B3F64EDBA9}"/>
    <cellStyle name="Percent 2 2 2 2 2 3" xfId="3646" xr:uid="{00000000-0005-0000-0000-000057130000}"/>
    <cellStyle name="Percent 2 2 2 2 2 4" xfId="5119" xr:uid="{00000000-0005-0000-0000-000058130000}"/>
    <cellStyle name="Percent 2 2 2 2 2 5" xfId="5757" xr:uid="{3B5AE665-FFED-41A6-AAFF-CFC7685AB235}"/>
    <cellStyle name="Percent 2 2 2 2 3" xfId="2139" xr:uid="{00000000-0005-0000-0000-000059130000}"/>
    <cellStyle name="Percent 2 2 2 2 3 2" xfId="4230" xr:uid="{00000000-0005-0000-0000-00005A130000}"/>
    <cellStyle name="Percent 2 2 2 2 3 3" xfId="6110" xr:uid="{1318C3D8-298A-4732-9563-780FB9F02DB2}"/>
    <cellStyle name="Percent 2 2 2 2 4" xfId="2984" xr:uid="{00000000-0005-0000-0000-00005B130000}"/>
    <cellStyle name="Percent 2 2 2 2 5" xfId="4837" xr:uid="{00000000-0005-0000-0000-00005C130000}"/>
    <cellStyle name="Percent 2 2 2 2 6" xfId="5475" xr:uid="{1D8716D6-C252-4704-92B3-6B127A020155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3" xfId="6466" xr:uid="{182502BE-D8F2-40AA-89AA-0D5D378E2C2E}"/>
    <cellStyle name="Percent 2 2 2 3 2 3" xfId="3944" xr:uid="{00000000-0005-0000-0000-000061130000}"/>
    <cellStyle name="Percent 2 2 2 3 2 4" xfId="5193" xr:uid="{00000000-0005-0000-0000-000062130000}"/>
    <cellStyle name="Percent 2 2 2 3 2 5" xfId="5831" xr:uid="{AAEE32FD-6E05-474C-BDBC-3E64F4AABA53}"/>
    <cellStyle name="Percent 2 2 2 3 3" xfId="2216" xr:uid="{00000000-0005-0000-0000-000063130000}"/>
    <cellStyle name="Percent 2 2 2 3 3 2" xfId="4304" xr:uid="{00000000-0005-0000-0000-000064130000}"/>
    <cellStyle name="Percent 2 2 2 3 3 3" xfId="6184" xr:uid="{5EF90615-1FDD-446B-8BAC-DC523FD221CB}"/>
    <cellStyle name="Percent 2 2 2 3 4" xfId="3282" xr:uid="{00000000-0005-0000-0000-000065130000}"/>
    <cellStyle name="Percent 2 2 2 3 5" xfId="4911" xr:uid="{00000000-0005-0000-0000-000066130000}"/>
    <cellStyle name="Percent 2 2 2 3 6" xfId="5549" xr:uid="{46D9E552-87EC-41D6-8160-393DAE0C81EE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3" xfId="6318" xr:uid="{77B79340-2A63-4839-88D7-2A96880AB045}"/>
    <cellStyle name="Percent 2 2 2 4 3" xfId="3462" xr:uid="{00000000-0005-0000-0000-00006A130000}"/>
    <cellStyle name="Percent 2 2 2 4 4" xfId="5045" xr:uid="{00000000-0005-0000-0000-00006B130000}"/>
    <cellStyle name="Percent 2 2 2 4 5" xfId="5683" xr:uid="{BB0B5915-FC69-4A43-8F55-AE65443B7DB9}"/>
    <cellStyle name="Percent 2 2 2 5" xfId="2062" xr:uid="{00000000-0005-0000-0000-00006C130000}"/>
    <cellStyle name="Percent 2 2 2 5 2" xfId="4156" xr:uid="{00000000-0005-0000-0000-00006D130000}"/>
    <cellStyle name="Percent 2 2 2 5 3" xfId="6036" xr:uid="{16DD652A-0414-4EC7-93DF-54EB9A206D1D}"/>
    <cellStyle name="Percent 2 2 2 6" xfId="2800" xr:uid="{00000000-0005-0000-0000-00006E130000}"/>
    <cellStyle name="Percent 2 2 2 7" xfId="4763" xr:uid="{00000000-0005-0000-0000-00006F130000}"/>
    <cellStyle name="Percent 2 2 2 8" xfId="5401" xr:uid="{B92E994F-3B55-4D5F-B971-97411BB5BD4F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3" xfId="6281" xr:uid="{1D674910-DE96-4E61-B2F3-7994629C66F4}"/>
    <cellStyle name="Percent 2 2 3 2 3" xfId="3425" xr:uid="{00000000-0005-0000-0000-000074130000}"/>
    <cellStyle name="Percent 2 2 3 2 4" xfId="5008" xr:uid="{00000000-0005-0000-0000-000075130000}"/>
    <cellStyle name="Percent 2 2 3 2 5" xfId="5646" xr:uid="{DB8BCE98-5716-4501-8E14-297AF60491B9}"/>
    <cellStyle name="Percent 2 2 3 3" xfId="2025" xr:uid="{00000000-0005-0000-0000-000076130000}"/>
    <cellStyle name="Percent 2 2 3 3 2" xfId="4119" xr:uid="{00000000-0005-0000-0000-000077130000}"/>
    <cellStyle name="Percent 2 2 3 3 3" xfId="5999" xr:uid="{C60D1873-B548-4503-A7F7-21E9D97A0B9C}"/>
    <cellStyle name="Percent 2 2 3 4" xfId="2725" xr:uid="{00000000-0005-0000-0000-000078130000}"/>
    <cellStyle name="Percent 2 2 3 5" xfId="4726" xr:uid="{00000000-0005-0000-0000-000079130000}"/>
    <cellStyle name="Percent 2 2 3 6" xfId="5364" xr:uid="{2C66FAD0-BF9B-4D3C-9D2F-487600E14730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3" xfId="6355" xr:uid="{2BF03AB2-9590-4A87-BB67-E058586C27BE}"/>
    <cellStyle name="Percent 2 2 4 2 3" xfId="3549" xr:uid="{00000000-0005-0000-0000-00007E130000}"/>
    <cellStyle name="Percent 2 2 4 2 4" xfId="5082" xr:uid="{00000000-0005-0000-0000-00007F130000}"/>
    <cellStyle name="Percent 2 2 4 2 5" xfId="5720" xr:uid="{D51C7C39-5F29-45F4-8D19-FB87A9A63084}"/>
    <cellStyle name="Percent 2 2 4 3" xfId="2100" xr:uid="{00000000-0005-0000-0000-000080130000}"/>
    <cellStyle name="Percent 2 2 4 3 2" xfId="4193" xr:uid="{00000000-0005-0000-0000-000081130000}"/>
    <cellStyle name="Percent 2 2 4 3 3" xfId="6073" xr:uid="{7E0D462C-9AF8-454B-A11A-D9A188708012}"/>
    <cellStyle name="Percent 2 2 4 4" xfId="2887" xr:uid="{00000000-0005-0000-0000-000082130000}"/>
    <cellStyle name="Percent 2 2 4 5" xfId="4800" xr:uid="{00000000-0005-0000-0000-000083130000}"/>
    <cellStyle name="Percent 2 2 4 6" xfId="5438" xr:uid="{5BFF831D-8885-4CE1-8C5D-4D852E662DE7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3" xfId="6429" xr:uid="{8173FF21-55C6-4E4F-A916-DFD903B2201C}"/>
    <cellStyle name="Percent 2 2 5 2 3" xfId="3864" xr:uid="{00000000-0005-0000-0000-000088130000}"/>
    <cellStyle name="Percent 2 2 5 2 4" xfId="5156" xr:uid="{00000000-0005-0000-0000-000089130000}"/>
    <cellStyle name="Percent 2 2 5 2 5" xfId="5794" xr:uid="{2B2E5FAD-6C82-442B-87E0-9C9D0491B371}"/>
    <cellStyle name="Percent 2 2 5 3" xfId="2179" xr:uid="{00000000-0005-0000-0000-00008A130000}"/>
    <cellStyle name="Percent 2 2 5 3 2" xfId="4267" xr:uid="{00000000-0005-0000-0000-00008B130000}"/>
    <cellStyle name="Percent 2 2 5 3 3" xfId="6147" xr:uid="{DAF67CB8-565F-43C6-B5BA-4CA65E32BFCD}"/>
    <cellStyle name="Percent 2 2 5 4" xfId="3202" xr:uid="{00000000-0005-0000-0000-00008C130000}"/>
    <cellStyle name="Percent 2 2 5 5" xfId="4874" xr:uid="{00000000-0005-0000-0000-00008D130000}"/>
    <cellStyle name="Percent 2 2 5 6" xfId="5512" xr:uid="{58F1CA6D-CB5F-415A-B955-E6D05C51921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3" xfId="6244" xr:uid="{2EDADB64-A037-4A21-8C7A-996162C3D53F}"/>
    <cellStyle name="Percent 2 2 6 3" xfId="3388" xr:uid="{00000000-0005-0000-0000-000091130000}"/>
    <cellStyle name="Percent 2 2 6 4" xfId="4971" xr:uid="{00000000-0005-0000-0000-000092130000}"/>
    <cellStyle name="Percent 2 2 6 5" xfId="5609" xr:uid="{5C5B6E3F-F52D-4DE5-AEDC-8B7DE562C10D}"/>
    <cellStyle name="Percent 2 2 7" xfId="1967" xr:uid="{00000000-0005-0000-0000-000093130000}"/>
    <cellStyle name="Percent 2 2 7 2" xfId="4062" xr:uid="{00000000-0005-0000-0000-000094130000}"/>
    <cellStyle name="Percent 2 2 7 3" xfId="5942" xr:uid="{6AC8D74E-4D15-49CC-9AE0-AD9398E8E4BB}"/>
    <cellStyle name="Percent 2 2 8" xfId="2581" xr:uid="{00000000-0005-0000-0000-000095130000}"/>
    <cellStyle name="Percent 2 2 8 2" xfId="4648" xr:uid="{00000000-0005-0000-0000-000096130000}"/>
    <cellStyle name="Percent 2 2 8 3" xfId="6528" xr:uid="{613076D6-AB54-4E2B-B732-3293AD3B395B}"/>
    <cellStyle name="Percent 2 2 9" xfId="2668" xr:uid="{00000000-0005-0000-0000-000097130000}"/>
    <cellStyle name="Percent 2 3" xfId="510" xr:uid="{00000000-0005-0000-0000-000098130000}"/>
    <cellStyle name="Percent 2 3 10" xfId="4690" xr:uid="{00000000-0005-0000-0000-000099130000}"/>
    <cellStyle name="Percent 2 3 11" xfId="5308" xr:uid="{52370BEE-172F-4917-947F-91DA75789F26}"/>
    <cellStyle name="Percent 2 3 2" xfId="686" xr:uid="{00000000-0005-0000-0000-00009A130000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3" xfId="6393" xr:uid="{9D994880-0CA8-4C3A-8535-05793AB121A4}"/>
    <cellStyle name="Percent 2 3 2 2 2 3" xfId="3647" xr:uid="{00000000-0005-0000-0000-00009F130000}"/>
    <cellStyle name="Percent 2 3 2 2 2 4" xfId="5120" xr:uid="{00000000-0005-0000-0000-0000A0130000}"/>
    <cellStyle name="Percent 2 3 2 2 2 5" xfId="5758" xr:uid="{AE4C0F05-B61B-4EB3-84C2-ADF84F0DB10F}"/>
    <cellStyle name="Percent 2 3 2 2 3" xfId="2140" xr:uid="{00000000-0005-0000-0000-0000A1130000}"/>
    <cellStyle name="Percent 2 3 2 2 3 2" xfId="4231" xr:uid="{00000000-0005-0000-0000-0000A2130000}"/>
    <cellStyle name="Percent 2 3 2 2 3 3" xfId="6111" xr:uid="{CA40062A-F854-4015-8DAC-0987968C1B0F}"/>
    <cellStyle name="Percent 2 3 2 2 4" xfId="2985" xr:uid="{00000000-0005-0000-0000-0000A3130000}"/>
    <cellStyle name="Percent 2 3 2 2 5" xfId="4838" xr:uid="{00000000-0005-0000-0000-0000A4130000}"/>
    <cellStyle name="Percent 2 3 2 2 6" xfId="5476" xr:uid="{AB27D7EF-E8E9-498C-BFF3-645501A29D42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3" xfId="6467" xr:uid="{783B3E0C-6BD7-4B1E-B63F-FC9C0BA09133}"/>
    <cellStyle name="Percent 2 3 2 3 2 3" xfId="3945" xr:uid="{00000000-0005-0000-0000-0000A9130000}"/>
    <cellStyle name="Percent 2 3 2 3 2 4" xfId="5194" xr:uid="{00000000-0005-0000-0000-0000AA130000}"/>
    <cellStyle name="Percent 2 3 2 3 2 5" xfId="5832" xr:uid="{A7E0AD56-31BF-401D-8E86-659924AD406A}"/>
    <cellStyle name="Percent 2 3 2 3 3" xfId="2217" xr:uid="{00000000-0005-0000-0000-0000AB130000}"/>
    <cellStyle name="Percent 2 3 2 3 3 2" xfId="4305" xr:uid="{00000000-0005-0000-0000-0000AC130000}"/>
    <cellStyle name="Percent 2 3 2 3 3 3" xfId="6185" xr:uid="{F0ACD10C-28FA-4F60-A202-00D0DD3E273B}"/>
    <cellStyle name="Percent 2 3 2 3 4" xfId="3283" xr:uid="{00000000-0005-0000-0000-0000AD130000}"/>
    <cellStyle name="Percent 2 3 2 3 5" xfId="4912" xr:uid="{00000000-0005-0000-0000-0000AE130000}"/>
    <cellStyle name="Percent 2 3 2 3 6" xfId="5550" xr:uid="{ED74BA73-C457-4FBA-A446-7FF6F55D9552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3" xfId="6319" xr:uid="{0220BDD8-043F-4451-9000-3F00864C47EF}"/>
    <cellStyle name="Percent 2 3 2 4 3" xfId="3463" xr:uid="{00000000-0005-0000-0000-0000B2130000}"/>
    <cellStyle name="Percent 2 3 2 4 4" xfId="5046" xr:uid="{00000000-0005-0000-0000-0000B3130000}"/>
    <cellStyle name="Percent 2 3 2 4 5" xfId="5684" xr:uid="{B879A4A1-2034-436E-91B7-136E40890B5A}"/>
    <cellStyle name="Percent 2 3 2 5" xfId="2063" xr:uid="{00000000-0005-0000-0000-0000B4130000}"/>
    <cellStyle name="Percent 2 3 2 5 2" xfId="4157" xr:uid="{00000000-0005-0000-0000-0000B5130000}"/>
    <cellStyle name="Percent 2 3 2 5 3" xfId="6037" xr:uid="{A95676CF-C4B4-4C3B-8502-98A8B4EED69E}"/>
    <cellStyle name="Percent 2 3 2 6" xfId="2801" xr:uid="{00000000-0005-0000-0000-0000B6130000}"/>
    <cellStyle name="Percent 2 3 2 7" xfId="4764" xr:uid="{00000000-0005-0000-0000-0000B7130000}"/>
    <cellStyle name="Percent 2 3 2 8" xfId="5402" xr:uid="{A99A2B90-3F81-4348-B41E-8AB2C8476A39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3" xfId="6282" xr:uid="{FC472C8D-6A05-4B0A-87F9-AD79DF92EE2D}"/>
    <cellStyle name="Percent 2 3 3 2 3" xfId="3426" xr:uid="{00000000-0005-0000-0000-0000BC130000}"/>
    <cellStyle name="Percent 2 3 3 2 4" xfId="5009" xr:uid="{00000000-0005-0000-0000-0000BD130000}"/>
    <cellStyle name="Percent 2 3 3 2 5" xfId="5647" xr:uid="{7D851CD8-600D-4386-9C22-7CB3CF10A01F}"/>
    <cellStyle name="Percent 2 3 3 3" xfId="2026" xr:uid="{00000000-0005-0000-0000-0000BE130000}"/>
    <cellStyle name="Percent 2 3 3 3 2" xfId="4120" xr:uid="{00000000-0005-0000-0000-0000BF130000}"/>
    <cellStyle name="Percent 2 3 3 3 3" xfId="6000" xr:uid="{C6D7D3B4-4D83-4397-866C-A0D99ECA002B}"/>
    <cellStyle name="Percent 2 3 3 4" xfId="2726" xr:uid="{00000000-0005-0000-0000-0000C0130000}"/>
    <cellStyle name="Percent 2 3 3 5" xfId="4727" xr:uid="{00000000-0005-0000-0000-0000C1130000}"/>
    <cellStyle name="Percent 2 3 3 6" xfId="5365" xr:uid="{09BADAD8-5689-4FE5-BAD2-F51EAEFEFB6E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3" xfId="6356" xr:uid="{C27E04B6-5D92-4D45-9193-5A3F3B991826}"/>
    <cellStyle name="Percent 2 3 4 2 3" xfId="3550" xr:uid="{00000000-0005-0000-0000-0000C6130000}"/>
    <cellStyle name="Percent 2 3 4 2 4" xfId="5083" xr:uid="{00000000-0005-0000-0000-0000C7130000}"/>
    <cellStyle name="Percent 2 3 4 2 5" xfId="5721" xr:uid="{70686209-F761-45CB-8FEE-2C2F82A4DB60}"/>
    <cellStyle name="Percent 2 3 4 3" xfId="2101" xr:uid="{00000000-0005-0000-0000-0000C8130000}"/>
    <cellStyle name="Percent 2 3 4 3 2" xfId="4194" xr:uid="{00000000-0005-0000-0000-0000C9130000}"/>
    <cellStyle name="Percent 2 3 4 3 3" xfId="6074" xr:uid="{D0B90B34-BD4C-4A17-AF2D-488163C1354F}"/>
    <cellStyle name="Percent 2 3 4 4" xfId="2888" xr:uid="{00000000-0005-0000-0000-0000CA130000}"/>
    <cellStyle name="Percent 2 3 4 5" xfId="4801" xr:uid="{00000000-0005-0000-0000-0000CB130000}"/>
    <cellStyle name="Percent 2 3 4 6" xfId="5439" xr:uid="{13AEB117-6B62-4A9A-B1A9-86B71F43A977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3" xfId="6430" xr:uid="{A783DCC9-F1D8-4686-B2EA-7B3AB0C83553}"/>
    <cellStyle name="Percent 2 3 5 2 3" xfId="3865" xr:uid="{00000000-0005-0000-0000-0000D0130000}"/>
    <cellStyle name="Percent 2 3 5 2 4" xfId="5157" xr:uid="{00000000-0005-0000-0000-0000D1130000}"/>
    <cellStyle name="Percent 2 3 5 2 5" xfId="5795" xr:uid="{FB674099-C0BB-4E83-A24A-03341C8C2743}"/>
    <cellStyle name="Percent 2 3 5 3" xfId="2180" xr:uid="{00000000-0005-0000-0000-0000D2130000}"/>
    <cellStyle name="Percent 2 3 5 3 2" xfId="4268" xr:uid="{00000000-0005-0000-0000-0000D3130000}"/>
    <cellStyle name="Percent 2 3 5 3 3" xfId="6148" xr:uid="{C8AA5E7E-C29F-4F98-BF01-A124A8090D69}"/>
    <cellStyle name="Percent 2 3 5 4" xfId="3203" xr:uid="{00000000-0005-0000-0000-0000D4130000}"/>
    <cellStyle name="Percent 2 3 5 5" xfId="4875" xr:uid="{00000000-0005-0000-0000-0000D5130000}"/>
    <cellStyle name="Percent 2 3 5 6" xfId="5513" xr:uid="{332E36F5-F49F-40B6-8BA0-3428D1D1C34D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3" xfId="6245" xr:uid="{CC2D2392-EEA1-4ED3-8B70-3DCF35009E5A}"/>
    <cellStyle name="Percent 2 3 6 3" xfId="3389" xr:uid="{00000000-0005-0000-0000-0000D9130000}"/>
    <cellStyle name="Percent 2 3 6 4" xfId="4972" xr:uid="{00000000-0005-0000-0000-0000DA130000}"/>
    <cellStyle name="Percent 2 3 6 5" xfId="5610" xr:uid="{B60887DA-7300-4B74-B601-F66AA52589F1}"/>
    <cellStyle name="Percent 2 3 7" xfId="1968" xr:uid="{00000000-0005-0000-0000-0000DB130000}"/>
    <cellStyle name="Percent 2 3 7 2" xfId="4063" xr:uid="{00000000-0005-0000-0000-0000DC130000}"/>
    <cellStyle name="Percent 2 3 7 3" xfId="5943" xr:uid="{0F96AB6E-78C0-4500-99F7-05BC91E849EA}"/>
    <cellStyle name="Percent 2 3 8" xfId="2582" xr:uid="{00000000-0005-0000-0000-0000DD130000}"/>
    <cellStyle name="Percent 2 3 8 2" xfId="4649" xr:uid="{00000000-0005-0000-0000-0000DE130000}"/>
    <cellStyle name="Percent 2 3 8 3" xfId="6529" xr:uid="{2E713C14-F32C-43F0-A6EB-8219BD5DEE8E}"/>
    <cellStyle name="Percent 2 3 9" xfId="2669" xr:uid="{00000000-0005-0000-0000-0000DF130000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3" xfId="6490" xr:uid="{294D5E05-EB6E-4002-88B3-5515360B03ED}"/>
    <cellStyle name="Percent 2 4 3" xfId="3976" xr:uid="{00000000-0005-0000-0000-0000E3130000}"/>
    <cellStyle name="Percent 2 4 4" xfId="5217" xr:uid="{00000000-0005-0000-0000-0000E4130000}"/>
    <cellStyle name="Percent 2 4 5" xfId="5855" xr:uid="{CB22A057-4FAD-4C91-A62F-FA74D8762F92}"/>
    <cellStyle name="Percent 2 5" xfId="2241" xr:uid="{00000000-0005-0000-0000-0000E5130000}"/>
    <cellStyle name="Percent 2 5 2" xfId="4328" xr:uid="{00000000-0005-0000-0000-0000E6130000}"/>
    <cellStyle name="Percent 2 5 3" xfId="6208" xr:uid="{F814ED0E-CBBD-4A38-91C8-90905A0F7FC5}"/>
    <cellStyle name="Percent 2 6" xfId="3352" xr:uid="{00000000-0005-0000-0000-0000E7130000}"/>
    <cellStyle name="Percent 2 7" xfId="4935" xr:uid="{00000000-0005-0000-0000-0000E8130000}"/>
    <cellStyle name="Percent 2 8" xfId="5573" xr:uid="{D7B1084C-02C5-4DE7-9987-EAC3023440C2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3" xfId="6487" xr:uid="{E96E5B9B-B61A-47F2-91CF-3559B060C0C4}"/>
    <cellStyle name="Percent 3 2 3" xfId="3973" xr:uid="{00000000-0005-0000-0000-0000ED130000}"/>
    <cellStyle name="Percent 3 2 4" xfId="5214" xr:uid="{00000000-0005-0000-0000-0000EE130000}"/>
    <cellStyle name="Percent 3 2 5" xfId="5852" xr:uid="{A93AF6BB-E6F4-4E7E-A815-DBD625DB2386}"/>
    <cellStyle name="Percent 3 3" xfId="2238" xr:uid="{00000000-0005-0000-0000-0000EF130000}"/>
    <cellStyle name="Percent 3 3 2" xfId="4325" xr:uid="{00000000-0005-0000-0000-0000F0130000}"/>
    <cellStyle name="Percent 3 3 3" xfId="6205" xr:uid="{ACEB3619-34E2-4FAD-97B1-AAF5CCD86F43}"/>
    <cellStyle name="Percent 3 4" xfId="3349" xr:uid="{00000000-0005-0000-0000-0000F1130000}"/>
    <cellStyle name="Percent 3 5" xfId="4932" xr:uid="{00000000-0005-0000-0000-0000F2130000}"/>
    <cellStyle name="Percent 3 6" xfId="5570" xr:uid="{64B21924-36A2-4500-89CC-8DFABC19ECCA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3" xfId="5945" xr:uid="{BAEBFEBE-D130-4855-B669-D0D1B84EC531}"/>
    <cellStyle name="Total 10 2 3" xfId="2671" xr:uid="{00000000-0005-0000-0000-000013140000}"/>
    <cellStyle name="Total 10 2 4" xfId="5310" xr:uid="{6CCB578B-2EE1-4233-8D8A-6F981C119974}"/>
    <cellStyle name="Total 10 3" xfId="1970" xr:uid="{00000000-0005-0000-0000-000014140000}"/>
    <cellStyle name="Total 10 3 2" xfId="4064" xr:uid="{00000000-0005-0000-0000-000015140000}"/>
    <cellStyle name="Total 10 3 3" xfId="5944" xr:uid="{93EF5EE3-5F69-4EEC-8D71-56B3FB7B39B3}"/>
    <cellStyle name="Total 10 4" xfId="2670" xr:uid="{00000000-0005-0000-0000-000016140000}"/>
    <cellStyle name="Total 10 5" xfId="5309" xr:uid="{10809EEF-A56A-4A40-B4EF-7755EB8EB8A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3" xfId="5947" xr:uid="{FD21FD63-F3A2-40E1-8196-EA2F5D6A2416}"/>
    <cellStyle name="Total 11 2 3" xfId="2673" xr:uid="{00000000-0005-0000-0000-00001B140000}"/>
    <cellStyle name="Total 11 2 4" xfId="5312" xr:uid="{29EABB9E-5966-49F4-91FD-55A1DD1A89C7}"/>
    <cellStyle name="Total 11 3" xfId="1972" xr:uid="{00000000-0005-0000-0000-00001C140000}"/>
    <cellStyle name="Total 11 3 2" xfId="4066" xr:uid="{00000000-0005-0000-0000-00001D140000}"/>
    <cellStyle name="Total 11 3 3" xfId="5946" xr:uid="{2D341F95-90C8-4938-BFCD-AEB13E96D1F3}"/>
    <cellStyle name="Total 11 4" xfId="2672" xr:uid="{00000000-0005-0000-0000-00001E140000}"/>
    <cellStyle name="Total 11 5" xfId="5311" xr:uid="{2D0B5AF2-7EE0-478A-814F-4CA9A18DF49A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3" xfId="5949" xr:uid="{8C69C1F7-546A-43A7-9200-BA9FBF6D7BA0}"/>
    <cellStyle name="Total 2 2 3" xfId="2675" xr:uid="{00000000-0005-0000-0000-000023140000}"/>
    <cellStyle name="Total 2 2 4" xfId="5314" xr:uid="{C5722B7D-C342-49E9-9A90-4274C915D6DB}"/>
    <cellStyle name="Total 2 3" xfId="1974" xr:uid="{00000000-0005-0000-0000-000024140000}"/>
    <cellStyle name="Total 2 3 2" xfId="4068" xr:uid="{00000000-0005-0000-0000-000025140000}"/>
    <cellStyle name="Total 2 3 3" xfId="5948" xr:uid="{BD9243BE-F159-42FF-94D4-26C4A97E06F5}"/>
    <cellStyle name="Total 2 4" xfId="2674" xr:uid="{00000000-0005-0000-0000-000026140000}"/>
    <cellStyle name="Total 2 5" xfId="5313" xr:uid="{ADC64905-4E27-4E79-A5F2-F3E4609C35C2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3" xfId="5951" xr:uid="{400D2A31-E436-4653-B07A-93753243B3D5}"/>
    <cellStyle name="Total 3 2 3" xfId="2677" xr:uid="{00000000-0005-0000-0000-00002B140000}"/>
    <cellStyle name="Total 3 2 4" xfId="5316" xr:uid="{5A08A9F1-106E-44AF-BF1C-C62F3F996EB9}"/>
    <cellStyle name="Total 3 3" xfId="1976" xr:uid="{00000000-0005-0000-0000-00002C140000}"/>
    <cellStyle name="Total 3 3 2" xfId="4070" xr:uid="{00000000-0005-0000-0000-00002D140000}"/>
    <cellStyle name="Total 3 3 3" xfId="5950" xr:uid="{6E549F0F-52B3-4C30-9AF3-1D8F37CD43E5}"/>
    <cellStyle name="Total 3 4" xfId="2676" xr:uid="{00000000-0005-0000-0000-00002E140000}"/>
    <cellStyle name="Total 3 5" xfId="5315" xr:uid="{96C55ECD-17FB-4095-A6DF-C955EA673B9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3" xfId="5953" xr:uid="{CD20BE80-39B5-42A4-8E23-A07C1BF56277}"/>
    <cellStyle name="Total 4 2 3" xfId="2679" xr:uid="{00000000-0005-0000-0000-000033140000}"/>
    <cellStyle name="Total 4 2 4" xfId="5318" xr:uid="{D38E0A6E-ED20-4139-BC4B-A7DD96EAF17E}"/>
    <cellStyle name="Total 4 3" xfId="1978" xr:uid="{00000000-0005-0000-0000-000034140000}"/>
    <cellStyle name="Total 4 3 2" xfId="4072" xr:uid="{00000000-0005-0000-0000-000035140000}"/>
    <cellStyle name="Total 4 3 3" xfId="5952" xr:uid="{E0C2CC2F-8F39-4B8B-9D97-0C99489FDEED}"/>
    <cellStyle name="Total 4 4" xfId="2678" xr:uid="{00000000-0005-0000-0000-000036140000}"/>
    <cellStyle name="Total 4 5" xfId="5317" xr:uid="{169CE259-3A86-47A0-8E8E-B6F67DA6C69A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3" xfId="5955" xr:uid="{F80F04D3-67A8-4B46-9C8C-091A2AAD375A}"/>
    <cellStyle name="Total 5 2 3" xfId="2681" xr:uid="{00000000-0005-0000-0000-00003B140000}"/>
    <cellStyle name="Total 5 2 4" xfId="5320" xr:uid="{90A37C49-418F-4A82-B258-A3E5090B194F}"/>
    <cellStyle name="Total 5 3" xfId="1980" xr:uid="{00000000-0005-0000-0000-00003C140000}"/>
    <cellStyle name="Total 5 3 2" xfId="4074" xr:uid="{00000000-0005-0000-0000-00003D140000}"/>
    <cellStyle name="Total 5 3 3" xfId="5954" xr:uid="{96948487-E6D7-498E-AAF3-DD4A160358E4}"/>
    <cellStyle name="Total 5 4" xfId="2680" xr:uid="{00000000-0005-0000-0000-00003E140000}"/>
    <cellStyle name="Total 5 5" xfId="5319" xr:uid="{045E9B17-CF5F-4F50-A75D-5816414AFC19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3" xfId="5957" xr:uid="{DD8C7A01-462A-4F0B-B156-059FD7E8AE37}"/>
    <cellStyle name="Total 6 2 3" xfId="2683" xr:uid="{00000000-0005-0000-0000-000043140000}"/>
    <cellStyle name="Total 6 2 4" xfId="5322" xr:uid="{C8D4F55A-1720-47BD-BEAA-58246AB3BDF9}"/>
    <cellStyle name="Total 6 3" xfId="1982" xr:uid="{00000000-0005-0000-0000-000044140000}"/>
    <cellStyle name="Total 6 3 2" xfId="4076" xr:uid="{00000000-0005-0000-0000-000045140000}"/>
    <cellStyle name="Total 6 3 3" xfId="5956" xr:uid="{C2E82AB6-E43D-4668-957F-11C932B16E16}"/>
    <cellStyle name="Total 6 4" xfId="2682" xr:uid="{00000000-0005-0000-0000-000046140000}"/>
    <cellStyle name="Total 6 5" xfId="5321" xr:uid="{93C081E5-405A-4B8E-A3ED-F001A10934EE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3" xfId="5959" xr:uid="{25D52355-6B61-425B-BAA7-7C3D98682761}"/>
    <cellStyle name="Total 7 2 3" xfId="2685" xr:uid="{00000000-0005-0000-0000-00004B140000}"/>
    <cellStyle name="Total 7 2 4" xfId="5324" xr:uid="{7178AD3D-B679-400A-A060-5564FA875349}"/>
    <cellStyle name="Total 7 3" xfId="1984" xr:uid="{00000000-0005-0000-0000-00004C140000}"/>
    <cellStyle name="Total 7 3 2" xfId="4078" xr:uid="{00000000-0005-0000-0000-00004D140000}"/>
    <cellStyle name="Total 7 3 3" xfId="5958" xr:uid="{E345F465-7B5E-4BBE-863F-8E68B2FDF44E}"/>
    <cellStyle name="Total 7 4" xfId="2684" xr:uid="{00000000-0005-0000-0000-00004E140000}"/>
    <cellStyle name="Total 7 5" xfId="5323" xr:uid="{28D4EA8F-0187-4449-8E7E-2BB3C0239C43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3" xfId="5961" xr:uid="{3DB029D6-B5FD-4E40-9C89-51730157697B}"/>
    <cellStyle name="Total 8 2 3" xfId="2687" xr:uid="{00000000-0005-0000-0000-000053140000}"/>
    <cellStyle name="Total 8 2 4" xfId="5326" xr:uid="{B5436841-A900-4F4A-97F9-98339818CF60}"/>
    <cellStyle name="Total 8 3" xfId="1986" xr:uid="{00000000-0005-0000-0000-000054140000}"/>
    <cellStyle name="Total 8 3 2" xfId="4080" xr:uid="{00000000-0005-0000-0000-000055140000}"/>
    <cellStyle name="Total 8 3 3" xfId="5960" xr:uid="{BF681F8E-B225-48EA-BE6D-5F9AB1FF78E9}"/>
    <cellStyle name="Total 8 4" xfId="2686" xr:uid="{00000000-0005-0000-0000-000056140000}"/>
    <cellStyle name="Total 8 5" xfId="5325" xr:uid="{2686B62F-342F-4821-8DDB-3C116122B542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3" xfId="5963" xr:uid="{55AB9786-8940-46C3-BE30-01A21124663C}"/>
    <cellStyle name="Total 9 2 3" xfId="2689" xr:uid="{00000000-0005-0000-0000-00005B140000}"/>
    <cellStyle name="Total 9 2 4" xfId="5328" xr:uid="{824BAAC9-7F8C-4D2F-BD78-30F79AC363F3}"/>
    <cellStyle name="Total 9 3" xfId="1988" xr:uid="{00000000-0005-0000-0000-00005C140000}"/>
    <cellStyle name="Total 9 3 2" xfId="4082" xr:uid="{00000000-0005-0000-0000-00005D140000}"/>
    <cellStyle name="Total 9 3 3" xfId="5962" xr:uid="{C4D71CC0-8C66-4552-B271-9FADDAE23BE6}"/>
    <cellStyle name="Total 9 4" xfId="2688" xr:uid="{00000000-0005-0000-0000-00005E140000}"/>
    <cellStyle name="Total 9 5" xfId="5327" xr:uid="{1F0D6535-F243-4C98-80F8-3D3EF45F59E4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Max Load-style 2" pivot="0" count="2" xr9:uid="{00000000-0011-0000-FFFF-FFFF01000000}">
      <tableStyleElement type="firstRowStripe" dxfId="10"/>
      <tableStyleElement type="secondRowStripe" dxfId="9"/>
    </tableStyle>
    <tableStyle name="Max-Min Voltag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Max-Min Voltage-style 2" pivot="0" count="2" xr9:uid="{00000000-0011-0000-FFFF-FFFF03000000}">
      <tableStyleElement type="firstRowStripe" dxfId="5"/>
      <tableStyleElement type="second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851</xdr:colOff>
      <xdr:row>53</xdr:row>
      <xdr:rowOff>115514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6033FE-580B-43B7-9D55-1F3643139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96851" cy="86975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15657" name="Text Box 1">
          <a:extLst>
            <a:ext uri="{FF2B5EF4-FFF2-40B4-BE49-F238E27FC236}">
              <a16:creationId xmlns:a16="http://schemas.microsoft.com/office/drawing/2014/main" id="{529BA24F-DF28-4F03-AC56-841CC7488E8C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33058</xdr:rowOff>
    </xdr:to>
    <xdr:sp macro="" textlink="">
      <xdr:nvSpPr>
        <xdr:cNvPr id="15658" name="Text Box 1">
          <a:extLst>
            <a:ext uri="{FF2B5EF4-FFF2-40B4-BE49-F238E27FC236}">
              <a16:creationId xmlns:a16="http://schemas.microsoft.com/office/drawing/2014/main" id="{769BA160-5381-4199-98AC-F828F101066B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60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D411-3E36-4176-BB65-EA445BD50A00}">
  <dimension ref="A1"/>
  <sheetViews>
    <sheetView tabSelected="1" zoomScale="85" zoomScaleNormal="85" workbookViewId="0">
      <selection activeCell="L20" sqref="L20"/>
    </sheetView>
  </sheetViews>
  <sheetFormatPr defaultRowHeight="12.7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S59"/>
  <sheetViews>
    <sheetView zoomScale="130" zoomScaleNormal="130" zoomScaleSheetLayoutView="100" workbookViewId="0">
      <selection activeCell="M5" sqref="M5"/>
    </sheetView>
  </sheetViews>
  <sheetFormatPr defaultRowHeight="12.75"/>
  <cols>
    <col min="1" max="1" width="3" style="104" customWidth="1"/>
    <col min="2" max="2" width="39.42578125" style="104" customWidth="1"/>
    <col min="3" max="3" width="8.42578125" style="104" customWidth="1"/>
    <col min="4" max="4" width="9.85546875" style="104" customWidth="1"/>
    <col min="5" max="6" width="10" style="104" customWidth="1"/>
    <col min="7" max="7" width="8.42578125" style="104" bestFit="1" customWidth="1"/>
    <col min="8" max="8" width="10.28515625" style="104" bestFit="1" customWidth="1"/>
    <col min="9" max="9" width="8.7109375" style="104" customWidth="1"/>
    <col min="10" max="10" width="9.42578125" style="104" customWidth="1"/>
    <col min="11" max="16384" width="9.140625" style="104"/>
  </cols>
  <sheetData>
    <row r="1" spans="1:19">
      <c r="A1" s="1228" t="s">
        <v>173</v>
      </c>
      <c r="B1" s="1228"/>
      <c r="C1" s="1228"/>
      <c r="D1" s="1228"/>
      <c r="E1" s="1228"/>
      <c r="F1" s="1228"/>
      <c r="G1" s="1228"/>
      <c r="H1" s="1228"/>
      <c r="I1" s="1229" t="s">
        <v>179</v>
      </c>
      <c r="J1" s="1228"/>
    </row>
    <row r="2" spans="1:19" ht="18.75">
      <c r="A2" s="1390" t="s">
        <v>137</v>
      </c>
      <c r="B2" s="1390"/>
      <c r="C2" s="1390"/>
      <c r="D2" s="1390"/>
      <c r="E2" s="1390"/>
      <c r="F2" s="1390"/>
      <c r="G2" s="1390"/>
      <c r="H2" s="1390"/>
      <c r="I2" s="1390"/>
      <c r="J2" s="1390"/>
    </row>
    <row r="3" spans="1:19" ht="15.75">
      <c r="A3" s="1391" t="s">
        <v>145</v>
      </c>
      <c r="B3" s="1391"/>
      <c r="C3" s="1391"/>
      <c r="D3" s="1391"/>
      <c r="E3" s="1391"/>
      <c r="F3" s="1391"/>
      <c r="G3" s="1391"/>
      <c r="H3" s="1391"/>
      <c r="I3" s="1391"/>
      <c r="J3" s="1391"/>
    </row>
    <row r="4" spans="1:19" ht="16.5" thickBot="1">
      <c r="A4" s="273" t="s">
        <v>650</v>
      </c>
      <c r="B4" s="1228"/>
      <c r="C4" s="1228"/>
      <c r="D4" s="1228"/>
      <c r="E4" s="1228"/>
      <c r="F4" s="1228"/>
      <c r="G4" s="1228"/>
      <c r="H4" s="1228"/>
      <c r="I4" s="1228"/>
      <c r="J4" s="1228"/>
    </row>
    <row r="5" spans="1:19">
      <c r="A5" s="1230" t="s">
        <v>146</v>
      </c>
      <c r="B5" s="1231" t="s">
        <v>147</v>
      </c>
      <c r="C5" s="1396" t="s">
        <v>148</v>
      </c>
      <c r="D5" s="1397"/>
      <c r="E5" s="1396" t="s">
        <v>254</v>
      </c>
      <c r="F5" s="1397"/>
      <c r="G5" s="1394" t="s">
        <v>149</v>
      </c>
      <c r="H5" s="1395"/>
      <c r="I5" s="1398" t="s">
        <v>150</v>
      </c>
      <c r="J5" s="1232"/>
    </row>
    <row r="6" spans="1:19">
      <c r="A6" s="1233"/>
      <c r="B6" s="1234"/>
      <c r="C6" s="1392">
        <v>45261</v>
      </c>
      <c r="D6" s="1393"/>
      <c r="E6" s="1392">
        <v>45231</v>
      </c>
      <c r="F6" s="1393"/>
      <c r="G6" s="1392">
        <v>44907</v>
      </c>
      <c r="H6" s="1393"/>
      <c r="I6" s="1399"/>
      <c r="J6" s="1235"/>
    </row>
    <row r="7" spans="1:19">
      <c r="A7" s="1233" t="s">
        <v>53</v>
      </c>
      <c r="B7" s="1236"/>
      <c r="C7" s="1237" t="s">
        <v>151</v>
      </c>
      <c r="D7" s="1237" t="s">
        <v>152</v>
      </c>
      <c r="E7" s="1237" t="s">
        <v>151</v>
      </c>
      <c r="F7" s="1237" t="s">
        <v>152</v>
      </c>
      <c r="G7" s="1237" t="s">
        <v>151</v>
      </c>
      <c r="H7" s="1237" t="s">
        <v>152</v>
      </c>
      <c r="I7" s="1237" t="s">
        <v>151</v>
      </c>
      <c r="J7" s="1238" t="s">
        <v>152</v>
      </c>
    </row>
    <row r="8" spans="1:19" ht="13.5" thickBot="1">
      <c r="A8" s="1239"/>
      <c r="B8" s="1240"/>
      <c r="C8" s="1241"/>
      <c r="D8" s="1242" t="s">
        <v>38</v>
      </c>
      <c r="E8" s="1241"/>
      <c r="F8" s="1242" t="s">
        <v>38</v>
      </c>
      <c r="G8" s="1241"/>
      <c r="H8" s="1242" t="s">
        <v>38</v>
      </c>
      <c r="I8" s="1241"/>
      <c r="J8" s="1243" t="s">
        <v>38</v>
      </c>
    </row>
    <row r="9" spans="1:19" ht="15.75" customHeight="1">
      <c r="A9" s="1244">
        <v>1</v>
      </c>
      <c r="B9" s="1245" t="s">
        <v>153</v>
      </c>
      <c r="C9" s="1246">
        <v>10921</v>
      </c>
      <c r="D9" s="1247">
        <v>45264</v>
      </c>
      <c r="E9" s="1246">
        <v>12608</v>
      </c>
      <c r="F9" s="1247">
        <v>45232</v>
      </c>
      <c r="G9" s="1246">
        <v>10346</v>
      </c>
      <c r="H9" s="1247">
        <v>44896</v>
      </c>
      <c r="I9" s="1248">
        <v>15648</v>
      </c>
      <c r="J9" s="1249">
        <v>45035</v>
      </c>
    </row>
    <row r="10" spans="1:19" ht="15.75" customHeight="1">
      <c r="A10" s="1250"/>
      <c r="B10" s="1251"/>
      <c r="C10" s="1252"/>
      <c r="D10" s="1253">
        <v>0.79166666666666663</v>
      </c>
      <c r="E10" s="1252"/>
      <c r="F10" s="1253">
        <v>0.75</v>
      </c>
      <c r="G10" s="1252"/>
      <c r="H10" s="1253">
        <v>0.75</v>
      </c>
      <c r="I10" s="1254"/>
      <c r="J10" s="1255">
        <v>0.875</v>
      </c>
    </row>
    <row r="11" spans="1:19" ht="15.75" customHeight="1">
      <c r="A11" s="1256">
        <v>2</v>
      </c>
      <c r="B11" s="1257" t="s">
        <v>154</v>
      </c>
      <c r="C11" s="1258">
        <v>5635</v>
      </c>
      <c r="D11" s="1259">
        <v>45277</v>
      </c>
      <c r="E11" s="1258">
        <v>5719</v>
      </c>
      <c r="F11" s="1259">
        <v>45248</v>
      </c>
      <c r="G11" s="1258">
        <v>5506</v>
      </c>
      <c r="H11" s="1259">
        <v>44912</v>
      </c>
      <c r="I11" s="1260" t="s">
        <v>190</v>
      </c>
      <c r="J11" s="1261" t="s">
        <v>190</v>
      </c>
    </row>
    <row r="12" spans="1:19" ht="15.75" customHeight="1">
      <c r="A12" s="1250"/>
      <c r="B12" s="1251"/>
      <c r="C12" s="1262"/>
      <c r="D12" s="1253">
        <v>0.25</v>
      </c>
      <c r="E12" s="1262"/>
      <c r="F12" s="1253">
        <v>0.25</v>
      </c>
      <c r="G12" s="1263"/>
      <c r="H12" s="1253">
        <v>0.25</v>
      </c>
      <c r="I12" s="1254"/>
      <c r="J12" s="1264" t="s">
        <v>190</v>
      </c>
      <c r="S12" s="269"/>
    </row>
    <row r="13" spans="1:19" ht="15.75" customHeight="1">
      <c r="A13" s="1256">
        <v>3</v>
      </c>
      <c r="B13" s="1257" t="s">
        <v>155</v>
      </c>
      <c r="C13" s="1298">
        <v>10921</v>
      </c>
      <c r="D13" s="1359">
        <v>45264</v>
      </c>
      <c r="E13" s="1298">
        <v>12608</v>
      </c>
      <c r="F13" s="1359">
        <v>45232</v>
      </c>
      <c r="G13" s="1265">
        <v>10346</v>
      </c>
      <c r="H13" s="1259">
        <v>44896</v>
      </c>
      <c r="I13" s="1265">
        <v>15648</v>
      </c>
      <c r="J13" s="1266">
        <v>45035</v>
      </c>
      <c r="S13" s="269"/>
    </row>
    <row r="14" spans="1:19" ht="15.75" customHeight="1">
      <c r="A14" s="1250"/>
      <c r="B14" s="1251"/>
      <c r="C14" s="1358"/>
      <c r="D14" s="1283">
        <v>0.79166666666666663</v>
      </c>
      <c r="E14" s="1358"/>
      <c r="F14" s="1283">
        <v>0.75</v>
      </c>
      <c r="G14" s="1267"/>
      <c r="H14" s="1253">
        <v>0.75</v>
      </c>
      <c r="I14" s="1268"/>
      <c r="J14" s="1269">
        <v>0.875</v>
      </c>
    </row>
    <row r="15" spans="1:19" ht="15.75" customHeight="1">
      <c r="A15" s="1256">
        <v>4</v>
      </c>
      <c r="B15" s="1257" t="s">
        <v>156</v>
      </c>
      <c r="C15" s="1270">
        <v>9618</v>
      </c>
      <c r="D15" s="1271">
        <v>45288</v>
      </c>
      <c r="E15" s="1265">
        <v>11209</v>
      </c>
      <c r="F15" s="1259">
        <v>45232</v>
      </c>
      <c r="G15" s="1265">
        <v>9246</v>
      </c>
      <c r="H15" s="1259">
        <v>44896</v>
      </c>
      <c r="I15" s="1265">
        <v>13415</v>
      </c>
      <c r="J15" s="1272">
        <v>45035</v>
      </c>
    </row>
    <row r="16" spans="1:19" ht="15.75" customHeight="1">
      <c r="A16" s="1250"/>
      <c r="B16" s="1251"/>
      <c r="C16" s="1273"/>
      <c r="D16" s="1253">
        <v>0.5</v>
      </c>
      <c r="E16" s="1273"/>
      <c r="F16" s="1253">
        <v>0.5</v>
      </c>
      <c r="G16" s="1273"/>
      <c r="H16" s="1253">
        <v>0.5</v>
      </c>
      <c r="I16" s="1274"/>
      <c r="J16" s="1255">
        <v>0.5</v>
      </c>
    </row>
    <row r="17" spans="1:10" ht="15.75" customHeight="1">
      <c r="A17" s="1256">
        <v>5</v>
      </c>
      <c r="B17" s="1275" t="s">
        <v>157</v>
      </c>
      <c r="C17" s="1276">
        <v>10921</v>
      </c>
      <c r="D17" s="1277">
        <v>45290</v>
      </c>
      <c r="E17" s="1276">
        <v>12650</v>
      </c>
      <c r="F17" s="1277">
        <v>45260</v>
      </c>
      <c r="G17" s="1276">
        <v>10550</v>
      </c>
      <c r="H17" s="1277">
        <v>44926</v>
      </c>
      <c r="I17" s="1278">
        <v>16096</v>
      </c>
      <c r="J17" s="1279">
        <v>45035</v>
      </c>
    </row>
    <row r="18" spans="1:10" ht="15.75" customHeight="1">
      <c r="A18" s="1280"/>
      <c r="B18" s="1281"/>
      <c r="C18" s="1282"/>
      <c r="D18" s="1283">
        <v>0.79166666666666663</v>
      </c>
      <c r="E18" s="1282"/>
      <c r="F18" s="1283">
        <v>0.75</v>
      </c>
      <c r="G18" s="1282"/>
      <c r="H18" s="1283">
        <v>0.79166666666666663</v>
      </c>
      <c r="I18" s="1284"/>
      <c r="J18" s="1285">
        <v>0.875</v>
      </c>
    </row>
    <row r="19" spans="1:10" ht="15.75" customHeight="1">
      <c r="A19" s="1280">
        <v>6</v>
      </c>
      <c r="B19" s="1281" t="s">
        <v>158</v>
      </c>
      <c r="C19" s="1378">
        <v>9939.1935483870966</v>
      </c>
      <c r="D19" s="1382"/>
      <c r="E19" s="1378">
        <v>11024.266666666666</v>
      </c>
      <c r="F19" s="1382"/>
      <c r="G19" s="1378">
        <v>9584.8064516129034</v>
      </c>
      <c r="H19" s="1382"/>
      <c r="I19" s="1260" t="s">
        <v>190</v>
      </c>
      <c r="J19" s="1261" t="s">
        <v>190</v>
      </c>
    </row>
    <row r="20" spans="1:10" ht="15.75" customHeight="1">
      <c r="A20" s="1256">
        <v>7</v>
      </c>
      <c r="B20" s="1275" t="s">
        <v>159</v>
      </c>
      <c r="C20" s="1378">
        <v>8800.1935483870966</v>
      </c>
      <c r="D20" s="1382"/>
      <c r="E20" s="1378">
        <v>9678.8333333333339</v>
      </c>
      <c r="F20" s="1382"/>
      <c r="G20" s="1378">
        <v>8308.322580645161</v>
      </c>
      <c r="H20" s="1382"/>
      <c r="I20" s="1260" t="s">
        <v>190</v>
      </c>
      <c r="J20" s="1261" t="s">
        <v>190</v>
      </c>
    </row>
    <row r="21" spans="1:10" ht="15.75" customHeight="1">
      <c r="A21" s="1256">
        <v>8</v>
      </c>
      <c r="B21" s="1257" t="s">
        <v>230</v>
      </c>
      <c r="C21" s="1258">
        <v>928</v>
      </c>
      <c r="D21" s="1259">
        <v>45262</v>
      </c>
      <c r="E21" s="1258">
        <v>928</v>
      </c>
      <c r="F21" s="1259">
        <v>45242</v>
      </c>
      <c r="G21" s="1258">
        <v>934</v>
      </c>
      <c r="H21" s="1286">
        <v>44913</v>
      </c>
      <c r="I21" s="1287">
        <v>956</v>
      </c>
      <c r="J21" s="1288" t="s">
        <v>225</v>
      </c>
    </row>
    <row r="22" spans="1:10" ht="14.25" customHeight="1">
      <c r="A22" s="1280"/>
      <c r="B22" s="1289"/>
      <c r="C22" s="1263"/>
      <c r="D22" s="1253">
        <v>4.1666666666666664E-2</v>
      </c>
      <c r="E22" s="1263"/>
      <c r="F22" s="1253">
        <v>0.20833333333333334</v>
      </c>
      <c r="G22" s="1263"/>
      <c r="H22" s="1290">
        <v>0.41666666666666669</v>
      </c>
      <c r="I22" s="1291"/>
      <c r="J22" s="1292">
        <v>0.79166666666666663</v>
      </c>
    </row>
    <row r="23" spans="1:10" ht="14.25" customHeight="1">
      <c r="A23" s="1250">
        <v>9</v>
      </c>
      <c r="B23" s="1251" t="s">
        <v>196</v>
      </c>
      <c r="C23" s="1298">
        <v>134</v>
      </c>
      <c r="D23" s="1294">
        <v>45264</v>
      </c>
      <c r="E23" s="1270">
        <v>158</v>
      </c>
      <c r="F23" s="1259">
        <v>45232</v>
      </c>
      <c r="G23" s="1270">
        <v>122</v>
      </c>
      <c r="H23" s="1286">
        <v>44896</v>
      </c>
      <c r="I23" s="1287">
        <v>194</v>
      </c>
      <c r="J23" s="1295" t="s">
        <v>226</v>
      </c>
    </row>
    <row r="24" spans="1:10" ht="14.25" customHeight="1">
      <c r="A24" s="1250"/>
      <c r="B24" s="1251"/>
      <c r="C24" s="1263"/>
      <c r="D24" s="1297">
        <v>0.70833333333333337</v>
      </c>
      <c r="E24" s="1270"/>
      <c r="F24" s="1283">
        <v>0.75</v>
      </c>
      <c r="G24" s="1270"/>
      <c r="H24" s="1283">
        <v>0.75</v>
      </c>
      <c r="I24" s="1291"/>
      <c r="J24" s="1255">
        <v>0.79166666666666663</v>
      </c>
    </row>
    <row r="25" spans="1:10" ht="15.75" customHeight="1">
      <c r="A25" s="1256">
        <v>10</v>
      </c>
      <c r="B25" s="1257" t="s">
        <v>160</v>
      </c>
      <c r="C25" s="1293" t="s">
        <v>83</v>
      </c>
      <c r="D25" s="1298" t="s">
        <v>83</v>
      </c>
      <c r="E25" s="1287">
        <v>44</v>
      </c>
      <c r="F25" s="1259">
        <v>45231</v>
      </c>
      <c r="G25" s="1299">
        <v>188</v>
      </c>
      <c r="H25" s="1300">
        <v>44896</v>
      </c>
      <c r="I25" s="1265">
        <v>4395</v>
      </c>
      <c r="J25" s="1266" t="s">
        <v>322</v>
      </c>
    </row>
    <row r="26" spans="1:10" ht="15.75" customHeight="1">
      <c r="A26" s="1250"/>
      <c r="B26" s="1251"/>
      <c r="C26" s="1296"/>
      <c r="D26" s="1263"/>
      <c r="E26" s="1273"/>
      <c r="F26" s="1283">
        <v>0.79166666666666663</v>
      </c>
      <c r="G26" s="1274"/>
      <c r="H26" s="1301">
        <v>0.75</v>
      </c>
      <c r="I26" s="1274"/>
      <c r="J26" s="1255">
        <v>0.875</v>
      </c>
    </row>
    <row r="27" spans="1:10" ht="15.75" customHeight="1">
      <c r="A27" s="1256">
        <v>11</v>
      </c>
      <c r="B27" s="1302" t="s">
        <v>161</v>
      </c>
      <c r="C27" s="1298" t="s">
        <v>83</v>
      </c>
      <c r="D27" s="1298" t="s">
        <v>83</v>
      </c>
      <c r="E27" s="1303">
        <v>12524</v>
      </c>
      <c r="F27" s="1259">
        <v>45231</v>
      </c>
      <c r="G27" s="1304">
        <v>10346</v>
      </c>
      <c r="H27" s="1304">
        <v>44896</v>
      </c>
      <c r="I27" s="1258">
        <v>13200</v>
      </c>
      <c r="J27" s="1266" t="s">
        <v>322</v>
      </c>
    </row>
    <row r="28" spans="1:10" ht="15.75" customHeight="1">
      <c r="A28" s="1250"/>
      <c r="B28" s="1305"/>
      <c r="C28" s="1263"/>
      <c r="D28" s="1263"/>
      <c r="E28" s="1263" t="s">
        <v>83</v>
      </c>
      <c r="F28" s="1283">
        <v>0.79166666666666663</v>
      </c>
      <c r="G28" s="1268" t="s">
        <v>83</v>
      </c>
      <c r="H28" s="1268">
        <v>0.75</v>
      </c>
      <c r="I28" s="1306"/>
      <c r="J28" s="1255">
        <v>0.875</v>
      </c>
    </row>
    <row r="29" spans="1:10" ht="15.75" customHeight="1">
      <c r="A29" s="1256">
        <v>12</v>
      </c>
      <c r="B29" s="1257" t="s">
        <v>162</v>
      </c>
      <c r="C29" s="1298" t="s">
        <v>83</v>
      </c>
      <c r="D29" s="1298" t="s">
        <v>83</v>
      </c>
      <c r="E29" s="1307">
        <v>0</v>
      </c>
      <c r="F29" s="1259">
        <v>45235</v>
      </c>
      <c r="G29" s="1299">
        <v>0</v>
      </c>
      <c r="H29" s="1308">
        <v>44897</v>
      </c>
      <c r="I29" s="1299" t="s">
        <v>190</v>
      </c>
      <c r="J29" s="1261" t="s">
        <v>190</v>
      </c>
    </row>
    <row r="30" spans="1:10" ht="15.75" customHeight="1">
      <c r="A30" s="1250"/>
      <c r="B30" s="1251"/>
      <c r="C30" s="1309"/>
      <c r="D30" s="1283"/>
      <c r="E30" s="1309"/>
      <c r="F30" s="1283">
        <v>0.79166666666666663</v>
      </c>
      <c r="G30" s="1306"/>
      <c r="H30" s="1310">
        <v>0.75</v>
      </c>
      <c r="I30" s="1291" t="s">
        <v>190</v>
      </c>
      <c r="J30" s="1311" t="s">
        <v>190</v>
      </c>
    </row>
    <row r="31" spans="1:10" ht="15.75" customHeight="1">
      <c r="A31" s="1256">
        <v>13</v>
      </c>
      <c r="B31" s="1312" t="s">
        <v>163</v>
      </c>
      <c r="C31" s="1298" t="s">
        <v>83</v>
      </c>
      <c r="D31" s="1298" t="s">
        <v>83</v>
      </c>
      <c r="E31" s="1276">
        <v>12197</v>
      </c>
      <c r="F31" s="1259">
        <v>45235</v>
      </c>
      <c r="G31" s="1313">
        <v>8976</v>
      </c>
      <c r="H31" s="1314">
        <v>44897</v>
      </c>
      <c r="I31" s="1299" t="s">
        <v>190</v>
      </c>
      <c r="J31" s="1261" t="s">
        <v>190</v>
      </c>
    </row>
    <row r="32" spans="1:10" ht="15.75" customHeight="1">
      <c r="A32" s="1280"/>
      <c r="B32" s="1315"/>
      <c r="C32" s="1298" t="s">
        <v>83</v>
      </c>
      <c r="D32" s="1298" t="s">
        <v>83</v>
      </c>
      <c r="E32" s="1282"/>
      <c r="F32" s="1283">
        <v>0.79166666666666663</v>
      </c>
      <c r="G32" s="1316"/>
      <c r="H32" s="1317">
        <v>0.75</v>
      </c>
      <c r="I32" s="1291" t="s">
        <v>190</v>
      </c>
      <c r="J32" s="1311" t="s">
        <v>190</v>
      </c>
    </row>
    <row r="33" spans="1:10" ht="15.75" customHeight="1">
      <c r="A33" s="1250">
        <v>14</v>
      </c>
      <c r="B33" s="1318" t="s">
        <v>164</v>
      </c>
      <c r="C33" s="1298" t="s">
        <v>83</v>
      </c>
      <c r="D33" s="1298" t="s">
        <v>83</v>
      </c>
      <c r="E33" s="1287">
        <v>324</v>
      </c>
      <c r="F33" s="1259">
        <v>45238</v>
      </c>
      <c r="G33" s="1299">
        <v>52</v>
      </c>
      <c r="H33" s="1299">
        <v>44896</v>
      </c>
      <c r="I33" s="1299" t="s">
        <v>190</v>
      </c>
      <c r="J33" s="1261" t="s">
        <v>190</v>
      </c>
    </row>
    <row r="34" spans="1:10" ht="15.75" customHeight="1">
      <c r="A34" s="1250"/>
      <c r="B34" s="1318"/>
      <c r="C34" s="1298" t="s">
        <v>83</v>
      </c>
      <c r="D34" s="1298" t="s">
        <v>83</v>
      </c>
      <c r="E34" s="1319"/>
      <c r="F34" s="1283">
        <v>0.5</v>
      </c>
      <c r="G34" s="1320"/>
      <c r="H34" s="1321">
        <v>0.5</v>
      </c>
      <c r="I34" s="1291" t="s">
        <v>190</v>
      </c>
      <c r="J34" s="1311" t="s">
        <v>190</v>
      </c>
    </row>
    <row r="35" spans="1:10" ht="15.75" customHeight="1">
      <c r="A35" s="1256">
        <v>15</v>
      </c>
      <c r="B35" s="1312" t="s">
        <v>165</v>
      </c>
      <c r="C35" s="1298" t="s">
        <v>83</v>
      </c>
      <c r="D35" s="1298" t="s">
        <v>83</v>
      </c>
      <c r="E35" s="1258">
        <v>9911</v>
      </c>
      <c r="F35" s="1259">
        <v>45238</v>
      </c>
      <c r="G35" s="1299">
        <v>9246</v>
      </c>
      <c r="H35" s="1299">
        <v>44896</v>
      </c>
      <c r="I35" s="1299" t="s">
        <v>190</v>
      </c>
      <c r="J35" s="1261" t="s">
        <v>190</v>
      </c>
    </row>
    <row r="36" spans="1:10" ht="15.75" customHeight="1">
      <c r="A36" s="1280"/>
      <c r="B36" s="1315"/>
      <c r="C36" s="1298" t="s">
        <v>83</v>
      </c>
      <c r="D36" s="1298" t="s">
        <v>83</v>
      </c>
      <c r="E36" s="1319"/>
      <c r="F36" s="1283">
        <v>0.5</v>
      </c>
      <c r="G36" s="1320"/>
      <c r="H36" s="1321">
        <v>0.5</v>
      </c>
      <c r="I36" s="1291" t="s">
        <v>190</v>
      </c>
      <c r="J36" s="1311" t="s">
        <v>190</v>
      </c>
    </row>
    <row r="37" spans="1:10" ht="15.75" customHeight="1">
      <c r="A37" s="1250">
        <v>16</v>
      </c>
      <c r="B37" s="1318" t="s">
        <v>166</v>
      </c>
      <c r="C37" s="1298" t="s">
        <v>83</v>
      </c>
      <c r="D37" s="1298" t="s">
        <v>83</v>
      </c>
      <c r="E37" s="1287">
        <v>0</v>
      </c>
      <c r="F37" s="1259">
        <v>45235</v>
      </c>
      <c r="G37" s="1299">
        <v>0</v>
      </c>
      <c r="H37" s="1299">
        <v>44897</v>
      </c>
      <c r="I37" s="1299" t="s">
        <v>190</v>
      </c>
      <c r="J37" s="1261" t="s">
        <v>190</v>
      </c>
    </row>
    <row r="38" spans="1:10" ht="15.75" customHeight="1">
      <c r="A38" s="1250"/>
      <c r="B38" s="1318"/>
      <c r="C38" s="1298" t="s">
        <v>83</v>
      </c>
      <c r="D38" s="1298" t="s">
        <v>83</v>
      </c>
      <c r="E38" s="1319"/>
      <c r="F38" s="1283">
        <v>0.5</v>
      </c>
      <c r="G38" s="1320"/>
      <c r="H38" s="1321">
        <v>0.5</v>
      </c>
      <c r="I38" s="1291" t="s">
        <v>190</v>
      </c>
      <c r="J38" s="1311" t="s">
        <v>190</v>
      </c>
    </row>
    <row r="39" spans="1:10" ht="15.75" customHeight="1">
      <c r="A39" s="1256">
        <v>17</v>
      </c>
      <c r="B39" s="1302" t="s">
        <v>167</v>
      </c>
      <c r="C39" s="1298" t="s">
        <v>83</v>
      </c>
      <c r="D39" s="1298" t="s">
        <v>83</v>
      </c>
      <c r="E39" s="1322">
        <v>10908</v>
      </c>
      <c r="F39" s="1259">
        <v>45235</v>
      </c>
      <c r="G39" s="1299">
        <v>8089</v>
      </c>
      <c r="H39" s="1299">
        <v>44897</v>
      </c>
      <c r="I39" s="1299" t="s">
        <v>190</v>
      </c>
      <c r="J39" s="1261" t="s">
        <v>190</v>
      </c>
    </row>
    <row r="40" spans="1:10" ht="15.75" customHeight="1">
      <c r="A40" s="1280"/>
      <c r="B40" s="1323"/>
      <c r="C40" s="1298" t="s">
        <v>83</v>
      </c>
      <c r="D40" s="1298" t="s">
        <v>83</v>
      </c>
      <c r="E40" s="1319"/>
      <c r="F40" s="1283">
        <v>0.5</v>
      </c>
      <c r="G40" s="1320"/>
      <c r="H40" s="1321">
        <v>0.5</v>
      </c>
      <c r="I40" s="1291" t="s">
        <v>190</v>
      </c>
      <c r="J40" s="1311" t="s">
        <v>190</v>
      </c>
    </row>
    <row r="41" spans="1:10" ht="14.25" customHeight="1">
      <c r="A41" s="1280">
        <v>18</v>
      </c>
      <c r="B41" s="1281" t="s">
        <v>168</v>
      </c>
      <c r="C41" s="1298" t="s">
        <v>83</v>
      </c>
      <c r="D41" s="1298" t="s">
        <v>83</v>
      </c>
      <c r="E41" s="1388">
        <v>5</v>
      </c>
      <c r="F41" s="1389"/>
      <c r="G41" s="1388">
        <v>2</v>
      </c>
      <c r="H41" s="1389"/>
      <c r="I41" s="1291" t="s">
        <v>190</v>
      </c>
      <c r="J41" s="1311" t="s">
        <v>190</v>
      </c>
    </row>
    <row r="42" spans="1:10" ht="14.25" customHeight="1">
      <c r="A42" s="1324">
        <v>19</v>
      </c>
      <c r="B42" s="1325" t="s">
        <v>169</v>
      </c>
      <c r="C42" s="1298" t="s">
        <v>83</v>
      </c>
      <c r="D42" s="1298" t="s">
        <v>83</v>
      </c>
      <c r="E42" s="1388">
        <v>6</v>
      </c>
      <c r="F42" s="1389"/>
      <c r="G42" s="1388">
        <v>1</v>
      </c>
      <c r="H42" s="1389"/>
      <c r="I42" s="1291" t="s">
        <v>190</v>
      </c>
      <c r="J42" s="1311" t="s">
        <v>190</v>
      </c>
    </row>
    <row r="43" spans="1:10" ht="14.25" customHeight="1">
      <c r="A43" s="1324">
        <v>20</v>
      </c>
      <c r="B43" s="1325" t="s">
        <v>201</v>
      </c>
      <c r="C43" s="1384">
        <v>1616.4983218</v>
      </c>
      <c r="D43" s="1385"/>
      <c r="E43" s="1378">
        <v>1832.9959649699999</v>
      </c>
      <c r="F43" s="1383"/>
      <c r="G43" s="1378">
        <v>1409.4729770000001</v>
      </c>
      <c r="H43" s="1379"/>
      <c r="I43" s="1326">
        <v>3805.72</v>
      </c>
      <c r="J43" s="1327">
        <v>43727</v>
      </c>
    </row>
    <row r="44" spans="1:10" ht="14.25" customHeight="1">
      <c r="A44" s="1324">
        <v>21</v>
      </c>
      <c r="B44" s="1325" t="s">
        <v>202</v>
      </c>
      <c r="C44" s="1384">
        <v>31.8652466582</v>
      </c>
      <c r="D44" s="1385"/>
      <c r="E44" s="1378">
        <v>22.224583350000003</v>
      </c>
      <c r="F44" s="1383"/>
      <c r="G44" s="1378">
        <v>53.264968059000005</v>
      </c>
      <c r="H44" s="1379"/>
      <c r="I44" s="1299" t="s">
        <v>190</v>
      </c>
      <c r="J44" s="1261" t="s">
        <v>190</v>
      </c>
    </row>
    <row r="45" spans="1:10" ht="14.25" customHeight="1">
      <c r="A45" s="1256">
        <v>22</v>
      </c>
      <c r="B45" s="1275" t="s">
        <v>203</v>
      </c>
      <c r="C45" s="1384">
        <v>1584.6330751418</v>
      </c>
      <c r="D45" s="1385"/>
      <c r="E45" s="1378">
        <v>1810.7713816199998</v>
      </c>
      <c r="F45" s="1383"/>
      <c r="G45" s="1378">
        <v>1356.2080089410001</v>
      </c>
      <c r="H45" s="1379"/>
      <c r="I45" s="1299" t="s">
        <v>190</v>
      </c>
      <c r="J45" s="1261" t="s">
        <v>190</v>
      </c>
    </row>
    <row r="46" spans="1:10" ht="14.25" customHeight="1">
      <c r="A46" s="1256">
        <v>23</v>
      </c>
      <c r="B46" s="1325" t="s">
        <v>235</v>
      </c>
      <c r="C46" s="1384">
        <v>2407.5536407</v>
      </c>
      <c r="D46" s="1385"/>
      <c r="E46" s="1378">
        <v>3456.7821818499997</v>
      </c>
      <c r="F46" s="1383"/>
      <c r="G46" s="1378">
        <v>3151.764506</v>
      </c>
      <c r="H46" s="1379"/>
      <c r="I46" s="1299" t="s">
        <v>190</v>
      </c>
      <c r="J46" s="1261" t="s">
        <v>190</v>
      </c>
    </row>
    <row r="47" spans="1:10" ht="14.25" customHeight="1">
      <c r="A47" s="1324">
        <v>24</v>
      </c>
      <c r="B47" s="1328" t="s">
        <v>206</v>
      </c>
      <c r="C47" s="1384">
        <v>75.739186000000004</v>
      </c>
      <c r="D47" s="1385"/>
      <c r="E47" s="1378">
        <v>102.68467800000001</v>
      </c>
      <c r="F47" s="1383"/>
      <c r="G47" s="1378">
        <v>135.178898</v>
      </c>
      <c r="H47" s="1379"/>
      <c r="I47" s="1299" t="s">
        <v>190</v>
      </c>
      <c r="J47" s="1261" t="s">
        <v>190</v>
      </c>
    </row>
    <row r="48" spans="1:10" ht="14.25" customHeight="1">
      <c r="A48" s="1280">
        <v>24</v>
      </c>
      <c r="B48" s="1281" t="s">
        <v>205</v>
      </c>
      <c r="C48" s="1384">
        <v>78.423762800000006</v>
      </c>
      <c r="D48" s="1385"/>
      <c r="E48" s="1378">
        <v>101.696546</v>
      </c>
      <c r="F48" s="1383"/>
      <c r="G48" s="1378">
        <v>277.237505</v>
      </c>
      <c r="H48" s="1379"/>
      <c r="I48" s="1299" t="s">
        <v>190</v>
      </c>
      <c r="J48" s="1261" t="s">
        <v>190</v>
      </c>
    </row>
    <row r="49" spans="1:10" ht="14.25" customHeight="1">
      <c r="A49" s="1324">
        <v>25</v>
      </c>
      <c r="B49" s="1329" t="s">
        <v>170</v>
      </c>
      <c r="C49" s="1384">
        <v>4146.3496646417998</v>
      </c>
      <c r="D49" s="1385"/>
      <c r="E49" s="1378">
        <v>5471.9347874699988</v>
      </c>
      <c r="F49" s="1383"/>
      <c r="G49" s="1378">
        <v>4920.3889179410007</v>
      </c>
      <c r="H49" s="1379"/>
      <c r="I49" s="1326">
        <v>7842.9924010000004</v>
      </c>
      <c r="J49" s="1330" t="s">
        <v>258</v>
      </c>
    </row>
    <row r="50" spans="1:10" ht="14.25" customHeight="1">
      <c r="A50" s="1324">
        <v>26</v>
      </c>
      <c r="B50" s="1325" t="s">
        <v>204</v>
      </c>
      <c r="C50" s="1384">
        <v>3078.1256719999997</v>
      </c>
      <c r="D50" s="1385"/>
      <c r="E50" s="1378">
        <v>3323.4316429999999</v>
      </c>
      <c r="F50" s="1383"/>
      <c r="G50" s="1378">
        <v>3396.0047340000001</v>
      </c>
      <c r="H50" s="1379"/>
      <c r="I50" s="1331">
        <v>4756.96</v>
      </c>
      <c r="J50" s="1332" t="s">
        <v>227</v>
      </c>
    </row>
    <row r="51" spans="1:10" ht="14.25" customHeight="1">
      <c r="A51" s="1324">
        <v>27</v>
      </c>
      <c r="B51" s="1325" t="s">
        <v>207</v>
      </c>
      <c r="C51" s="1384">
        <v>8.2293160000000007</v>
      </c>
      <c r="D51" s="1385"/>
      <c r="E51" s="1378">
        <v>7.07667</v>
      </c>
      <c r="F51" s="1383"/>
      <c r="G51" s="1378">
        <v>33.738039000000001</v>
      </c>
      <c r="H51" s="1379"/>
      <c r="I51" s="1331">
        <v>771.52</v>
      </c>
      <c r="J51" s="1332" t="s">
        <v>220</v>
      </c>
    </row>
    <row r="52" spans="1:10" ht="14.25" customHeight="1">
      <c r="A52" s="1324">
        <v>28</v>
      </c>
      <c r="B52" s="1325" t="s">
        <v>208</v>
      </c>
      <c r="C52" s="1384">
        <v>366.93473399999999</v>
      </c>
      <c r="D52" s="1385"/>
      <c r="E52" s="1378">
        <v>495.15547300000003</v>
      </c>
      <c r="F52" s="1383"/>
      <c r="G52" s="1378">
        <v>1031.9919520000001</v>
      </c>
      <c r="H52" s="1379"/>
      <c r="I52" s="1326">
        <v>2365.7465769999999</v>
      </c>
      <c r="J52" s="1332" t="s">
        <v>258</v>
      </c>
    </row>
    <row r="53" spans="1:10" ht="14.25" customHeight="1">
      <c r="A53" s="1324">
        <v>29</v>
      </c>
      <c r="B53" s="1325" t="s">
        <v>209</v>
      </c>
      <c r="C53" s="1384">
        <v>62.171888000000003</v>
      </c>
      <c r="D53" s="1385"/>
      <c r="E53" s="1378">
        <v>87.216335000000001</v>
      </c>
      <c r="F53" s="1383"/>
      <c r="G53" s="1378">
        <v>32.37932</v>
      </c>
      <c r="H53" s="1379"/>
      <c r="I53" s="1331">
        <v>104.66</v>
      </c>
      <c r="J53" s="1333" t="s">
        <v>281</v>
      </c>
    </row>
    <row r="54" spans="1:10" ht="14.25" customHeight="1">
      <c r="A54" s="1324">
        <v>30</v>
      </c>
      <c r="B54" s="1325" t="s">
        <v>211</v>
      </c>
      <c r="C54" s="1384">
        <v>32.354919000000002</v>
      </c>
      <c r="D54" s="1385"/>
      <c r="E54" s="1378">
        <v>37.318725999999998</v>
      </c>
      <c r="F54" s="1382"/>
      <c r="G54" s="1378">
        <v>33.189440999999995</v>
      </c>
      <c r="H54" s="1382"/>
      <c r="I54" s="1326">
        <v>40.58</v>
      </c>
      <c r="J54" s="1333" t="s">
        <v>255</v>
      </c>
    </row>
    <row r="55" spans="1:10" ht="14.25" customHeight="1">
      <c r="A55" s="1324">
        <v>31</v>
      </c>
      <c r="B55" s="1325" t="s">
        <v>210</v>
      </c>
      <c r="C55" s="1384">
        <v>700.70339999999999</v>
      </c>
      <c r="D55" s="1385"/>
      <c r="E55" s="1378">
        <v>835.13669999999991</v>
      </c>
      <c r="F55" s="1383"/>
      <c r="G55" s="1378">
        <v>446.35039999999998</v>
      </c>
      <c r="H55" s="1379"/>
      <c r="I55" s="1326">
        <v>950.96</v>
      </c>
      <c r="J55" s="1334" t="s">
        <v>282</v>
      </c>
    </row>
    <row r="56" spans="1:10" ht="14.25" customHeight="1">
      <c r="A56" s="1324">
        <v>32</v>
      </c>
      <c r="B56" s="1275" t="s">
        <v>231</v>
      </c>
      <c r="C56" s="1384">
        <v>585.12832800000001</v>
      </c>
      <c r="D56" s="1385"/>
      <c r="E56" s="1378">
        <v>641.99390099999994</v>
      </c>
      <c r="F56" s="1383"/>
      <c r="G56" s="1378">
        <v>653.31829599999992</v>
      </c>
      <c r="H56" s="1379"/>
      <c r="I56" s="1258">
        <v>776.67</v>
      </c>
      <c r="J56" s="1335" t="s">
        <v>276</v>
      </c>
    </row>
    <row r="57" spans="1:10" ht="14.25" customHeight="1" thickBot="1">
      <c r="A57" s="1336">
        <v>33</v>
      </c>
      <c r="B57" s="1337" t="s">
        <v>171</v>
      </c>
      <c r="C57" s="1380">
        <v>74.649535421599268</v>
      </c>
      <c r="D57" s="1386"/>
      <c r="E57" s="1380">
        <v>70.049129898628223</v>
      </c>
      <c r="F57" s="1387"/>
      <c r="G57" s="1380">
        <v>85.142082919094577</v>
      </c>
      <c r="H57" s="1381"/>
      <c r="I57" s="1338">
        <v>92.62</v>
      </c>
      <c r="J57" s="1339" t="s">
        <v>276</v>
      </c>
    </row>
    <row r="59" spans="1:10">
      <c r="B59" s="1228"/>
    </row>
  </sheetData>
  <mergeCells count="64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3:D43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25" type="noConversion"/>
  <pageMargins left="0.6" right="0.4" top="0.5" bottom="0.25" header="0.5" footer="0.5"/>
  <pageSetup paperSize="9" scale="8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77"/>
  <sheetViews>
    <sheetView zoomScaleSheetLayoutView="100" workbookViewId="0"/>
  </sheetViews>
  <sheetFormatPr defaultRowHeight="12.75"/>
  <cols>
    <col min="1" max="1" width="7.28515625" style="193" customWidth="1"/>
    <col min="2" max="2" width="52.28515625" style="193" customWidth="1"/>
    <col min="3" max="3" width="17.5703125" style="193" customWidth="1"/>
    <col min="4" max="4" width="14.42578125" style="193" customWidth="1"/>
    <col min="5" max="5" width="16" style="193" customWidth="1"/>
    <col min="6" max="6" width="13.28515625" style="193" customWidth="1"/>
    <col min="7" max="11" width="10" style="193" bestFit="1" customWidth="1"/>
    <col min="12" max="16384" width="9.140625" style="193"/>
  </cols>
  <sheetData>
    <row r="1" spans="1:7">
      <c r="A1" s="193" t="s">
        <v>176</v>
      </c>
      <c r="F1" s="1076" t="s">
        <v>131</v>
      </c>
    </row>
    <row r="2" spans="1:7" ht="20.25">
      <c r="A2" s="1402" t="s">
        <v>76</v>
      </c>
      <c r="B2" s="1402"/>
      <c r="C2" s="1402"/>
      <c r="D2" s="1402"/>
      <c r="E2" s="1402"/>
      <c r="F2" s="1402"/>
      <c r="G2" s="416"/>
    </row>
    <row r="3" spans="1:7" ht="15.75">
      <c r="A3" s="1403" t="s">
        <v>130</v>
      </c>
      <c r="B3" s="1403"/>
      <c r="C3" s="1403"/>
      <c r="D3" s="1403"/>
      <c r="E3" s="1403"/>
      <c r="F3" s="1403"/>
      <c r="G3" s="1077"/>
    </row>
    <row r="4" spans="1:7" ht="15.75">
      <c r="A4" s="1400" t="s">
        <v>178</v>
      </c>
      <c r="B4" s="1400"/>
      <c r="C4" s="1400"/>
      <c r="D4" s="1400"/>
      <c r="E4" s="1400"/>
      <c r="F4" s="1400"/>
      <c r="G4" s="1078"/>
    </row>
    <row r="5" spans="1:7" ht="15">
      <c r="A5" s="1401"/>
      <c r="B5" s="1401"/>
      <c r="C5" s="1401"/>
      <c r="D5" s="1401"/>
      <c r="E5" s="1401"/>
      <c r="F5" s="1401"/>
    </row>
    <row r="6" spans="1:7" ht="15.75">
      <c r="A6" s="108" t="s">
        <v>650</v>
      </c>
      <c r="B6" s="1079"/>
      <c r="C6" s="1079"/>
      <c r="D6" s="1079"/>
      <c r="E6" s="1080"/>
      <c r="F6" s="1081"/>
      <c r="G6" s="1079"/>
    </row>
    <row r="7" spans="1:7" ht="16.5" thickBot="1">
      <c r="A7" s="108"/>
      <c r="B7" s="1079"/>
      <c r="C7" s="1079"/>
      <c r="D7" s="1079"/>
      <c r="E7" s="1080"/>
      <c r="F7" s="1081"/>
      <c r="G7" s="1079"/>
    </row>
    <row r="8" spans="1:7" ht="15" thickBot="1">
      <c r="A8" s="1082" t="s">
        <v>67</v>
      </c>
      <c r="B8" s="1083" t="s">
        <v>57</v>
      </c>
      <c r="C8" s="1084"/>
      <c r="D8" s="1085"/>
      <c r="E8" s="1086" t="s">
        <v>6</v>
      </c>
      <c r="F8" s="1087"/>
      <c r="G8" s="494"/>
    </row>
    <row r="9" spans="1:7" ht="30.75" customHeight="1">
      <c r="A9" s="1088">
        <v>1</v>
      </c>
      <c r="B9" s="1089" t="s">
        <v>117</v>
      </c>
      <c r="C9" s="1090"/>
      <c r="D9" s="1091"/>
      <c r="E9" s="1092" t="s">
        <v>7</v>
      </c>
      <c r="F9" s="1093"/>
      <c r="G9" s="494"/>
    </row>
    <row r="10" spans="1:7" ht="27.75" customHeight="1">
      <c r="A10" s="1094">
        <v>2</v>
      </c>
      <c r="B10" s="1095" t="s">
        <v>121</v>
      </c>
      <c r="C10" s="1096"/>
      <c r="D10" s="1097"/>
      <c r="E10" s="1098" t="s">
        <v>8</v>
      </c>
      <c r="F10" s="1099"/>
      <c r="G10" s="494"/>
    </row>
    <row r="11" spans="1:7" ht="28.5" customHeight="1">
      <c r="A11" s="1094">
        <v>3</v>
      </c>
      <c r="B11" s="1095" t="s">
        <v>120</v>
      </c>
      <c r="C11" s="1096"/>
      <c r="D11" s="1097"/>
      <c r="E11" s="1098" t="s">
        <v>9</v>
      </c>
      <c r="F11" s="1099"/>
      <c r="G11" s="494"/>
    </row>
    <row r="12" spans="1:7" ht="27.75" customHeight="1">
      <c r="A12" s="1094">
        <v>4</v>
      </c>
      <c r="B12" s="1095" t="s">
        <v>122</v>
      </c>
      <c r="C12" s="1096"/>
      <c r="D12" s="1100"/>
      <c r="E12" s="1098" t="s">
        <v>10</v>
      </c>
      <c r="F12" s="1101"/>
      <c r="G12" s="1102"/>
    </row>
    <row r="13" spans="1:7" ht="15" customHeight="1">
      <c r="A13" s="1094">
        <v>5</v>
      </c>
      <c r="B13" s="1096" t="s">
        <v>27</v>
      </c>
      <c r="C13" s="1096"/>
      <c r="D13" s="1100"/>
      <c r="E13" s="1098" t="s">
        <v>11</v>
      </c>
      <c r="F13" s="1101"/>
      <c r="G13" s="1102"/>
    </row>
    <row r="14" spans="1:7" ht="15" customHeight="1">
      <c r="A14" s="1103">
        <v>6</v>
      </c>
      <c r="B14" s="628" t="s">
        <v>123</v>
      </c>
      <c r="C14" s="628"/>
      <c r="D14" s="1104"/>
      <c r="E14" s="1105" t="s">
        <v>12</v>
      </c>
      <c r="F14" s="1106"/>
      <c r="G14" s="1102"/>
    </row>
    <row r="15" spans="1:7" ht="15" customHeight="1">
      <c r="A15" s="1094">
        <v>7</v>
      </c>
      <c r="B15" s="1096" t="s">
        <v>69</v>
      </c>
      <c r="C15" s="1096"/>
      <c r="D15" s="1100"/>
      <c r="E15" s="1098" t="s">
        <v>13</v>
      </c>
      <c r="F15" s="1101"/>
      <c r="G15" s="1102"/>
    </row>
    <row r="16" spans="1:7" ht="15" customHeight="1">
      <c r="A16" s="1103">
        <v>8</v>
      </c>
      <c r="B16" s="628" t="s">
        <v>77</v>
      </c>
      <c r="C16" s="628"/>
      <c r="D16" s="1104"/>
      <c r="E16" s="1105" t="s">
        <v>14</v>
      </c>
      <c r="F16" s="1106"/>
      <c r="G16" s="1102"/>
    </row>
    <row r="17" spans="1:21" ht="15" customHeight="1">
      <c r="A17" s="1094">
        <v>9</v>
      </c>
      <c r="B17" s="1096" t="s">
        <v>52</v>
      </c>
      <c r="C17" s="1096"/>
      <c r="D17" s="1100"/>
      <c r="E17" s="1098" t="s">
        <v>15</v>
      </c>
      <c r="F17" s="1101"/>
      <c r="G17" s="1102"/>
    </row>
    <row r="18" spans="1:21" ht="15" customHeight="1">
      <c r="A18" s="1103">
        <v>10</v>
      </c>
      <c r="B18" s="628" t="s">
        <v>124</v>
      </c>
      <c r="C18" s="628"/>
      <c r="D18" s="1104"/>
      <c r="E18" s="1105" t="s">
        <v>16</v>
      </c>
      <c r="F18" s="1106"/>
    </row>
    <row r="19" spans="1:21" ht="15" customHeight="1">
      <c r="A19" s="1094">
        <v>11</v>
      </c>
      <c r="B19" s="1096" t="s">
        <v>75</v>
      </c>
      <c r="C19" s="1096"/>
      <c r="D19" s="1100"/>
      <c r="E19" s="1098" t="s">
        <v>17</v>
      </c>
      <c r="F19" s="1101"/>
    </row>
    <row r="20" spans="1:21" ht="15" customHeight="1">
      <c r="A20" s="1103">
        <v>12</v>
      </c>
      <c r="B20" s="628" t="s">
        <v>125</v>
      </c>
      <c r="C20" s="628"/>
      <c r="D20" s="1104"/>
      <c r="E20" s="1105" t="s">
        <v>18</v>
      </c>
      <c r="F20" s="1106"/>
    </row>
    <row r="21" spans="1:21" ht="15" customHeight="1">
      <c r="A21" s="1094">
        <v>13</v>
      </c>
      <c r="B21" s="1107" t="s">
        <v>118</v>
      </c>
      <c r="C21" s="1096"/>
      <c r="D21" s="1100"/>
      <c r="E21" s="1098" t="s">
        <v>19</v>
      </c>
      <c r="F21" s="1101"/>
    </row>
    <row r="22" spans="1:21" ht="15" customHeight="1">
      <c r="A22" s="1103">
        <v>14</v>
      </c>
      <c r="B22" s="1108" t="s">
        <v>5</v>
      </c>
      <c r="C22" s="628"/>
      <c r="D22" s="1104"/>
      <c r="E22" s="1105" t="s">
        <v>20</v>
      </c>
      <c r="F22" s="1106"/>
    </row>
    <row r="23" spans="1:21" ht="15" customHeight="1" thickBot="1">
      <c r="A23" s="1109">
        <v>15</v>
      </c>
      <c r="B23" s="1110" t="s">
        <v>74</v>
      </c>
      <c r="C23" s="1111"/>
      <c r="D23" s="1112"/>
      <c r="E23" s="1113" t="s">
        <v>21</v>
      </c>
      <c r="F23" s="1114"/>
    </row>
    <row r="24" spans="1:21" ht="15" customHeight="1" thickBot="1">
      <c r="A24" s="1115"/>
      <c r="B24" s="628"/>
      <c r="C24" s="628"/>
      <c r="D24" s="1116"/>
      <c r="E24" s="1117"/>
      <c r="F24" s="1118"/>
    </row>
    <row r="25" spans="1:21" ht="15" customHeight="1" thickBot="1">
      <c r="A25" s="1119"/>
      <c r="B25" s="1120" t="s">
        <v>57</v>
      </c>
      <c r="C25" s="1121" t="s">
        <v>48</v>
      </c>
      <c r="D25" s="1121" t="s">
        <v>58</v>
      </c>
      <c r="E25" s="1122" t="s">
        <v>33</v>
      </c>
      <c r="F25" s="1123" t="s">
        <v>38</v>
      </c>
    </row>
    <row r="26" spans="1:21" ht="15" customHeight="1">
      <c r="A26" s="1124">
        <v>16</v>
      </c>
      <c r="B26" s="1125" t="s">
        <v>89</v>
      </c>
      <c r="C26" s="1126"/>
      <c r="D26" s="1127">
        <v>10921</v>
      </c>
      <c r="E26" s="1128">
        <v>45264</v>
      </c>
      <c r="F26" s="1129">
        <v>0.79166666666666663</v>
      </c>
      <c r="M26" s="1130"/>
      <c r="N26" s="1130"/>
      <c r="O26" s="1130"/>
      <c r="P26" s="1130"/>
      <c r="Q26" s="1130"/>
      <c r="R26" s="1130"/>
      <c r="S26" s="1130"/>
      <c r="T26" s="1130"/>
      <c r="U26" s="1130"/>
    </row>
    <row r="27" spans="1:21" ht="15" customHeight="1">
      <c r="A27" s="1131"/>
      <c r="B27" s="1132" t="s">
        <v>174</v>
      </c>
      <c r="C27" s="1133"/>
      <c r="D27" s="1134"/>
      <c r="E27" s="1135"/>
      <c r="F27" s="1136"/>
    </row>
    <row r="28" spans="1:21" ht="15" customHeight="1">
      <c r="A28" s="1137"/>
      <c r="B28" s="1138" t="s">
        <v>51</v>
      </c>
      <c r="C28" s="1139" t="s">
        <v>37</v>
      </c>
      <c r="D28" s="1140">
        <v>4227.83</v>
      </c>
      <c r="E28" s="1141"/>
      <c r="F28" s="1142"/>
    </row>
    <row r="29" spans="1:21" ht="15" customHeight="1">
      <c r="A29" s="1137"/>
      <c r="B29" s="1138" t="s">
        <v>222</v>
      </c>
      <c r="C29" s="1139" t="s">
        <v>37</v>
      </c>
      <c r="D29" s="1140">
        <v>1167</v>
      </c>
      <c r="E29" s="1141"/>
      <c r="F29" s="1143"/>
      <c r="I29" s="1144"/>
    </row>
    <row r="30" spans="1:21" ht="15" customHeight="1">
      <c r="A30" s="1137"/>
      <c r="B30" s="1138" t="s">
        <v>223</v>
      </c>
      <c r="C30" s="1139" t="s">
        <v>37</v>
      </c>
      <c r="D30" s="1145">
        <v>896</v>
      </c>
      <c r="E30" s="1146"/>
      <c r="F30" s="1143"/>
      <c r="I30" s="1144"/>
    </row>
    <row r="31" spans="1:21" ht="15" customHeight="1">
      <c r="A31" s="1137"/>
      <c r="B31" s="1138" t="s">
        <v>49</v>
      </c>
      <c r="C31" s="1139" t="s">
        <v>37</v>
      </c>
      <c r="D31" s="1140">
        <v>793</v>
      </c>
      <c r="E31" s="1146"/>
      <c r="F31" s="1143"/>
      <c r="I31" s="1144"/>
    </row>
    <row r="32" spans="1:21" ht="15" customHeight="1" thickBot="1">
      <c r="A32" s="1137"/>
      <c r="B32" s="1138" t="s">
        <v>44</v>
      </c>
      <c r="C32" s="1139" t="s">
        <v>37</v>
      </c>
      <c r="D32" s="1147">
        <v>388</v>
      </c>
      <c r="E32" s="1146"/>
      <c r="F32" s="1143"/>
      <c r="I32" s="1144"/>
    </row>
    <row r="33" spans="1:9" ht="15" customHeight="1" thickBot="1">
      <c r="A33" s="1148" t="s">
        <v>22</v>
      </c>
      <c r="B33" s="1149" t="s">
        <v>90</v>
      </c>
      <c r="C33" s="1083" t="s">
        <v>37</v>
      </c>
      <c r="D33" s="1150">
        <v>7471.83</v>
      </c>
      <c r="E33" s="1146"/>
      <c r="F33" s="1143"/>
      <c r="I33" s="1144"/>
    </row>
    <row r="34" spans="1:9" ht="15" customHeight="1">
      <c r="A34" s="1137"/>
      <c r="B34" s="1138" t="s">
        <v>40</v>
      </c>
      <c r="C34" s="1139" t="s">
        <v>37</v>
      </c>
      <c r="D34" s="1151">
        <v>1102.2</v>
      </c>
      <c r="E34" s="1146"/>
      <c r="F34" s="1143"/>
      <c r="I34" s="1152"/>
    </row>
    <row r="35" spans="1:9" ht="15" customHeight="1">
      <c r="A35" s="1137"/>
      <c r="B35" s="1138" t="s">
        <v>25</v>
      </c>
      <c r="C35" s="1153" t="s">
        <v>37</v>
      </c>
      <c r="D35" s="1140">
        <v>284</v>
      </c>
      <c r="E35" s="1154"/>
      <c r="F35" s="1143"/>
      <c r="G35" s="494"/>
      <c r="I35" s="1144"/>
    </row>
    <row r="36" spans="1:9" ht="15" customHeight="1">
      <c r="A36" s="1137"/>
      <c r="B36" s="1138" t="s">
        <v>41</v>
      </c>
      <c r="C36" s="1153" t="s">
        <v>37</v>
      </c>
      <c r="D36" s="1140">
        <v>924.8</v>
      </c>
      <c r="E36" s="1154"/>
      <c r="F36" s="1143"/>
      <c r="G36" s="494"/>
      <c r="I36" s="1144"/>
    </row>
    <row r="37" spans="1:9" ht="15" customHeight="1" thickBot="1">
      <c r="A37" s="1137"/>
      <c r="B37" s="1138" t="s">
        <v>46</v>
      </c>
      <c r="C37" s="1153" t="s">
        <v>37</v>
      </c>
      <c r="D37" s="1155">
        <v>697</v>
      </c>
      <c r="E37" s="1154"/>
      <c r="F37" s="1143"/>
      <c r="G37" s="494"/>
      <c r="I37" s="1144"/>
    </row>
    <row r="38" spans="1:9" ht="15" customHeight="1" thickBot="1">
      <c r="A38" s="1148" t="s">
        <v>23</v>
      </c>
      <c r="B38" s="1149" t="s">
        <v>91</v>
      </c>
      <c r="C38" s="1156" t="s">
        <v>37</v>
      </c>
      <c r="D38" s="1157">
        <v>3008</v>
      </c>
      <c r="E38" s="1146"/>
      <c r="F38" s="1143"/>
      <c r="G38" s="1102"/>
      <c r="I38" s="1144"/>
    </row>
    <row r="39" spans="1:9" ht="15" customHeight="1" thickBot="1">
      <c r="A39" s="1148" t="s">
        <v>24</v>
      </c>
      <c r="B39" s="1149" t="s">
        <v>92</v>
      </c>
      <c r="C39" s="1156" t="s">
        <v>37</v>
      </c>
      <c r="D39" s="1157">
        <v>10479.83</v>
      </c>
      <c r="E39" s="1158"/>
      <c r="F39" s="1159"/>
      <c r="G39" s="1102"/>
      <c r="I39" s="1160"/>
    </row>
    <row r="40" spans="1:9" ht="15" customHeight="1">
      <c r="C40" s="494"/>
      <c r="D40" s="1161"/>
      <c r="E40" s="1146"/>
      <c r="F40" s="1146"/>
      <c r="G40" s="1102"/>
    </row>
    <row r="41" spans="1:9" ht="15">
      <c r="A41" s="526" t="s">
        <v>132</v>
      </c>
      <c r="B41" s="1162" t="s">
        <v>667</v>
      </c>
      <c r="C41" s="1163" t="s">
        <v>668</v>
      </c>
      <c r="E41" s="1076"/>
    </row>
    <row r="42" spans="1:9" ht="14.25">
      <c r="B42" s="1164" t="s">
        <v>133</v>
      </c>
    </row>
    <row r="43" spans="1:9" ht="14.25">
      <c r="B43" s="1164" t="s">
        <v>134</v>
      </c>
    </row>
    <row r="44" spans="1:9" ht="14.25">
      <c r="B44" s="1164" t="s">
        <v>185</v>
      </c>
    </row>
    <row r="45" spans="1:9" ht="14.25">
      <c r="B45" s="1164" t="s">
        <v>183</v>
      </c>
    </row>
    <row r="46" spans="1:9">
      <c r="B46" s="422" t="s">
        <v>184</v>
      </c>
    </row>
    <row r="47" spans="1:9" ht="15" customHeight="1">
      <c r="B47" s="1164" t="s">
        <v>135</v>
      </c>
    </row>
    <row r="48" spans="1:9" ht="12.75" customHeight="1">
      <c r="B48" s="1164" t="s">
        <v>198</v>
      </c>
    </row>
    <row r="49" spans="1:7" ht="12.75" customHeight="1">
      <c r="B49" s="1164" t="s">
        <v>136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93" t="s">
        <v>177</v>
      </c>
      <c r="F54" s="1165" t="s">
        <v>131</v>
      </c>
      <c r="G54" s="416"/>
    </row>
    <row r="55" spans="1:7" ht="18" customHeight="1">
      <c r="A55" s="1402" t="s">
        <v>76</v>
      </c>
      <c r="B55" s="1402"/>
      <c r="C55" s="1402"/>
      <c r="D55" s="1402"/>
      <c r="E55" s="1402"/>
      <c r="F55" s="1402"/>
      <c r="G55" s="1077"/>
    </row>
    <row r="56" spans="1:7" ht="18" customHeight="1">
      <c r="A56" s="1404" t="s">
        <v>130</v>
      </c>
      <c r="B56" s="1404"/>
      <c r="C56" s="1404"/>
      <c r="D56" s="1404"/>
      <c r="E56" s="1404"/>
      <c r="F56" s="1404"/>
      <c r="G56" s="1166"/>
    </row>
    <row r="57" spans="1:7" ht="15" customHeight="1">
      <c r="A57" s="1400" t="s">
        <v>178</v>
      </c>
      <c r="B57" s="1400"/>
      <c r="C57" s="1400"/>
      <c r="D57" s="1400"/>
      <c r="E57" s="1400"/>
      <c r="F57" s="1400"/>
    </row>
    <row r="58" spans="1:7" ht="14.25" customHeight="1">
      <c r="A58" s="1401" t="s">
        <v>93</v>
      </c>
      <c r="B58" s="1401"/>
      <c r="C58" s="1401"/>
      <c r="D58" s="1401"/>
      <c r="E58" s="1401"/>
      <c r="F58" s="1401"/>
      <c r="G58" s="1079"/>
    </row>
    <row r="59" spans="1:7" ht="15.75" customHeight="1" thickBot="1">
      <c r="A59" s="1167" t="s">
        <v>650</v>
      </c>
      <c r="B59" s="1079"/>
      <c r="C59" s="1079"/>
      <c r="D59" s="1079"/>
      <c r="E59" s="1080"/>
      <c r="F59" s="1081"/>
      <c r="G59" s="331"/>
    </row>
    <row r="60" spans="1:7" ht="15.75" customHeight="1" thickBot="1">
      <c r="A60" s="1168" t="s">
        <v>56</v>
      </c>
      <c r="B60" s="455" t="s">
        <v>57</v>
      </c>
      <c r="C60" s="1169" t="s">
        <v>48</v>
      </c>
      <c r="D60" s="1169" t="s">
        <v>58</v>
      </c>
      <c r="E60" s="1170" t="s">
        <v>59</v>
      </c>
      <c r="F60" s="1171" t="s">
        <v>38</v>
      </c>
      <c r="G60" s="331"/>
    </row>
    <row r="61" spans="1:7" ht="18" customHeight="1">
      <c r="A61" s="533">
        <v>17</v>
      </c>
      <c r="B61" s="1172" t="s">
        <v>104</v>
      </c>
      <c r="C61" s="1173"/>
      <c r="D61" s="1174"/>
      <c r="E61" s="1175"/>
      <c r="F61" s="1176"/>
    </row>
    <row r="62" spans="1:7" ht="18" customHeight="1">
      <c r="A62" s="1177"/>
      <c r="B62" s="1178" t="s">
        <v>68</v>
      </c>
      <c r="C62" s="1179" t="s">
        <v>94</v>
      </c>
      <c r="D62" s="1180">
        <v>320</v>
      </c>
      <c r="E62" s="1181">
        <v>45261</v>
      </c>
      <c r="F62" s="1182">
        <v>0.77083333333333337</v>
      </c>
    </row>
    <row r="63" spans="1:7" ht="18" customHeight="1">
      <c r="A63" s="1177"/>
      <c r="B63" s="1183" t="s">
        <v>82</v>
      </c>
      <c r="C63" s="1179" t="s">
        <v>37</v>
      </c>
      <c r="D63" s="1180">
        <v>240</v>
      </c>
      <c r="E63" s="1181">
        <v>45274</v>
      </c>
      <c r="F63" s="1182">
        <v>0.625</v>
      </c>
    </row>
    <row r="64" spans="1:7" ht="18" customHeight="1">
      <c r="A64" s="1184">
        <v>18</v>
      </c>
      <c r="B64" s="1178" t="s">
        <v>103</v>
      </c>
      <c r="C64" s="1185"/>
      <c r="D64" s="1180"/>
      <c r="E64" s="1186"/>
      <c r="F64" s="1182"/>
    </row>
    <row r="65" spans="1:14" ht="18" customHeight="1">
      <c r="A65" s="1177"/>
      <c r="B65" s="1178" t="s">
        <v>68</v>
      </c>
      <c r="C65" s="1179" t="s">
        <v>94</v>
      </c>
      <c r="D65" s="1180">
        <v>500</v>
      </c>
      <c r="E65" s="1181">
        <v>45272</v>
      </c>
      <c r="F65" s="1182">
        <v>0.625</v>
      </c>
    </row>
    <row r="66" spans="1:14" ht="18" customHeight="1">
      <c r="A66" s="1177"/>
      <c r="B66" s="1183" t="s">
        <v>82</v>
      </c>
      <c r="C66" s="1179" t="s">
        <v>37</v>
      </c>
      <c r="D66" s="1180">
        <v>116</v>
      </c>
      <c r="E66" s="1181">
        <v>45272</v>
      </c>
      <c r="F66" s="1182">
        <v>0.79166666666666663</v>
      </c>
    </row>
    <row r="67" spans="1:14" ht="18" customHeight="1">
      <c r="A67" s="1184">
        <v>19</v>
      </c>
      <c r="B67" s="1178" t="s">
        <v>102</v>
      </c>
      <c r="C67" s="1185"/>
      <c r="D67" s="1179"/>
      <c r="E67" s="1187"/>
      <c r="F67" s="1188"/>
    </row>
    <row r="68" spans="1:14" ht="18" customHeight="1">
      <c r="A68" s="1184"/>
      <c r="B68" s="1178" t="s">
        <v>68</v>
      </c>
      <c r="C68" s="1179" t="s">
        <v>61</v>
      </c>
      <c r="D68" s="1189" t="s">
        <v>83</v>
      </c>
      <c r="E68" s="1190" t="s">
        <v>83</v>
      </c>
      <c r="F68" s="1191"/>
      <c r="G68" s="331"/>
    </row>
    <row r="69" spans="1:14" ht="18" customHeight="1">
      <c r="A69" s="1184"/>
      <c r="B69" s="1183" t="s">
        <v>82</v>
      </c>
      <c r="C69" s="1179" t="s">
        <v>61</v>
      </c>
      <c r="D69" s="1192" t="s">
        <v>83</v>
      </c>
      <c r="E69" s="1193" t="s">
        <v>83</v>
      </c>
      <c r="F69" s="1194"/>
      <c r="G69" s="331"/>
    </row>
    <row r="70" spans="1:14" ht="18" customHeight="1">
      <c r="A70" s="1184">
        <v>20</v>
      </c>
      <c r="B70" s="1178" t="s">
        <v>101</v>
      </c>
      <c r="C70" s="1179"/>
      <c r="D70" s="1192"/>
      <c r="E70" s="1187"/>
      <c r="F70" s="1195"/>
      <c r="G70" s="331"/>
    </row>
    <row r="71" spans="1:14" ht="18" customHeight="1">
      <c r="A71" s="1184"/>
      <c r="B71" s="1178" t="s">
        <v>68</v>
      </c>
      <c r="C71" s="1179" t="s">
        <v>61</v>
      </c>
      <c r="D71" s="1189" t="s">
        <v>83</v>
      </c>
      <c r="E71" s="1190" t="s">
        <v>83</v>
      </c>
      <c r="F71" s="1194"/>
      <c r="G71" s="331"/>
    </row>
    <row r="72" spans="1:14" ht="18" customHeight="1">
      <c r="A72" s="1184"/>
      <c r="B72" s="1183" t="s">
        <v>82</v>
      </c>
      <c r="C72" s="1179" t="s">
        <v>61</v>
      </c>
      <c r="D72" s="1189" t="s">
        <v>83</v>
      </c>
      <c r="E72" s="1190" t="s">
        <v>83</v>
      </c>
      <c r="F72" s="1194"/>
      <c r="G72" s="331"/>
    </row>
    <row r="73" spans="1:14" ht="18" customHeight="1">
      <c r="A73" s="1184">
        <v>21</v>
      </c>
      <c r="B73" s="1178" t="s">
        <v>100</v>
      </c>
      <c r="C73" s="1179"/>
      <c r="D73" s="1192"/>
      <c r="E73" s="1187"/>
      <c r="F73" s="1194"/>
      <c r="G73" s="331"/>
    </row>
    <row r="74" spans="1:14" ht="18" customHeight="1">
      <c r="A74" s="1184"/>
      <c r="B74" s="1178" t="s">
        <v>68</v>
      </c>
      <c r="C74" s="1179" t="s">
        <v>61</v>
      </c>
      <c r="D74" s="1189">
        <v>2.5194780940000001</v>
      </c>
      <c r="E74" s="1187"/>
      <c r="F74" s="1195"/>
      <c r="G74" s="331"/>
    </row>
    <row r="75" spans="1:14" ht="18" customHeight="1">
      <c r="A75" s="1184"/>
      <c r="B75" s="1183" t="s">
        <v>82</v>
      </c>
      <c r="C75" s="1179" t="s">
        <v>61</v>
      </c>
      <c r="D75" s="1189">
        <v>62.452946470000001</v>
      </c>
      <c r="E75" s="1196"/>
      <c r="F75" s="1195"/>
      <c r="G75" s="331"/>
    </row>
    <row r="76" spans="1:14" ht="18" customHeight="1">
      <c r="A76" s="1184">
        <v>22</v>
      </c>
      <c r="B76" s="1178" t="s">
        <v>105</v>
      </c>
      <c r="C76" s="1185"/>
      <c r="D76" s="1192"/>
      <c r="E76" s="1187"/>
      <c r="F76" s="1195"/>
      <c r="G76" s="331"/>
      <c r="K76" s="561"/>
    </row>
    <row r="77" spans="1:14" ht="18" customHeight="1">
      <c r="A77" s="1184"/>
      <c r="B77" s="1178" t="s">
        <v>68</v>
      </c>
      <c r="C77" s="1179" t="s">
        <v>61</v>
      </c>
      <c r="D77" s="1189">
        <v>60.579358069999998</v>
      </c>
      <c r="E77" s="1187"/>
      <c r="F77" s="1195"/>
      <c r="G77" s="331"/>
    </row>
    <row r="78" spans="1:14" ht="18" customHeight="1">
      <c r="A78" s="1184"/>
      <c r="B78" s="1183" t="s">
        <v>82</v>
      </c>
      <c r="C78" s="1179" t="s">
        <v>61</v>
      </c>
      <c r="D78" s="1189">
        <v>2.4460952369999998</v>
      </c>
      <c r="E78" s="1179"/>
      <c r="F78" s="1195"/>
      <c r="G78" s="331"/>
    </row>
    <row r="79" spans="1:14" ht="18" customHeight="1">
      <c r="A79" s="1184">
        <v>23</v>
      </c>
      <c r="B79" s="1183" t="s">
        <v>106</v>
      </c>
      <c r="C79" s="1185" t="s">
        <v>34</v>
      </c>
      <c r="D79" s="1192">
        <v>3</v>
      </c>
      <c r="E79" s="1187"/>
      <c r="F79" s="1195"/>
      <c r="G79" s="331"/>
      <c r="N79" s="193">
        <v>5.91</v>
      </c>
    </row>
    <row r="80" spans="1:14" ht="18" customHeight="1">
      <c r="A80" s="1184">
        <v>24</v>
      </c>
      <c r="B80" s="1178" t="s">
        <v>107</v>
      </c>
      <c r="C80" s="1179"/>
      <c r="D80" s="1179"/>
      <c r="E80" s="1187"/>
      <c r="F80" s="1188"/>
      <c r="G80" s="331"/>
      <c r="N80" s="193">
        <v>2.9550000000000001</v>
      </c>
    </row>
    <row r="81" spans="1:11" ht="18" customHeight="1">
      <c r="A81" s="1184"/>
      <c r="B81" s="1178" t="s">
        <v>98</v>
      </c>
      <c r="C81" s="1179" t="s">
        <v>37</v>
      </c>
      <c r="D81" s="1179">
        <v>330</v>
      </c>
      <c r="E81" s="1181">
        <v>45261</v>
      </c>
      <c r="F81" s="1182">
        <v>0.75</v>
      </c>
      <c r="G81" s="331"/>
    </row>
    <row r="82" spans="1:11" ht="18" customHeight="1">
      <c r="A82" s="1197"/>
      <c r="B82" s="1183" t="s">
        <v>119</v>
      </c>
      <c r="C82" s="1179" t="s">
        <v>37</v>
      </c>
      <c r="D82" s="1179">
        <v>470</v>
      </c>
      <c r="E82" s="1181">
        <v>45274</v>
      </c>
      <c r="F82" s="1182">
        <v>0.66666666666666663</v>
      </c>
      <c r="G82" s="331"/>
      <c r="K82" s="561"/>
    </row>
    <row r="83" spans="1:11" ht="18" customHeight="1">
      <c r="A83" s="1198">
        <v>25</v>
      </c>
      <c r="B83" s="1178" t="s">
        <v>108</v>
      </c>
      <c r="C83" s="1185"/>
      <c r="D83" s="1179"/>
      <c r="E83" s="1199"/>
      <c r="F83" s="1200"/>
      <c r="G83" s="331"/>
    </row>
    <row r="84" spans="1:11" ht="18" customHeight="1">
      <c r="A84" s="1198"/>
      <c r="B84" s="1178" t="s">
        <v>98</v>
      </c>
      <c r="C84" s="1179" t="s">
        <v>37</v>
      </c>
      <c r="D84" s="1179">
        <v>180</v>
      </c>
      <c r="E84" s="1181">
        <v>45261</v>
      </c>
      <c r="F84" s="1182">
        <v>4.1666666666666664E-2</v>
      </c>
      <c r="G84" s="331"/>
    </row>
    <row r="85" spans="1:11" ht="18" customHeight="1">
      <c r="A85" s="1198"/>
      <c r="B85" s="1183" t="s">
        <v>99</v>
      </c>
      <c r="C85" s="1179" t="s">
        <v>37</v>
      </c>
      <c r="D85" s="1179">
        <v>160</v>
      </c>
      <c r="E85" s="1181">
        <v>45261</v>
      </c>
      <c r="F85" s="1182">
        <v>0.79166666666666663</v>
      </c>
      <c r="G85" s="331"/>
    </row>
    <row r="86" spans="1:11" ht="18" customHeight="1">
      <c r="A86" s="1198">
        <v>26</v>
      </c>
      <c r="B86" s="1178" t="s">
        <v>109</v>
      </c>
      <c r="C86" s="1185"/>
      <c r="D86" s="1179"/>
      <c r="E86" s="1199"/>
      <c r="F86" s="1200"/>
      <c r="G86" s="331"/>
    </row>
    <row r="87" spans="1:11" ht="18" customHeight="1">
      <c r="A87" s="1198"/>
      <c r="B87" s="1178" t="s">
        <v>98</v>
      </c>
      <c r="C87" s="1179" t="s">
        <v>61</v>
      </c>
      <c r="D87" s="1179"/>
      <c r="E87" s="1181"/>
      <c r="F87" s="1201"/>
      <c r="G87" s="331"/>
    </row>
    <row r="88" spans="1:11" ht="18" customHeight="1">
      <c r="A88" s="1198"/>
      <c r="B88" s="1183" t="s">
        <v>99</v>
      </c>
      <c r="C88" s="1179" t="s">
        <v>61</v>
      </c>
      <c r="D88" s="1189" t="s">
        <v>83</v>
      </c>
      <c r="E88" s="1202" t="s">
        <v>190</v>
      </c>
      <c r="F88" s="1201"/>
      <c r="G88" s="1203"/>
    </row>
    <row r="89" spans="1:11" ht="18" customHeight="1">
      <c r="A89" s="1198">
        <v>27</v>
      </c>
      <c r="B89" s="1178" t="s">
        <v>110</v>
      </c>
      <c r="C89" s="1179"/>
      <c r="D89" s="1189"/>
      <c r="E89" s="1202"/>
      <c r="F89" s="1201"/>
      <c r="G89" s="1204"/>
    </row>
    <row r="90" spans="1:11" ht="18" customHeight="1">
      <c r="A90" s="1198"/>
      <c r="B90" s="1178" t="s">
        <v>98</v>
      </c>
      <c r="C90" s="1179" t="s">
        <v>61</v>
      </c>
      <c r="D90" s="1189" t="s">
        <v>83</v>
      </c>
      <c r="E90" s="1202" t="s">
        <v>190</v>
      </c>
      <c r="F90" s="1201"/>
      <c r="G90" s="1203"/>
    </row>
    <row r="91" spans="1:11" ht="18" customHeight="1">
      <c r="A91" s="1198"/>
      <c r="B91" s="1183" t="s">
        <v>99</v>
      </c>
      <c r="C91" s="1179" t="s">
        <v>61</v>
      </c>
      <c r="D91" s="1189"/>
      <c r="E91" s="1181"/>
      <c r="F91" s="1201"/>
      <c r="G91" s="331"/>
    </row>
    <row r="92" spans="1:11" ht="18" customHeight="1">
      <c r="A92" s="1198">
        <v>28</v>
      </c>
      <c r="B92" s="1178" t="s">
        <v>111</v>
      </c>
      <c r="C92" s="1179"/>
      <c r="D92" s="1189"/>
      <c r="E92" s="1187"/>
      <c r="F92" s="1201"/>
      <c r="G92" s="331"/>
    </row>
    <row r="93" spans="1:11" ht="18" customHeight="1">
      <c r="A93" s="1198"/>
      <c r="B93" s="1178" t="s">
        <v>98</v>
      </c>
      <c r="C93" s="1179" t="s">
        <v>61</v>
      </c>
      <c r="D93" s="1189">
        <v>0.66159999999999997</v>
      </c>
      <c r="E93" s="1187"/>
      <c r="F93" s="1201"/>
      <c r="G93" s="331"/>
    </row>
    <row r="94" spans="1:11" ht="18" customHeight="1">
      <c r="A94" s="1198"/>
      <c r="B94" s="1183" t="s">
        <v>99</v>
      </c>
      <c r="C94" s="1179" t="s">
        <v>61</v>
      </c>
      <c r="D94" s="1189">
        <v>126.01</v>
      </c>
      <c r="E94" s="1187"/>
      <c r="F94" s="1201"/>
      <c r="G94" s="331"/>
    </row>
    <row r="95" spans="1:11" ht="18" customHeight="1">
      <c r="A95" s="1198">
        <v>29</v>
      </c>
      <c r="B95" s="1178" t="s">
        <v>112</v>
      </c>
      <c r="C95" s="1185"/>
      <c r="D95" s="1192"/>
      <c r="E95" s="1187"/>
      <c r="F95" s="1201"/>
      <c r="G95" s="331"/>
    </row>
    <row r="96" spans="1:11" ht="18" customHeight="1">
      <c r="A96" s="1198"/>
      <c r="B96" s="1178" t="s">
        <v>98</v>
      </c>
      <c r="C96" s="1179" t="s">
        <v>61</v>
      </c>
      <c r="D96" s="1189">
        <v>122.9926</v>
      </c>
      <c r="E96" s="1187"/>
      <c r="F96" s="1201"/>
      <c r="G96" s="331"/>
    </row>
    <row r="97" spans="1:7" ht="18" customHeight="1">
      <c r="A97" s="1198"/>
      <c r="B97" s="1183" t="s">
        <v>99</v>
      </c>
      <c r="C97" s="1179" t="s">
        <v>61</v>
      </c>
      <c r="D97" s="1189">
        <v>1.1819999999999999</v>
      </c>
      <c r="E97" s="1187"/>
      <c r="F97" s="1201"/>
      <c r="G97" s="331"/>
    </row>
    <row r="98" spans="1:7" ht="18" customHeight="1">
      <c r="A98" s="1205">
        <v>30</v>
      </c>
      <c r="B98" s="1206" t="s">
        <v>113</v>
      </c>
      <c r="C98" s="1207" t="s">
        <v>34</v>
      </c>
      <c r="D98" s="1">
        <v>2.3640000000000001E-2</v>
      </c>
      <c r="E98" s="1208"/>
      <c r="F98" s="1209"/>
      <c r="G98" s="232"/>
    </row>
    <row r="99" spans="1:7" ht="18" customHeight="1">
      <c r="A99" s="1210">
        <v>31</v>
      </c>
      <c r="B99" s="1211" t="s">
        <v>633</v>
      </c>
      <c r="C99" s="1405"/>
      <c r="D99" s="1406"/>
      <c r="E99" s="1406"/>
      <c r="F99" s="1407"/>
      <c r="G99" s="232"/>
    </row>
    <row r="100" spans="1:7" ht="18" customHeight="1">
      <c r="A100" s="1210"/>
      <c r="B100" s="1408" t="s">
        <v>634</v>
      </c>
      <c r="C100" s="1212" t="s">
        <v>94</v>
      </c>
      <c r="D100" s="1213">
        <v>1696</v>
      </c>
      <c r="E100" s="1409" t="s">
        <v>669</v>
      </c>
      <c r="F100" s="1411">
        <v>0.60416666666666663</v>
      </c>
      <c r="G100" s="331"/>
    </row>
    <row r="101" spans="1:7" ht="18" customHeight="1">
      <c r="A101" s="1214"/>
      <c r="B101" s="1406"/>
      <c r="C101" s="1212" t="s">
        <v>37</v>
      </c>
      <c r="D101" s="1215">
        <v>1070</v>
      </c>
      <c r="E101" s="1410"/>
      <c r="F101" s="1412"/>
      <c r="G101" s="331"/>
    </row>
    <row r="102" spans="1:7" ht="18" customHeight="1">
      <c r="A102" s="1214"/>
      <c r="B102" s="1413" t="s">
        <v>635</v>
      </c>
      <c r="C102" s="1212" t="s">
        <v>94</v>
      </c>
      <c r="D102" s="1216" t="s">
        <v>83</v>
      </c>
      <c r="E102" s="1414"/>
      <c r="F102" s="1415"/>
      <c r="G102" s="331"/>
    </row>
    <row r="103" spans="1:7" ht="18" customHeight="1">
      <c r="A103" s="1214"/>
      <c r="B103" s="1406"/>
      <c r="C103" s="1212" t="s">
        <v>37</v>
      </c>
      <c r="D103" s="1216" t="s">
        <v>83</v>
      </c>
      <c r="E103" s="1406"/>
      <c r="F103" s="1407"/>
      <c r="G103" s="331"/>
    </row>
    <row r="104" spans="1:7" ht="18" customHeight="1">
      <c r="A104" s="1210">
        <v>32</v>
      </c>
      <c r="B104" s="1211" t="s">
        <v>636</v>
      </c>
      <c r="C104" s="1416"/>
      <c r="D104" s="1406"/>
      <c r="E104" s="1406"/>
      <c r="F104" s="1407"/>
      <c r="G104" s="331"/>
    </row>
    <row r="105" spans="1:7" ht="18" customHeight="1">
      <c r="A105" s="1214"/>
      <c r="B105" s="1408" t="s">
        <v>634</v>
      </c>
      <c r="C105" s="1212" t="s">
        <v>94</v>
      </c>
      <c r="D105" s="1216" t="s">
        <v>83</v>
      </c>
      <c r="E105" s="1417"/>
      <c r="F105" s="1418"/>
    </row>
    <row r="106" spans="1:7" ht="18" customHeight="1">
      <c r="A106" s="1214"/>
      <c r="B106" s="1406"/>
      <c r="C106" s="1212" t="s">
        <v>37</v>
      </c>
      <c r="D106" s="1216" t="s">
        <v>83</v>
      </c>
      <c r="E106" s="1406"/>
      <c r="F106" s="1407"/>
    </row>
    <row r="107" spans="1:7" ht="18" customHeight="1">
      <c r="A107" s="1214"/>
      <c r="B107" s="1413" t="s">
        <v>635</v>
      </c>
      <c r="C107" s="1212" t="s">
        <v>94</v>
      </c>
      <c r="D107" s="1215">
        <v>1678</v>
      </c>
      <c r="E107" s="1419" t="s">
        <v>669</v>
      </c>
      <c r="F107" s="1421">
        <v>0.60416666666666663</v>
      </c>
    </row>
    <row r="108" spans="1:7" ht="18" customHeight="1">
      <c r="A108" s="1214"/>
      <c r="B108" s="1406"/>
      <c r="C108" s="1212" t="s">
        <v>37</v>
      </c>
      <c r="D108" s="1215">
        <v>1064</v>
      </c>
      <c r="E108" s="1420"/>
      <c r="F108" s="1420"/>
    </row>
    <row r="109" spans="1:7" ht="18" customHeight="1">
      <c r="A109" s="1210">
        <v>33</v>
      </c>
      <c r="B109" s="1211" t="s">
        <v>637</v>
      </c>
      <c r="C109" s="1416"/>
      <c r="D109" s="1406"/>
      <c r="E109" s="1406"/>
      <c r="F109" s="1407"/>
    </row>
    <row r="110" spans="1:7" ht="18" customHeight="1">
      <c r="A110" s="1210"/>
      <c r="B110" s="1211" t="s">
        <v>634</v>
      </c>
      <c r="C110" s="1212" t="s">
        <v>638</v>
      </c>
      <c r="D110" s="1219">
        <v>35119.103999999999</v>
      </c>
      <c r="E110" s="1220" t="s">
        <v>669</v>
      </c>
      <c r="F110" s="1422" t="s">
        <v>639</v>
      </c>
    </row>
    <row r="111" spans="1:7" ht="18" customHeight="1">
      <c r="A111" s="1210"/>
      <c r="B111" s="1211" t="s">
        <v>640</v>
      </c>
      <c r="C111" s="1212" t="s">
        <v>638</v>
      </c>
      <c r="D111" s="1221" t="s">
        <v>83</v>
      </c>
      <c r="E111" s="1222" t="s">
        <v>83</v>
      </c>
      <c r="F111" s="1407"/>
    </row>
    <row r="112" spans="1:7" ht="18" customHeight="1">
      <c r="A112" s="1210">
        <v>34</v>
      </c>
      <c r="B112" s="1211" t="s">
        <v>641</v>
      </c>
      <c r="C112" s="1405"/>
      <c r="D112" s="1406"/>
      <c r="E112" s="1406"/>
      <c r="F112" s="1407"/>
    </row>
    <row r="113" spans="1:6" ht="18" customHeight="1">
      <c r="A113" s="1210"/>
      <c r="B113" s="1211" t="s">
        <v>634</v>
      </c>
      <c r="C113" s="1212" t="s">
        <v>638</v>
      </c>
      <c r="D113" s="1221" t="s">
        <v>83</v>
      </c>
      <c r="E113" s="1222" t="s">
        <v>83</v>
      </c>
      <c r="F113" s="1422" t="s">
        <v>639</v>
      </c>
    </row>
    <row r="114" spans="1:6" ht="18" customHeight="1">
      <c r="A114" s="1210"/>
      <c r="B114" s="1211" t="s">
        <v>640</v>
      </c>
      <c r="C114" s="1212" t="s">
        <v>638</v>
      </c>
      <c r="D114" s="1221">
        <v>34996.402000000002</v>
      </c>
      <c r="E114" s="1217" t="s">
        <v>669</v>
      </c>
      <c r="F114" s="1407"/>
    </row>
    <row r="115" spans="1:6" ht="18" customHeight="1">
      <c r="A115" s="1210">
        <v>35</v>
      </c>
      <c r="B115" s="1211" t="s">
        <v>642</v>
      </c>
      <c r="C115" s="1405"/>
      <c r="D115" s="1406"/>
      <c r="E115" s="1423" t="s">
        <v>639</v>
      </c>
      <c r="F115" s="1407"/>
    </row>
    <row r="116" spans="1:6" ht="18" customHeight="1">
      <c r="A116" s="1210"/>
      <c r="B116" s="1211" t="s">
        <v>634</v>
      </c>
      <c r="C116" s="1212" t="s">
        <v>638</v>
      </c>
      <c r="D116" s="1223">
        <v>519885.82</v>
      </c>
      <c r="E116" s="1406"/>
      <c r="F116" s="1407"/>
    </row>
    <row r="117" spans="1:6" ht="18" customHeight="1">
      <c r="A117" s="1210"/>
      <c r="B117" s="1211" t="s">
        <v>643</v>
      </c>
      <c r="C117" s="1212" t="s">
        <v>638</v>
      </c>
      <c r="D117" s="1224" t="s">
        <v>83</v>
      </c>
      <c r="E117" s="1406"/>
      <c r="F117" s="1407"/>
    </row>
    <row r="118" spans="1:6" ht="18" customHeight="1">
      <c r="A118" s="1210">
        <v>36</v>
      </c>
      <c r="B118" s="1211" t="s">
        <v>644</v>
      </c>
      <c r="C118" s="1416"/>
      <c r="D118" s="1406"/>
      <c r="E118" s="1406"/>
      <c r="F118" s="1407"/>
    </row>
    <row r="119" spans="1:6" ht="18" customHeight="1">
      <c r="A119" s="1210"/>
      <c r="B119" s="1211" t="s">
        <v>634</v>
      </c>
      <c r="C119" s="1212" t="s">
        <v>638</v>
      </c>
      <c r="D119" s="1221" t="s">
        <v>83</v>
      </c>
      <c r="E119" s="1406"/>
      <c r="F119" s="1407"/>
    </row>
    <row r="120" spans="1:6" ht="18" customHeight="1">
      <c r="A120" s="1210"/>
      <c r="B120" s="1211" t="s">
        <v>645</v>
      </c>
      <c r="C120" s="1212" t="s">
        <v>638</v>
      </c>
      <c r="D120" s="1223">
        <v>518726</v>
      </c>
      <c r="E120" s="1406"/>
      <c r="F120" s="1407"/>
    </row>
    <row r="121" spans="1:6" ht="18" customHeight="1">
      <c r="A121" s="1210">
        <v>37</v>
      </c>
      <c r="B121" s="1225" t="s">
        <v>646</v>
      </c>
      <c r="C121" s="1218" t="s">
        <v>34</v>
      </c>
      <c r="D121" s="1226">
        <v>0.22</v>
      </c>
      <c r="E121" s="1406"/>
      <c r="F121" s="1407"/>
    </row>
    <row r="122" spans="1:6" ht="12" customHeight="1">
      <c r="A122" s="193" t="s">
        <v>647</v>
      </c>
      <c r="B122" s="426"/>
      <c r="F122" s="1227"/>
    </row>
    <row r="123" spans="1:6" ht="12" customHeight="1">
      <c r="B123" s="426"/>
      <c r="F123" s="1227"/>
    </row>
    <row r="124" spans="1:6" ht="12" customHeight="1">
      <c r="B124" s="426"/>
      <c r="F124" s="1227"/>
    </row>
    <row r="125" spans="1:6" ht="12" customHeight="1">
      <c r="E125" s="232" t="s">
        <v>182</v>
      </c>
    </row>
    <row r="126" spans="1:6" ht="12" customHeight="1">
      <c r="E126" s="232" t="s">
        <v>114</v>
      </c>
    </row>
    <row r="127" spans="1:6" ht="12" customHeight="1">
      <c r="E127" s="238" t="s">
        <v>115</v>
      </c>
    </row>
    <row r="128" spans="1:6" ht="12" customHeight="1"/>
    <row r="129" s="193" customFormat="1" ht="12" customHeight="1"/>
    <row r="130" s="193" customFormat="1" ht="12" customHeight="1"/>
    <row r="131" s="193" customFormat="1" ht="12" customHeight="1"/>
    <row r="132" s="193" customFormat="1" ht="12" customHeight="1"/>
    <row r="133" s="193" customFormat="1" ht="12" customHeight="1"/>
    <row r="134" s="193" customFormat="1" ht="12" customHeight="1"/>
    <row r="135" s="193" customFormat="1" ht="12" customHeight="1"/>
    <row r="136" s="193" customFormat="1" ht="12" customHeight="1"/>
    <row r="137" s="193" customFormat="1" ht="12" customHeight="1"/>
    <row r="138" s="193" customFormat="1" ht="12" customHeight="1"/>
    <row r="139" s="193" customFormat="1" ht="12" customHeight="1"/>
    <row r="140" s="193" customFormat="1" ht="12" customHeight="1"/>
    <row r="141" s="193" customFormat="1" ht="12" customHeight="1"/>
    <row r="142" s="193" customFormat="1" ht="12" customHeight="1"/>
    <row r="143" s="193" customFormat="1" ht="12" customHeight="1"/>
    <row r="144" s="193" customFormat="1" ht="12" customHeight="1"/>
    <row r="145" s="193" customFormat="1" ht="12" customHeight="1"/>
    <row r="146" s="193" customFormat="1" ht="12" customHeight="1"/>
    <row r="147" s="193" customFormat="1" ht="12" customHeight="1"/>
    <row r="148" s="193" customFormat="1" ht="12" customHeight="1"/>
    <row r="149" s="193" customFormat="1" ht="12" customHeight="1"/>
    <row r="150" s="193" customFormat="1" ht="12" customHeight="1"/>
    <row r="151" s="193" customFormat="1" ht="12" customHeight="1"/>
    <row r="152" s="193" customFormat="1" ht="12" customHeight="1"/>
    <row r="153" s="193" customFormat="1" ht="12" customHeight="1"/>
    <row r="154" s="193" customFormat="1" ht="12" customHeight="1"/>
    <row r="155" s="193" customFormat="1" ht="12" customHeight="1"/>
    <row r="156" s="193" customFormat="1" ht="12" customHeight="1"/>
    <row r="157" s="193" customFormat="1" ht="12" customHeight="1"/>
    <row r="158" s="193" customFormat="1" ht="12" customHeight="1"/>
    <row r="159" s="193" customFormat="1" ht="12" customHeight="1"/>
    <row r="160" s="193" customFormat="1" ht="12" customHeight="1"/>
    <row r="161" s="193" customFormat="1" ht="12" customHeight="1"/>
    <row r="162" s="193" customFormat="1" ht="12" customHeight="1"/>
    <row r="163" s="193" customFormat="1" ht="12" customHeight="1"/>
    <row r="164" s="193" customFormat="1" ht="12" customHeight="1"/>
    <row r="165" s="193" customFormat="1" ht="12" customHeight="1"/>
    <row r="166" s="193" customFormat="1" ht="12" customHeight="1"/>
    <row r="167" s="193" customFormat="1" ht="12" customHeight="1"/>
    <row r="168" s="193" customFormat="1" ht="12" customHeight="1"/>
    <row r="169" s="193" customFormat="1" ht="12" customHeight="1"/>
    <row r="170" s="193" customFormat="1" ht="12" customHeight="1"/>
    <row r="171" s="193" customFormat="1" ht="12" customHeight="1"/>
    <row r="172" s="193" customFormat="1" ht="12" customHeight="1"/>
    <row r="173" s="193" customFormat="1" ht="12" customHeight="1"/>
    <row r="174" s="193" customFormat="1" ht="12" customHeight="1"/>
    <row r="175" s="193" customFormat="1" ht="12" customHeight="1"/>
    <row r="176" s="193" customFormat="1" ht="20.25" customHeight="1"/>
    <row r="177" s="193" customFormat="1" ht="20.25" customHeight="1"/>
  </sheetData>
  <mergeCells count="29">
    <mergeCell ref="C109:F109"/>
    <mergeCell ref="F110:F111"/>
    <mergeCell ref="C112:F112"/>
    <mergeCell ref="F113:F114"/>
    <mergeCell ref="C115:D115"/>
    <mergeCell ref="E115:F121"/>
    <mergeCell ref="C118:D118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D21FA-593C-494C-A7C3-D36311345AA6}">
  <sheetPr>
    <pageSetUpPr fitToPage="1"/>
  </sheetPr>
  <dimension ref="A1:W122"/>
  <sheetViews>
    <sheetView zoomScale="81" zoomScaleNormal="81" zoomScaleSheetLayoutView="81" workbookViewId="0">
      <pane ySplit="7" topLeftCell="A8" activePane="bottomLeft" state="frozen"/>
      <selection activeCell="E14" sqref="E14"/>
      <selection pane="bottomLeft" activeCell="G43" sqref="G43"/>
    </sheetView>
  </sheetViews>
  <sheetFormatPr defaultRowHeight="15"/>
  <cols>
    <col min="1" max="1" width="48.42578125" style="630" customWidth="1"/>
    <col min="2" max="2" width="46.42578125" style="1063" customWidth="1"/>
    <col min="3" max="3" width="26" style="630" customWidth="1"/>
    <col min="4" max="4" width="26.7109375" style="630" customWidth="1"/>
    <col min="5" max="5" width="18.7109375" style="630" customWidth="1"/>
    <col min="6" max="6" width="12.140625" style="630" customWidth="1"/>
    <col min="7" max="7" width="84.7109375" style="1063" customWidth="1"/>
    <col min="8" max="8" width="19.140625" style="630" customWidth="1"/>
    <col min="9" max="9" width="19.7109375" style="630" customWidth="1"/>
    <col min="10" max="10" width="23.140625" style="630" customWidth="1"/>
    <col min="11" max="11" width="16.7109375" style="630" bestFit="1" customWidth="1"/>
    <col min="12" max="12" width="19.42578125" style="930" bestFit="1" customWidth="1"/>
    <col min="13" max="13" width="13.28515625" style="630" bestFit="1" customWidth="1"/>
    <col min="14" max="14" width="10.140625" style="630" bestFit="1" customWidth="1"/>
    <col min="15" max="15" width="12.140625" style="630" bestFit="1" customWidth="1"/>
    <col min="16" max="16" width="12" style="630" bestFit="1" customWidth="1"/>
    <col min="17" max="17" width="9.28515625" style="630" bestFit="1" customWidth="1"/>
    <col min="18" max="16384" width="9.140625" style="630"/>
  </cols>
  <sheetData>
    <row r="1" spans="1:23">
      <c r="A1" s="928"/>
      <c r="B1" s="929"/>
      <c r="C1" s="928"/>
      <c r="D1" s="928"/>
      <c r="E1" s="928"/>
      <c r="F1" s="928"/>
      <c r="G1" s="929"/>
      <c r="H1" s="928"/>
      <c r="I1" s="928"/>
      <c r="J1" s="656" t="s">
        <v>7</v>
      </c>
      <c r="L1" s="930">
        <v>8</v>
      </c>
    </row>
    <row r="2" spans="1:23" ht="20.25">
      <c r="A2" s="1424" t="s">
        <v>670</v>
      </c>
      <c r="B2" s="1424"/>
      <c r="C2" s="1424"/>
      <c r="D2" s="1424"/>
      <c r="E2" s="1424"/>
      <c r="F2" s="1424"/>
      <c r="G2" s="1424"/>
      <c r="H2" s="1424"/>
      <c r="I2" s="1424"/>
      <c r="J2" s="1424"/>
    </row>
    <row r="3" spans="1:23" ht="18">
      <c r="A3" s="1425" t="s">
        <v>671</v>
      </c>
      <c r="B3" s="1425"/>
      <c r="C3" s="1425"/>
      <c r="D3" s="1425"/>
      <c r="E3" s="1425"/>
      <c r="F3" s="1425"/>
      <c r="G3" s="1425"/>
      <c r="H3" s="1425"/>
      <c r="I3" s="1425"/>
      <c r="J3" s="1425"/>
    </row>
    <row r="4" spans="1:23" ht="18">
      <c r="A4" s="1426" t="s">
        <v>672</v>
      </c>
      <c r="B4" s="1426"/>
      <c r="C4" s="1426"/>
      <c r="D4" s="1426"/>
      <c r="E4" s="1426"/>
      <c r="F4" s="1426"/>
      <c r="G4" s="1426"/>
      <c r="H4" s="1426"/>
      <c r="I4" s="1426"/>
      <c r="J4" s="1426"/>
      <c r="M4" s="930"/>
      <c r="N4" s="930"/>
    </row>
    <row r="5" spans="1:23" ht="18.75" thickBot="1">
      <c r="A5" s="831" t="s">
        <v>651</v>
      </c>
      <c r="B5" s="832"/>
      <c r="C5" s="833"/>
      <c r="D5" s="834"/>
      <c r="E5" s="835"/>
      <c r="F5" s="836"/>
      <c r="G5" s="832"/>
      <c r="H5" s="833"/>
      <c r="I5" s="837"/>
      <c r="J5" s="820"/>
      <c r="V5" s="999"/>
    </row>
    <row r="6" spans="1:23" ht="18">
      <c r="A6" s="1427" t="s">
        <v>673</v>
      </c>
      <c r="B6" s="1429" t="s">
        <v>674</v>
      </c>
      <c r="C6" s="665" t="s">
        <v>675</v>
      </c>
      <c r="D6" s="665" t="s">
        <v>676</v>
      </c>
      <c r="E6" s="1431" t="s">
        <v>677</v>
      </c>
      <c r="F6" s="665" t="s">
        <v>678</v>
      </c>
      <c r="G6" s="1429" t="s">
        <v>679</v>
      </c>
      <c r="H6" s="665" t="s">
        <v>680</v>
      </c>
      <c r="I6" s="665" t="s">
        <v>680</v>
      </c>
      <c r="J6" s="1000" t="s">
        <v>47</v>
      </c>
      <c r="L6" s="833"/>
      <c r="M6" s="833"/>
      <c r="N6" s="833"/>
      <c r="O6" s="678"/>
      <c r="P6" s="680"/>
    </row>
    <row r="7" spans="1:23" ht="18.75" thickBot="1">
      <c r="A7" s="1428"/>
      <c r="B7" s="1430"/>
      <c r="C7" s="669" t="s">
        <v>681</v>
      </c>
      <c r="D7" s="669" t="s">
        <v>682</v>
      </c>
      <c r="E7" s="1432"/>
      <c r="F7" s="669" t="s">
        <v>683</v>
      </c>
      <c r="G7" s="1430"/>
      <c r="H7" s="669" t="s">
        <v>253</v>
      </c>
      <c r="I7" s="669" t="s">
        <v>684</v>
      </c>
      <c r="J7" s="1001"/>
      <c r="L7" s="678"/>
      <c r="M7" s="680"/>
      <c r="N7" s="680"/>
      <c r="O7" s="678"/>
      <c r="P7" s="678"/>
    </row>
    <row r="8" spans="1:23" ht="19.5" customHeight="1" thickBot="1">
      <c r="A8" s="1002" t="s">
        <v>685</v>
      </c>
      <c r="B8" s="1003"/>
      <c r="C8" s="1004"/>
      <c r="D8" s="1004"/>
      <c r="E8" s="1004"/>
      <c r="F8" s="1004"/>
      <c r="G8" s="1003"/>
      <c r="H8" s="1005"/>
      <c r="I8" s="1005"/>
      <c r="J8" s="1006"/>
      <c r="L8" s="678"/>
      <c r="M8" s="680"/>
      <c r="N8" s="680"/>
      <c r="O8" s="1007"/>
      <c r="P8" s="678"/>
    </row>
    <row r="9" spans="1:23" s="1010" customFormat="1" ht="18" customHeight="1">
      <c r="A9" s="1008" t="s">
        <v>349</v>
      </c>
      <c r="B9" s="1009" t="s">
        <v>686</v>
      </c>
      <c r="C9" s="945">
        <v>45284.002083333333</v>
      </c>
      <c r="D9" s="945">
        <v>45284.081944444442</v>
      </c>
      <c r="E9" s="838">
        <f t="shared" ref="E9:E29" si="0">D9-C9</f>
        <v>7.9861111109494232E-2</v>
      </c>
      <c r="F9" s="903" t="s">
        <v>687</v>
      </c>
      <c r="G9" s="1009" t="s">
        <v>688</v>
      </c>
      <c r="H9" s="903">
        <v>0</v>
      </c>
      <c r="I9" s="896">
        <f t="shared" ref="I9:I29" si="1">E9*H9*24</f>
        <v>0</v>
      </c>
      <c r="J9" s="854" t="s">
        <v>689</v>
      </c>
      <c r="K9" s="678"/>
      <c r="L9" s="679"/>
      <c r="M9" s="934"/>
      <c r="N9" s="943"/>
      <c r="O9" s="943"/>
      <c r="P9" s="678"/>
      <c r="Q9" s="808"/>
      <c r="R9" s="630"/>
      <c r="S9" s="630"/>
      <c r="T9" s="630"/>
      <c r="U9" s="630"/>
      <c r="V9" s="630"/>
      <c r="W9" s="630"/>
    </row>
    <row r="10" spans="1:23" s="723" customFormat="1" ht="18" customHeight="1">
      <c r="A10" s="1011" t="s">
        <v>323</v>
      </c>
      <c r="B10" s="948" t="s">
        <v>690</v>
      </c>
      <c r="C10" s="947">
        <v>45276.70416666667</v>
      </c>
      <c r="D10" s="947">
        <v>45276.71597222222</v>
      </c>
      <c r="E10" s="840">
        <f t="shared" si="0"/>
        <v>1.1805555550381541E-2</v>
      </c>
      <c r="F10" s="905" t="s">
        <v>687</v>
      </c>
      <c r="G10" s="948" t="s">
        <v>691</v>
      </c>
      <c r="H10" s="905">
        <v>0</v>
      </c>
      <c r="I10" s="696">
        <f t="shared" si="1"/>
        <v>0</v>
      </c>
      <c r="J10" s="697" t="s">
        <v>689</v>
      </c>
      <c r="K10" s="678"/>
      <c r="L10" s="679"/>
      <c r="M10" s="934"/>
      <c r="N10" s="943"/>
      <c r="O10" s="943"/>
      <c r="P10" s="943"/>
      <c r="Q10" s="808"/>
      <c r="R10" s="630"/>
      <c r="S10" s="630"/>
      <c r="T10" s="630"/>
      <c r="U10" s="630"/>
      <c r="V10" s="630"/>
      <c r="W10" s="630"/>
    </row>
    <row r="11" spans="1:23" s="723" customFormat="1" ht="18" customHeight="1">
      <c r="A11" s="1011" t="s">
        <v>323</v>
      </c>
      <c r="B11" s="948" t="s">
        <v>690</v>
      </c>
      <c r="C11" s="947">
        <v>45283.661805555559</v>
      </c>
      <c r="D11" s="947">
        <v>45283.677083333343</v>
      </c>
      <c r="E11" s="840">
        <f t="shared" si="0"/>
        <v>1.527777778392192E-2</v>
      </c>
      <c r="F11" s="905" t="s">
        <v>687</v>
      </c>
      <c r="G11" s="948" t="s">
        <v>691</v>
      </c>
      <c r="H11" s="905">
        <v>0</v>
      </c>
      <c r="I11" s="696">
        <f t="shared" si="1"/>
        <v>0</v>
      </c>
      <c r="J11" s="697" t="s">
        <v>692</v>
      </c>
      <c r="K11" s="678"/>
      <c r="L11" s="679"/>
      <c r="M11" s="934"/>
      <c r="N11" s="943"/>
      <c r="O11" s="943"/>
      <c r="P11" s="943"/>
      <c r="Q11" s="808"/>
      <c r="R11" s="630"/>
      <c r="S11" s="630"/>
      <c r="T11" s="630"/>
      <c r="U11" s="630"/>
      <c r="V11" s="630"/>
      <c r="W11" s="630"/>
    </row>
    <row r="12" spans="1:23" s="723" customFormat="1" ht="18" customHeight="1">
      <c r="A12" s="1011" t="s">
        <v>356</v>
      </c>
      <c r="B12" s="948" t="s">
        <v>693</v>
      </c>
      <c r="C12" s="947">
        <v>45285.086805555547</v>
      </c>
      <c r="D12" s="947">
        <v>45285.086805555547</v>
      </c>
      <c r="E12" s="840">
        <f t="shared" si="0"/>
        <v>0</v>
      </c>
      <c r="F12" s="905" t="s">
        <v>687</v>
      </c>
      <c r="G12" s="948" t="s">
        <v>691</v>
      </c>
      <c r="H12" s="905">
        <v>0</v>
      </c>
      <c r="I12" s="696">
        <f t="shared" si="1"/>
        <v>0</v>
      </c>
      <c r="J12" s="697" t="s">
        <v>689</v>
      </c>
      <c r="K12" s="936"/>
      <c r="L12" s="678"/>
      <c r="M12" s="679"/>
      <c r="N12" s="934"/>
      <c r="O12" s="678"/>
      <c r="P12" s="943"/>
      <c r="Q12" s="808"/>
      <c r="R12" s="630"/>
      <c r="S12" s="630"/>
      <c r="T12" s="630"/>
      <c r="U12" s="630"/>
      <c r="V12" s="630"/>
      <c r="W12" s="630"/>
    </row>
    <row r="13" spans="1:23" s="723" customFormat="1" ht="18" customHeight="1">
      <c r="A13" s="1011" t="s">
        <v>477</v>
      </c>
      <c r="B13" s="948" t="s">
        <v>694</v>
      </c>
      <c r="C13" s="947">
        <v>45279.486111111109</v>
      </c>
      <c r="D13" s="947">
        <v>45279.5</v>
      </c>
      <c r="E13" s="840">
        <f t="shared" si="0"/>
        <v>1.3888888890505768E-2</v>
      </c>
      <c r="F13" s="905" t="s">
        <v>687</v>
      </c>
      <c r="G13" s="948" t="s">
        <v>695</v>
      </c>
      <c r="H13" s="905">
        <v>43</v>
      </c>
      <c r="I13" s="696">
        <f t="shared" si="1"/>
        <v>14.333333335001953</v>
      </c>
      <c r="J13" s="697" t="s">
        <v>692</v>
      </c>
      <c r="K13" s="936"/>
      <c r="L13" s="678"/>
      <c r="M13" s="679"/>
      <c r="N13" s="934"/>
      <c r="O13" s="678"/>
      <c r="P13" s="943"/>
      <c r="Q13" s="808"/>
      <c r="R13" s="630"/>
      <c r="S13" s="630"/>
      <c r="T13" s="630"/>
      <c r="U13" s="630"/>
      <c r="V13" s="630"/>
      <c r="W13" s="630"/>
    </row>
    <row r="14" spans="1:23" s="723" customFormat="1" ht="18" customHeight="1">
      <c r="A14" s="1011" t="s">
        <v>477</v>
      </c>
      <c r="B14" s="948" t="s">
        <v>694</v>
      </c>
      <c r="C14" s="947">
        <v>45289.330555555563</v>
      </c>
      <c r="D14" s="947">
        <v>45289.347916666673</v>
      </c>
      <c r="E14" s="840">
        <f t="shared" si="0"/>
        <v>1.7361111109494232E-2</v>
      </c>
      <c r="F14" s="905" t="s">
        <v>687</v>
      </c>
      <c r="G14" s="948" t="s">
        <v>696</v>
      </c>
      <c r="H14" s="905">
        <v>0</v>
      </c>
      <c r="I14" s="696">
        <f t="shared" si="1"/>
        <v>0</v>
      </c>
      <c r="J14" s="697" t="s">
        <v>689</v>
      </c>
      <c r="K14" s="936"/>
      <c r="L14" s="679"/>
      <c r="M14" s="934"/>
      <c r="N14" s="1012"/>
      <c r="O14" s="678"/>
      <c r="P14" s="943"/>
      <c r="Q14" s="808"/>
      <c r="R14" s="630"/>
      <c r="S14" s="630"/>
      <c r="T14" s="630"/>
      <c r="U14" s="630"/>
      <c r="V14" s="630"/>
      <c r="W14" s="630"/>
    </row>
    <row r="15" spans="1:23" s="723" customFormat="1" ht="18" customHeight="1">
      <c r="A15" s="1011" t="s">
        <v>477</v>
      </c>
      <c r="B15" s="948" t="s">
        <v>697</v>
      </c>
      <c r="C15" s="947">
        <v>45279.486111111109</v>
      </c>
      <c r="D15" s="947">
        <v>45279.5</v>
      </c>
      <c r="E15" s="840">
        <f t="shared" si="0"/>
        <v>1.3888888890505768E-2</v>
      </c>
      <c r="F15" s="905" t="s">
        <v>687</v>
      </c>
      <c r="G15" s="948" t="s">
        <v>698</v>
      </c>
      <c r="H15" s="905">
        <v>43</v>
      </c>
      <c r="I15" s="696">
        <f t="shared" si="1"/>
        <v>14.333333335001953</v>
      </c>
      <c r="J15" s="697" t="s">
        <v>692</v>
      </c>
      <c r="K15" s="936"/>
      <c r="L15" s="679"/>
      <c r="M15" s="934"/>
      <c r="N15" s="1012"/>
      <c r="O15" s="678"/>
      <c r="P15" s="943"/>
      <c r="Q15" s="808"/>
      <c r="R15" s="630"/>
      <c r="S15" s="630"/>
      <c r="T15" s="630"/>
      <c r="U15" s="630"/>
      <c r="V15" s="630"/>
      <c r="W15" s="630"/>
    </row>
    <row r="16" spans="1:23" s="723" customFormat="1" ht="18" customHeight="1">
      <c r="A16" s="1011" t="s">
        <v>477</v>
      </c>
      <c r="B16" s="948" t="s">
        <v>697</v>
      </c>
      <c r="C16" s="947">
        <v>45289.376388888893</v>
      </c>
      <c r="D16" s="947">
        <v>45289.390277777777</v>
      </c>
      <c r="E16" s="840">
        <f t="shared" si="0"/>
        <v>1.3888888883229811E-2</v>
      </c>
      <c r="F16" s="905" t="s">
        <v>687</v>
      </c>
      <c r="G16" s="948" t="s">
        <v>699</v>
      </c>
      <c r="H16" s="905">
        <v>0</v>
      </c>
      <c r="I16" s="696">
        <f t="shared" si="1"/>
        <v>0</v>
      </c>
      <c r="J16" s="697" t="s">
        <v>689</v>
      </c>
      <c r="K16" s="936"/>
      <c r="L16" s="679"/>
      <c r="M16" s="934"/>
      <c r="N16" s="1012"/>
      <c r="O16" s="678"/>
      <c r="P16" s="943"/>
      <c r="Q16" s="808"/>
      <c r="R16" s="630"/>
      <c r="S16" s="630"/>
      <c r="T16" s="630"/>
      <c r="U16" s="630"/>
      <c r="V16" s="630"/>
      <c r="W16" s="630"/>
    </row>
    <row r="17" spans="1:23" s="723" customFormat="1" ht="18" customHeight="1">
      <c r="A17" s="1011" t="s">
        <v>330</v>
      </c>
      <c r="B17" s="948" t="s">
        <v>700</v>
      </c>
      <c r="C17" s="947">
        <v>45263.353472222218</v>
      </c>
      <c r="D17" s="947">
        <v>45263.67291666667</v>
      </c>
      <c r="E17" s="840">
        <f t="shared" si="0"/>
        <v>0.31944444445252884</v>
      </c>
      <c r="F17" s="905" t="s">
        <v>701</v>
      </c>
      <c r="G17" s="948" t="s">
        <v>702</v>
      </c>
      <c r="H17" s="905">
        <v>50</v>
      </c>
      <c r="I17" s="696">
        <f t="shared" si="1"/>
        <v>383.33333334303461</v>
      </c>
      <c r="J17" s="697" t="s">
        <v>692</v>
      </c>
      <c r="K17" s="936"/>
      <c r="L17" s="679"/>
      <c r="M17" s="934"/>
      <c r="N17" s="1012"/>
      <c r="O17" s="678"/>
      <c r="P17" s="943"/>
      <c r="Q17" s="808"/>
      <c r="R17" s="630"/>
      <c r="S17" s="630"/>
      <c r="T17" s="630"/>
      <c r="U17" s="630"/>
      <c r="V17" s="630"/>
      <c r="W17" s="630"/>
    </row>
    <row r="18" spans="1:23" s="723" customFormat="1" ht="18" customHeight="1">
      <c r="A18" s="1011" t="s">
        <v>507</v>
      </c>
      <c r="B18" s="948" t="s">
        <v>703</v>
      </c>
      <c r="C18" s="947">
        <v>45282.968055555553</v>
      </c>
      <c r="D18" s="947">
        <v>45283.027777777781</v>
      </c>
      <c r="E18" s="840">
        <f t="shared" si="0"/>
        <v>5.9722222227719612E-2</v>
      </c>
      <c r="F18" s="905" t="s">
        <v>701</v>
      </c>
      <c r="G18" s="948" t="s">
        <v>704</v>
      </c>
      <c r="H18" s="905">
        <v>30</v>
      </c>
      <c r="I18" s="696">
        <f t="shared" si="1"/>
        <v>43.000000003958121</v>
      </c>
      <c r="J18" s="697" t="s">
        <v>692</v>
      </c>
      <c r="K18" s="678"/>
      <c r="L18" s="679"/>
      <c r="M18" s="934"/>
      <c r="N18" s="1012"/>
      <c r="O18" s="678"/>
      <c r="P18" s="943"/>
      <c r="Q18" s="808"/>
      <c r="R18" s="630"/>
      <c r="S18" s="630"/>
      <c r="T18" s="630"/>
      <c r="U18" s="630"/>
      <c r="V18" s="630"/>
      <c r="W18" s="630"/>
    </row>
    <row r="19" spans="1:23" s="723" customFormat="1" ht="18" customHeight="1">
      <c r="A19" s="1011" t="s">
        <v>521</v>
      </c>
      <c r="B19" s="948" t="s">
        <v>705</v>
      </c>
      <c r="C19" s="947">
        <v>45274.405555555553</v>
      </c>
      <c r="D19" s="947">
        <v>45274.456250000003</v>
      </c>
      <c r="E19" s="840">
        <f t="shared" si="0"/>
        <v>5.0694444449618459E-2</v>
      </c>
      <c r="F19" s="905" t="s">
        <v>701</v>
      </c>
      <c r="G19" s="948" t="s">
        <v>706</v>
      </c>
      <c r="H19" s="905">
        <v>0</v>
      </c>
      <c r="I19" s="696">
        <f t="shared" si="1"/>
        <v>0</v>
      </c>
      <c r="J19" s="697" t="s">
        <v>689</v>
      </c>
      <c r="K19" s="678"/>
      <c r="L19" s="679"/>
      <c r="M19" s="934"/>
      <c r="N19" s="1012"/>
      <c r="O19" s="678"/>
      <c r="P19" s="943"/>
      <c r="Q19" s="808"/>
      <c r="R19" s="630"/>
      <c r="S19" s="630"/>
      <c r="T19" s="630"/>
      <c r="U19" s="630"/>
      <c r="V19" s="630"/>
      <c r="W19" s="630"/>
    </row>
    <row r="20" spans="1:23" s="723" customFormat="1" ht="18" customHeight="1">
      <c r="A20" s="1011" t="s">
        <v>521</v>
      </c>
      <c r="B20" s="948" t="s">
        <v>707</v>
      </c>
      <c r="C20" s="947">
        <v>45278.572916666657</v>
      </c>
      <c r="D20" s="947">
        <v>45278.574305555558</v>
      </c>
      <c r="E20" s="840">
        <f t="shared" si="0"/>
        <v>1.388888900692109E-3</v>
      </c>
      <c r="F20" s="905" t="s">
        <v>687</v>
      </c>
      <c r="G20" s="948" t="s">
        <v>708</v>
      </c>
      <c r="H20" s="905">
        <v>20</v>
      </c>
      <c r="I20" s="696">
        <f t="shared" si="1"/>
        <v>0.66666667233221233</v>
      </c>
      <c r="J20" s="697" t="s">
        <v>692</v>
      </c>
      <c r="K20" s="678"/>
      <c r="L20" s="679"/>
      <c r="M20" s="934"/>
      <c r="N20" s="1012"/>
      <c r="O20" s="678"/>
      <c r="P20" s="943"/>
      <c r="Q20" s="808"/>
      <c r="R20" s="630"/>
      <c r="S20" s="630"/>
      <c r="T20" s="630"/>
      <c r="U20" s="630"/>
      <c r="V20" s="630"/>
      <c r="W20" s="630"/>
    </row>
    <row r="21" spans="1:23" s="723" customFormat="1" ht="18" customHeight="1">
      <c r="A21" s="1011" t="s">
        <v>526</v>
      </c>
      <c r="B21" s="948" t="s">
        <v>709</v>
      </c>
      <c r="C21" s="947">
        <v>45281.799305555563</v>
      </c>
      <c r="D21" s="947">
        <v>45282.689583333333</v>
      </c>
      <c r="E21" s="840">
        <f t="shared" si="0"/>
        <v>0.89027777776937</v>
      </c>
      <c r="F21" s="905" t="s">
        <v>701</v>
      </c>
      <c r="G21" s="948" t="s">
        <v>710</v>
      </c>
      <c r="H21" s="905">
        <v>0</v>
      </c>
      <c r="I21" s="696">
        <f t="shared" si="1"/>
        <v>0</v>
      </c>
      <c r="J21" s="697" t="s">
        <v>689</v>
      </c>
      <c r="K21" s="678"/>
      <c r="L21" s="679"/>
      <c r="M21" s="934"/>
      <c r="N21" s="1012"/>
      <c r="O21" s="678"/>
      <c r="P21" s="943"/>
      <c r="Q21" s="808"/>
      <c r="R21" s="630"/>
      <c r="S21" s="630"/>
      <c r="T21" s="630"/>
      <c r="U21" s="630"/>
      <c r="V21" s="630"/>
      <c r="W21" s="630"/>
    </row>
    <row r="22" spans="1:23" s="723" customFormat="1" ht="18" customHeight="1">
      <c r="A22" s="1011" t="s">
        <v>625</v>
      </c>
      <c r="B22" s="948" t="s">
        <v>711</v>
      </c>
      <c r="C22" s="947">
        <v>45263.643055555563</v>
      </c>
      <c r="D22" s="947">
        <v>45263.661805555559</v>
      </c>
      <c r="E22" s="840">
        <f t="shared" si="0"/>
        <v>1.8749999995634425E-2</v>
      </c>
      <c r="F22" s="905" t="s">
        <v>687</v>
      </c>
      <c r="G22" s="948" t="s">
        <v>712</v>
      </c>
      <c r="H22" s="905">
        <v>13</v>
      </c>
      <c r="I22" s="696">
        <f t="shared" si="1"/>
        <v>5.8499999986379407</v>
      </c>
      <c r="J22" s="697" t="s">
        <v>692</v>
      </c>
      <c r="K22" s="678"/>
      <c r="L22" s="679"/>
      <c r="M22" s="934"/>
      <c r="N22" s="1012"/>
      <c r="O22" s="678"/>
      <c r="P22" s="943"/>
      <c r="Q22" s="808"/>
      <c r="R22" s="630"/>
      <c r="S22" s="630"/>
      <c r="T22" s="630"/>
      <c r="U22" s="630"/>
      <c r="V22" s="630"/>
      <c r="W22" s="630"/>
    </row>
    <row r="23" spans="1:23" s="723" customFormat="1" ht="18" customHeight="1">
      <c r="A23" s="1011" t="s">
        <v>625</v>
      </c>
      <c r="B23" s="948" t="s">
        <v>713</v>
      </c>
      <c r="C23" s="947">
        <v>45263.643055555563</v>
      </c>
      <c r="D23" s="947">
        <v>45263.663888888892</v>
      </c>
      <c r="E23" s="840">
        <f t="shared" si="0"/>
        <v>2.0833333328482695E-2</v>
      </c>
      <c r="F23" s="905" t="s">
        <v>687</v>
      </c>
      <c r="G23" s="948" t="s">
        <v>714</v>
      </c>
      <c r="H23" s="905">
        <v>13</v>
      </c>
      <c r="I23" s="696">
        <f t="shared" si="1"/>
        <v>6.4999999984866008</v>
      </c>
      <c r="J23" s="697" t="s">
        <v>692</v>
      </c>
      <c r="K23" s="678"/>
      <c r="L23" s="679"/>
      <c r="M23" s="934"/>
      <c r="N23" s="1012"/>
      <c r="O23" s="678"/>
      <c r="P23" s="943"/>
      <c r="Q23" s="808"/>
      <c r="R23" s="630"/>
      <c r="S23" s="630"/>
      <c r="T23" s="630"/>
      <c r="U23" s="630"/>
      <c r="V23" s="630"/>
      <c r="W23" s="630"/>
    </row>
    <row r="24" spans="1:23" s="723" customFormat="1" ht="18" customHeight="1">
      <c r="A24" s="1011" t="s">
        <v>562</v>
      </c>
      <c r="B24" s="948" t="s">
        <v>715</v>
      </c>
      <c r="C24" s="947">
        <v>45275.688888888893</v>
      </c>
      <c r="D24" s="947">
        <v>45275.695833333331</v>
      </c>
      <c r="E24" s="840">
        <f t="shared" si="0"/>
        <v>6.9444444379769266E-3</v>
      </c>
      <c r="F24" s="905" t="s">
        <v>687</v>
      </c>
      <c r="G24" s="948" t="s">
        <v>716</v>
      </c>
      <c r="H24" s="905">
        <v>0</v>
      </c>
      <c r="I24" s="696">
        <f t="shared" si="1"/>
        <v>0</v>
      </c>
      <c r="J24" s="697" t="s">
        <v>689</v>
      </c>
      <c r="K24" s="678"/>
      <c r="L24" s="679"/>
      <c r="M24" s="934"/>
      <c r="N24" s="1012"/>
      <c r="O24" s="678"/>
      <c r="P24" s="943"/>
      <c r="Q24" s="808"/>
      <c r="R24" s="630"/>
      <c r="S24" s="630"/>
      <c r="T24" s="630"/>
      <c r="U24" s="630"/>
      <c r="V24" s="630"/>
      <c r="W24" s="630"/>
    </row>
    <row r="25" spans="1:23" s="723" customFormat="1" ht="18" customHeight="1">
      <c r="A25" s="1011" t="s">
        <v>562</v>
      </c>
      <c r="B25" s="948" t="s">
        <v>717</v>
      </c>
      <c r="C25" s="947">
        <v>45275.688888888893</v>
      </c>
      <c r="D25" s="947">
        <v>45275.704861111109</v>
      </c>
      <c r="E25" s="840">
        <f t="shared" si="0"/>
        <v>1.597222221607808E-2</v>
      </c>
      <c r="F25" s="905" t="s">
        <v>687</v>
      </c>
      <c r="G25" s="948" t="s">
        <v>716</v>
      </c>
      <c r="H25" s="905">
        <v>0</v>
      </c>
      <c r="I25" s="696">
        <f t="shared" si="1"/>
        <v>0</v>
      </c>
      <c r="J25" s="697" t="s">
        <v>689</v>
      </c>
      <c r="K25" s="678"/>
      <c r="L25" s="679"/>
      <c r="M25" s="934"/>
      <c r="N25" s="1012"/>
      <c r="O25" s="678"/>
      <c r="P25" s="943"/>
      <c r="Q25" s="808"/>
      <c r="R25" s="630"/>
      <c r="S25" s="630"/>
      <c r="T25" s="630"/>
      <c r="U25" s="630"/>
      <c r="V25" s="630"/>
      <c r="W25" s="630"/>
    </row>
    <row r="26" spans="1:23" s="723" customFormat="1" ht="18" customHeight="1">
      <c r="A26" s="1011" t="s">
        <v>428</v>
      </c>
      <c r="B26" s="948" t="s">
        <v>718</v>
      </c>
      <c r="C26" s="947">
        <v>45278.572222222218</v>
      </c>
      <c r="D26" s="947">
        <v>45278.576388888891</v>
      </c>
      <c r="E26" s="840">
        <f t="shared" si="0"/>
        <v>4.1666666729724966E-3</v>
      </c>
      <c r="F26" s="905" t="s">
        <v>687</v>
      </c>
      <c r="G26" s="948" t="s">
        <v>719</v>
      </c>
      <c r="H26" s="905">
        <v>47</v>
      </c>
      <c r="I26" s="696">
        <f t="shared" si="1"/>
        <v>4.7000000071129762</v>
      </c>
      <c r="J26" s="697" t="s">
        <v>692</v>
      </c>
      <c r="K26" s="678"/>
      <c r="L26" s="679"/>
      <c r="M26" s="934"/>
      <c r="N26" s="1012"/>
      <c r="O26" s="678"/>
      <c r="P26" s="943"/>
      <c r="Q26" s="808"/>
      <c r="R26" s="630"/>
      <c r="S26" s="630"/>
      <c r="T26" s="630"/>
      <c r="U26" s="630"/>
      <c r="V26" s="630"/>
      <c r="W26" s="630"/>
    </row>
    <row r="27" spans="1:23" s="723" customFormat="1" ht="18" customHeight="1">
      <c r="A27" s="1011" t="s">
        <v>579</v>
      </c>
      <c r="B27" s="948" t="s">
        <v>720</v>
      </c>
      <c r="C27" s="947">
        <v>45267.424305555563</v>
      </c>
      <c r="D27" s="947">
        <v>45267.486111111109</v>
      </c>
      <c r="E27" s="840">
        <f t="shared" si="0"/>
        <v>6.1805555546015967E-2</v>
      </c>
      <c r="F27" s="905" t="s">
        <v>701</v>
      </c>
      <c r="G27" s="948" t="s">
        <v>721</v>
      </c>
      <c r="H27" s="905">
        <v>0</v>
      </c>
      <c r="I27" s="696">
        <f t="shared" si="1"/>
        <v>0</v>
      </c>
      <c r="J27" s="697" t="s">
        <v>689</v>
      </c>
      <c r="K27" s="861"/>
      <c r="L27" s="679"/>
      <c r="M27" s="934"/>
      <c r="N27" s="1012"/>
      <c r="O27" s="678"/>
      <c r="P27" s="943"/>
      <c r="Q27" s="808"/>
      <c r="R27" s="630"/>
      <c r="S27" s="630"/>
      <c r="T27" s="630"/>
      <c r="U27" s="630"/>
      <c r="V27" s="630"/>
      <c r="W27" s="630"/>
    </row>
    <row r="28" spans="1:23" s="723" customFormat="1" ht="18" customHeight="1">
      <c r="A28" s="1011" t="s">
        <v>431</v>
      </c>
      <c r="B28" s="948" t="s">
        <v>722</v>
      </c>
      <c r="C28" s="947">
        <v>45274.329861111109</v>
      </c>
      <c r="D28" s="947">
        <v>45274.672222222223</v>
      </c>
      <c r="E28" s="840">
        <f t="shared" si="0"/>
        <v>0.34236111111385981</v>
      </c>
      <c r="F28" s="905" t="s">
        <v>687</v>
      </c>
      <c r="G28" s="948" t="s">
        <v>719</v>
      </c>
      <c r="H28" s="905">
        <v>0</v>
      </c>
      <c r="I28" s="696">
        <f t="shared" si="1"/>
        <v>0</v>
      </c>
      <c r="J28" s="697" t="s">
        <v>689</v>
      </c>
      <c r="K28" s="678"/>
      <c r="L28" s="679"/>
      <c r="M28" s="934"/>
      <c r="N28" s="1012"/>
      <c r="O28" s="678"/>
      <c r="P28" s="943"/>
      <c r="Q28" s="808"/>
      <c r="R28" s="630"/>
      <c r="S28" s="630"/>
      <c r="T28" s="630"/>
      <c r="U28" s="630"/>
      <c r="V28" s="630"/>
      <c r="W28" s="630"/>
    </row>
    <row r="29" spans="1:23" s="723" customFormat="1" ht="18" customHeight="1" thickBot="1">
      <c r="A29" s="1013" t="s">
        <v>431</v>
      </c>
      <c r="B29" s="1014" t="s">
        <v>717</v>
      </c>
      <c r="C29" s="951">
        <v>45274.329861111109</v>
      </c>
      <c r="D29" s="951">
        <v>45274.672222222223</v>
      </c>
      <c r="E29" s="842">
        <f t="shared" si="0"/>
        <v>0.34236111111385981</v>
      </c>
      <c r="F29" s="908" t="s">
        <v>687</v>
      </c>
      <c r="G29" s="1014" t="s">
        <v>719</v>
      </c>
      <c r="H29" s="908">
        <v>0</v>
      </c>
      <c r="I29" s="890">
        <f t="shared" si="1"/>
        <v>0</v>
      </c>
      <c r="J29" s="859" t="s">
        <v>689</v>
      </c>
      <c r="K29" s="678"/>
      <c r="L29" s="679"/>
      <c r="M29" s="934"/>
      <c r="N29" s="1012"/>
      <c r="O29" s="678"/>
      <c r="P29" s="943"/>
      <c r="Q29" s="808"/>
      <c r="R29" s="630"/>
      <c r="S29" s="630"/>
      <c r="T29" s="630"/>
      <c r="U29" s="630"/>
      <c r="V29" s="630"/>
      <c r="W29" s="630"/>
    </row>
    <row r="30" spans="1:23" ht="17.25" customHeight="1">
      <c r="A30" s="1015"/>
      <c r="B30" s="1016"/>
      <c r="C30" s="862"/>
      <c r="D30" s="790" t="s">
        <v>723</v>
      </c>
      <c r="E30" s="408">
        <f>SUM(E9:E29)</f>
        <v>2.3006944444423425</v>
      </c>
      <c r="F30" s="863"/>
      <c r="G30" s="792" t="s">
        <v>724</v>
      </c>
      <c r="H30" s="882"/>
      <c r="I30" s="474">
        <f>SUM(I9:I29)</f>
        <v>472.71666669356637</v>
      </c>
      <c r="J30" s="861"/>
      <c r="K30" s="678"/>
      <c r="L30" s="678"/>
      <c r="M30" s="679"/>
      <c r="N30" s="934"/>
      <c r="O30" s="679"/>
      <c r="P30" s="943"/>
      <c r="Q30" s="808"/>
      <c r="S30" s="1017"/>
    </row>
    <row r="31" spans="1:23" ht="12.75" customHeight="1">
      <c r="A31" s="1015"/>
      <c r="B31" s="1016"/>
      <c r="C31" s="862"/>
      <c r="D31" s="790"/>
      <c r="E31" s="408"/>
      <c r="F31" s="863"/>
      <c r="G31" s="792"/>
      <c r="H31" s="1018"/>
      <c r="I31" s="474"/>
      <c r="J31" s="861"/>
      <c r="K31" s="1019"/>
      <c r="L31" s="679"/>
      <c r="M31" s="942"/>
      <c r="N31" s="1020"/>
      <c r="O31" s="943"/>
      <c r="P31" s="943"/>
      <c r="Q31" s="808"/>
      <c r="S31" s="1017"/>
    </row>
    <row r="32" spans="1:23" ht="15.75" customHeight="1" thickBot="1">
      <c r="A32" s="671" t="s">
        <v>725</v>
      </c>
      <c r="B32" s="1016"/>
      <c r="C32" s="862"/>
      <c r="D32" s="862"/>
      <c r="E32" s="799"/>
      <c r="F32" s="862"/>
      <c r="G32" s="861"/>
      <c r="H32" s="802"/>
      <c r="I32" s="802"/>
      <c r="J32" s="861"/>
      <c r="K32" s="1017"/>
      <c r="L32" s="1019"/>
      <c r="M32" s="679"/>
      <c r="N32" s="930"/>
      <c r="Q32" s="808"/>
    </row>
    <row r="33" spans="1:19" ht="17.25" customHeight="1">
      <c r="A33" s="1008" t="s">
        <v>529</v>
      </c>
      <c r="B33" s="1009" t="s">
        <v>726</v>
      </c>
      <c r="C33" s="945">
        <v>45281.168055555558</v>
      </c>
      <c r="D33" s="945">
        <v>45281.177083333343</v>
      </c>
      <c r="E33" s="838">
        <f t="shared" ref="E33:E43" si="2">D33-C33</f>
        <v>9.0277777853771113E-3</v>
      </c>
      <c r="F33" s="903" t="s">
        <v>687</v>
      </c>
      <c r="G33" s="1009" t="s">
        <v>727</v>
      </c>
      <c r="H33" s="903">
        <v>0</v>
      </c>
      <c r="I33" s="896">
        <f t="shared" ref="I33:I43" si="3">E33*H33*24</f>
        <v>0</v>
      </c>
      <c r="J33" s="854" t="s">
        <v>689</v>
      </c>
      <c r="K33" s="1017"/>
      <c r="L33" s="678"/>
      <c r="M33" s="679"/>
      <c r="N33" s="934"/>
      <c r="Q33" s="808"/>
    </row>
    <row r="34" spans="1:19" ht="17.25" customHeight="1">
      <c r="A34" s="1011" t="s">
        <v>529</v>
      </c>
      <c r="B34" s="948" t="s">
        <v>728</v>
      </c>
      <c r="C34" s="947">
        <v>45281.168055555558</v>
      </c>
      <c r="D34" s="947">
        <v>45281.211805555547</v>
      </c>
      <c r="E34" s="840">
        <f t="shared" si="2"/>
        <v>4.3749999989813659E-2</v>
      </c>
      <c r="F34" s="905" t="s">
        <v>687</v>
      </c>
      <c r="G34" s="1021" t="s">
        <v>727</v>
      </c>
      <c r="H34" s="905">
        <v>0</v>
      </c>
      <c r="I34" s="696">
        <f t="shared" si="3"/>
        <v>0</v>
      </c>
      <c r="J34" s="697" t="s">
        <v>689</v>
      </c>
      <c r="K34" s="1017"/>
      <c r="L34" s="678"/>
      <c r="M34" s="679"/>
      <c r="N34" s="934"/>
      <c r="Q34" s="808"/>
    </row>
    <row r="35" spans="1:19" ht="17.25" customHeight="1">
      <c r="A35" s="1011" t="s">
        <v>536</v>
      </c>
      <c r="B35" s="948" t="s">
        <v>729</v>
      </c>
      <c r="C35" s="947">
        <v>45285.500694444447</v>
      </c>
      <c r="D35" s="947">
        <v>45285.708333333343</v>
      </c>
      <c r="E35" s="840">
        <f t="shared" si="2"/>
        <v>0.20763888889632653</v>
      </c>
      <c r="F35" s="905" t="s">
        <v>701</v>
      </c>
      <c r="G35" s="1021" t="s">
        <v>730</v>
      </c>
      <c r="H35" s="905">
        <v>0</v>
      </c>
      <c r="I35" s="696">
        <f t="shared" si="3"/>
        <v>0</v>
      </c>
      <c r="J35" s="697" t="s">
        <v>689</v>
      </c>
      <c r="K35" s="1017"/>
      <c r="L35" s="678"/>
      <c r="M35" s="679"/>
      <c r="N35" s="934"/>
      <c r="Q35" s="808"/>
    </row>
    <row r="36" spans="1:19" ht="17.25" customHeight="1">
      <c r="A36" s="1011" t="s">
        <v>536</v>
      </c>
      <c r="B36" s="948" t="s">
        <v>717</v>
      </c>
      <c r="C36" s="947">
        <v>45276.646527777782</v>
      </c>
      <c r="D36" s="947">
        <v>45276.829861111109</v>
      </c>
      <c r="E36" s="840">
        <f t="shared" si="2"/>
        <v>0.1833333333270275</v>
      </c>
      <c r="F36" s="905" t="s">
        <v>701</v>
      </c>
      <c r="G36" s="1021" t="s">
        <v>731</v>
      </c>
      <c r="H36" s="905">
        <v>23</v>
      </c>
      <c r="I36" s="696">
        <f t="shared" si="3"/>
        <v>101.19999999651918</v>
      </c>
      <c r="J36" s="697" t="s">
        <v>692</v>
      </c>
      <c r="K36" s="1017"/>
      <c r="L36" s="678"/>
      <c r="M36" s="679"/>
      <c r="N36" s="934"/>
      <c r="Q36" s="808"/>
    </row>
    <row r="37" spans="1:19" ht="17.25" customHeight="1">
      <c r="A37" s="1011" t="s">
        <v>571</v>
      </c>
      <c r="B37" s="948" t="s">
        <v>732</v>
      </c>
      <c r="C37" s="947">
        <v>45266.263888888891</v>
      </c>
      <c r="D37" s="947">
        <v>45266.286111111112</v>
      </c>
      <c r="E37" s="840">
        <f t="shared" si="2"/>
        <v>2.2222222221898846E-2</v>
      </c>
      <c r="F37" s="905" t="s">
        <v>687</v>
      </c>
      <c r="G37" s="1021" t="s">
        <v>733</v>
      </c>
      <c r="H37" s="905">
        <v>34</v>
      </c>
      <c r="I37" s="696">
        <f t="shared" si="3"/>
        <v>18.133333333069459</v>
      </c>
      <c r="J37" s="697" t="s">
        <v>692</v>
      </c>
      <c r="K37" s="1017"/>
      <c r="L37" s="679"/>
      <c r="M37" s="679"/>
      <c r="N37" s="934"/>
      <c r="Q37" s="808"/>
    </row>
    <row r="38" spans="1:19" ht="17.25" customHeight="1">
      <c r="A38" s="1011" t="s">
        <v>571</v>
      </c>
      <c r="B38" s="948" t="s">
        <v>715</v>
      </c>
      <c r="C38" s="947">
        <v>45266.263888888891</v>
      </c>
      <c r="D38" s="947">
        <v>45266.31527777778</v>
      </c>
      <c r="E38" s="840">
        <f t="shared" si="2"/>
        <v>5.1388888889050577E-2</v>
      </c>
      <c r="F38" s="905" t="s">
        <v>687</v>
      </c>
      <c r="G38" s="1021" t="s">
        <v>733</v>
      </c>
      <c r="H38" s="905">
        <v>34</v>
      </c>
      <c r="I38" s="696">
        <f t="shared" si="3"/>
        <v>41.933333333465271</v>
      </c>
      <c r="J38" s="697" t="s">
        <v>692</v>
      </c>
      <c r="K38" s="1017"/>
      <c r="L38" s="679"/>
      <c r="M38" s="679"/>
      <c r="N38" s="934"/>
      <c r="Q38" s="808"/>
    </row>
    <row r="39" spans="1:19" ht="17.25" customHeight="1">
      <c r="A39" s="1011" t="s">
        <v>573</v>
      </c>
      <c r="B39" s="948" t="s">
        <v>734</v>
      </c>
      <c r="C39" s="947">
        <v>45286.673611111109</v>
      </c>
      <c r="D39" s="947">
        <v>45286.717361111107</v>
      </c>
      <c r="E39" s="840">
        <f t="shared" si="2"/>
        <v>4.3749999997089617E-2</v>
      </c>
      <c r="F39" s="905" t="s">
        <v>701</v>
      </c>
      <c r="G39" s="1021" t="s">
        <v>735</v>
      </c>
      <c r="H39" s="905">
        <v>0</v>
      </c>
      <c r="I39" s="696">
        <f t="shared" si="3"/>
        <v>0</v>
      </c>
      <c r="J39" s="697" t="s">
        <v>692</v>
      </c>
      <c r="K39" s="1017"/>
      <c r="L39" s="679"/>
      <c r="M39" s="679"/>
      <c r="N39" s="934"/>
      <c r="Q39" s="808"/>
    </row>
    <row r="40" spans="1:19" ht="17.25" customHeight="1">
      <c r="A40" s="1011" t="s">
        <v>573</v>
      </c>
      <c r="B40" s="948" t="s">
        <v>736</v>
      </c>
      <c r="C40" s="947">
        <v>45284.510416666657</v>
      </c>
      <c r="D40" s="947">
        <v>45284.548611111109</v>
      </c>
      <c r="E40" s="840">
        <f t="shared" si="2"/>
        <v>3.8194444452528842E-2</v>
      </c>
      <c r="F40" s="905" t="s">
        <v>701</v>
      </c>
      <c r="G40" s="1021" t="s">
        <v>737</v>
      </c>
      <c r="H40" s="905">
        <v>35</v>
      </c>
      <c r="I40" s="696">
        <f t="shared" si="3"/>
        <v>32.083333340124227</v>
      </c>
      <c r="J40" s="697" t="s">
        <v>692</v>
      </c>
      <c r="K40" s="1017"/>
      <c r="L40" s="679"/>
      <c r="M40" s="679"/>
      <c r="N40" s="934"/>
      <c r="Q40" s="808"/>
    </row>
    <row r="41" spans="1:19" ht="33" customHeight="1">
      <c r="A41" s="1011" t="s">
        <v>573</v>
      </c>
      <c r="B41" s="948" t="s">
        <v>738</v>
      </c>
      <c r="C41" s="947">
        <v>45262.739583333343</v>
      </c>
      <c r="D41" s="947">
        <v>45263.819444444453</v>
      </c>
      <c r="E41" s="840">
        <f t="shared" si="2"/>
        <v>1.0798611111094942</v>
      </c>
      <c r="F41" s="905" t="s">
        <v>701</v>
      </c>
      <c r="G41" s="1021" t="s">
        <v>739</v>
      </c>
      <c r="H41" s="905">
        <v>30</v>
      </c>
      <c r="I41" s="1022">
        <f>30*1/60</f>
        <v>0.5</v>
      </c>
      <c r="J41" s="697" t="s">
        <v>740</v>
      </c>
      <c r="K41" s="1017"/>
      <c r="L41" s="679"/>
      <c r="M41" s="679"/>
      <c r="N41" s="934"/>
      <c r="Q41" s="808"/>
    </row>
    <row r="42" spans="1:19" ht="17.25" customHeight="1">
      <c r="A42" s="1011" t="s">
        <v>573</v>
      </c>
      <c r="B42" s="948" t="s">
        <v>738</v>
      </c>
      <c r="C42" s="947">
        <v>45271.711111111108</v>
      </c>
      <c r="D42" s="947">
        <v>45271.722222222219</v>
      </c>
      <c r="E42" s="840">
        <f t="shared" si="2"/>
        <v>1.1111111110949423E-2</v>
      </c>
      <c r="F42" s="905" t="s">
        <v>687</v>
      </c>
      <c r="G42" s="1021" t="s">
        <v>741</v>
      </c>
      <c r="H42" s="905">
        <v>28</v>
      </c>
      <c r="I42" s="696">
        <f t="shared" si="3"/>
        <v>7.4666666665580124</v>
      </c>
      <c r="J42" s="697" t="s">
        <v>692</v>
      </c>
      <c r="K42" s="1017"/>
      <c r="L42" s="679"/>
      <c r="M42" s="679"/>
      <c r="N42" s="934"/>
      <c r="Q42" s="808"/>
    </row>
    <row r="43" spans="1:19" ht="17.25" customHeight="1" thickBot="1">
      <c r="A43" s="1013" t="s">
        <v>575</v>
      </c>
      <c r="B43" s="1014" t="s">
        <v>742</v>
      </c>
      <c r="C43" s="951">
        <v>45289.560416666667</v>
      </c>
      <c r="D43" s="951">
        <v>45290.761805555558</v>
      </c>
      <c r="E43" s="842">
        <f t="shared" si="2"/>
        <v>1.2013888888905058</v>
      </c>
      <c r="F43" s="908" t="s">
        <v>701</v>
      </c>
      <c r="G43" s="1023" t="s">
        <v>743</v>
      </c>
      <c r="H43" s="908">
        <v>0</v>
      </c>
      <c r="I43" s="890">
        <f t="shared" si="3"/>
        <v>0</v>
      </c>
      <c r="J43" s="859" t="s">
        <v>689</v>
      </c>
      <c r="K43" s="1017"/>
      <c r="L43" s="679"/>
      <c r="M43" s="679"/>
      <c r="N43" s="934"/>
      <c r="Q43" s="808"/>
    </row>
    <row r="44" spans="1:19" ht="15.75" customHeight="1">
      <c r="A44" s="1024"/>
      <c r="B44" s="1025"/>
      <c r="C44" s="1026"/>
      <c r="D44" s="790" t="s">
        <v>723</v>
      </c>
      <c r="E44" s="408">
        <f>SUM(E33:E43)</f>
        <v>2.8916666666700621</v>
      </c>
      <c r="F44" s="863"/>
      <c r="G44" s="792" t="s">
        <v>724</v>
      </c>
      <c r="H44" s="1018"/>
      <c r="I44" s="474">
        <f>SUM(I33:I43)</f>
        <v>201.31666666973615</v>
      </c>
      <c r="J44" s="1027"/>
      <c r="K44" s="1017"/>
      <c r="L44" s="679"/>
      <c r="M44" s="679"/>
      <c r="N44" s="942"/>
      <c r="O44" s="943"/>
      <c r="P44" s="943"/>
    </row>
    <row r="45" spans="1:19" ht="14.25" customHeight="1">
      <c r="A45" s="892"/>
      <c r="B45" s="1025"/>
      <c r="C45" s="1026"/>
      <c r="D45" s="790"/>
      <c r="E45" s="408"/>
      <c r="F45" s="863"/>
      <c r="G45" s="792"/>
      <c r="H45" s="1018"/>
      <c r="I45" s="474"/>
      <c r="J45" s="1027"/>
      <c r="K45" s="1017"/>
      <c r="L45" s="679"/>
      <c r="M45" s="679"/>
      <c r="N45" s="942"/>
      <c r="O45" s="943"/>
      <c r="P45" s="943"/>
    </row>
    <row r="46" spans="1:19" ht="15.75" customHeight="1" thickBot="1">
      <c r="A46" s="671" t="s">
        <v>744</v>
      </c>
      <c r="B46" s="861"/>
      <c r="C46" s="798"/>
      <c r="D46" s="798"/>
      <c r="E46" s="1028"/>
      <c r="F46" s="798"/>
      <c r="G46" s="861"/>
      <c r="H46" s="802"/>
      <c r="I46" s="802"/>
      <c r="J46" s="861"/>
      <c r="K46" s="1017"/>
      <c r="L46" s="630"/>
      <c r="M46" s="679"/>
      <c r="N46" s="934"/>
      <c r="S46" s="1017"/>
    </row>
    <row r="47" spans="1:19" ht="17.25" customHeight="1">
      <c r="A47" s="1008" t="s">
        <v>473</v>
      </c>
      <c r="B47" s="1009" t="s">
        <v>745</v>
      </c>
      <c r="C47" s="945">
        <v>45278.283333333333</v>
      </c>
      <c r="D47" s="945">
        <v>45278.301388888889</v>
      </c>
      <c r="E47" s="853">
        <f t="shared" ref="E47:E49" si="4">D47-C47</f>
        <v>1.8055555556202307E-2</v>
      </c>
      <c r="F47" s="903" t="s">
        <v>701</v>
      </c>
      <c r="G47" s="1009" t="s">
        <v>746</v>
      </c>
      <c r="H47" s="685">
        <v>15</v>
      </c>
      <c r="I47" s="896">
        <f t="shared" ref="I47:I49" si="5">E47*H47*24</f>
        <v>6.5000000002328306</v>
      </c>
      <c r="J47" s="854" t="s">
        <v>692</v>
      </c>
      <c r="K47" s="1017"/>
      <c r="L47" s="630"/>
      <c r="M47" s="679"/>
      <c r="N47" s="934"/>
      <c r="S47" s="1017"/>
    </row>
    <row r="48" spans="1:19" ht="17.25" customHeight="1">
      <c r="A48" s="1011" t="s">
        <v>501</v>
      </c>
      <c r="B48" s="948" t="s">
        <v>747</v>
      </c>
      <c r="C48" s="947">
        <v>45290.783333333333</v>
      </c>
      <c r="D48" s="947">
        <v>45290.783333333333</v>
      </c>
      <c r="E48" s="855">
        <f t="shared" si="4"/>
        <v>0</v>
      </c>
      <c r="F48" s="905" t="s">
        <v>687</v>
      </c>
      <c r="G48" s="948" t="s">
        <v>748</v>
      </c>
      <c r="H48" s="693">
        <v>0</v>
      </c>
      <c r="I48" s="696">
        <f t="shared" si="5"/>
        <v>0</v>
      </c>
      <c r="J48" s="697" t="s">
        <v>689</v>
      </c>
      <c r="K48" s="1017"/>
      <c r="L48" s="630"/>
      <c r="M48" s="679"/>
      <c r="N48" s="934"/>
      <c r="S48" s="1017"/>
    </row>
    <row r="49" spans="1:23" ht="17.25" customHeight="1" thickBot="1">
      <c r="A49" s="1013" t="s">
        <v>556</v>
      </c>
      <c r="B49" s="1014" t="s">
        <v>749</v>
      </c>
      <c r="C49" s="951">
        <v>45263.263194444437</v>
      </c>
      <c r="D49" s="951">
        <v>45263.631944444453</v>
      </c>
      <c r="E49" s="858">
        <f t="shared" si="4"/>
        <v>0.36875000001600711</v>
      </c>
      <c r="F49" s="908" t="s">
        <v>701</v>
      </c>
      <c r="G49" s="1014" t="s">
        <v>750</v>
      </c>
      <c r="H49" s="702">
        <v>0</v>
      </c>
      <c r="I49" s="890">
        <f t="shared" si="5"/>
        <v>0</v>
      </c>
      <c r="J49" s="859" t="s">
        <v>689</v>
      </c>
      <c r="K49" s="1017"/>
      <c r="L49" s="678"/>
      <c r="M49" s="679"/>
      <c r="N49" s="934"/>
      <c r="S49" s="1017"/>
    </row>
    <row r="50" spans="1:23" ht="15.75" customHeight="1">
      <c r="A50" s="892"/>
      <c r="B50" s="1025"/>
      <c r="C50" s="1026"/>
      <c r="D50" s="790" t="s">
        <v>723</v>
      </c>
      <c r="E50" s="408">
        <f>SUM(E47:E49)</f>
        <v>0.38680555557220941</v>
      </c>
      <c r="F50" s="863"/>
      <c r="G50" s="792" t="s">
        <v>724</v>
      </c>
      <c r="H50" s="1018"/>
      <c r="I50" s="474">
        <f>SUM(I47:I49)</f>
        <v>6.5000000002328306</v>
      </c>
      <c r="J50" s="1027"/>
      <c r="K50" s="1017"/>
      <c r="M50" s="679"/>
      <c r="N50" s="934"/>
      <c r="S50" s="1017"/>
    </row>
    <row r="51" spans="1:23" ht="15.75" customHeight="1">
      <c r="A51" s="892"/>
      <c r="B51" s="1025"/>
      <c r="C51" s="1026"/>
      <c r="D51" s="790"/>
      <c r="E51" s="408"/>
      <c r="F51" s="863"/>
      <c r="G51" s="792"/>
      <c r="H51" s="1018"/>
      <c r="I51" s="474"/>
      <c r="J51" s="1027"/>
      <c r="K51" s="1017"/>
      <c r="M51" s="679"/>
      <c r="N51" s="934"/>
      <c r="S51" s="1017"/>
    </row>
    <row r="52" spans="1:23" ht="12.75" customHeight="1">
      <c r="A52" s="892"/>
      <c r="B52" s="1025"/>
      <c r="C52" s="1026"/>
      <c r="D52" s="790"/>
      <c r="E52" s="408"/>
      <c r="F52" s="863"/>
      <c r="G52" s="792"/>
      <c r="H52" s="1018"/>
      <c r="I52" s="474"/>
      <c r="J52" s="1027"/>
      <c r="K52" s="1017"/>
      <c r="M52" s="679"/>
      <c r="N52" s="934"/>
      <c r="S52" s="1017"/>
    </row>
    <row r="53" spans="1:23" ht="15.75" customHeight="1" thickBot="1">
      <c r="A53" s="1029" t="s">
        <v>751</v>
      </c>
      <c r="B53" s="1030"/>
      <c r="C53" s="798"/>
      <c r="D53" s="798"/>
      <c r="E53" s="1028"/>
      <c r="F53" s="798"/>
      <c r="G53" s="861"/>
      <c r="H53" s="802"/>
      <c r="I53" s="802"/>
      <c r="J53" s="861"/>
      <c r="K53" s="1017"/>
      <c r="M53" s="679"/>
      <c r="N53" s="934"/>
      <c r="S53" s="1017"/>
    </row>
    <row r="54" spans="1:23" s="1010" customFormat="1" ht="17.25" customHeight="1">
      <c r="A54" s="1008" t="s">
        <v>463</v>
      </c>
      <c r="B54" s="1009" t="s">
        <v>752</v>
      </c>
      <c r="C54" s="945">
        <v>45264.311805555553</v>
      </c>
      <c r="D54" s="945">
        <v>45264.581944444442</v>
      </c>
      <c r="E54" s="838">
        <f t="shared" ref="E54:E59" si="6">D54-C54</f>
        <v>0.27013888888905058</v>
      </c>
      <c r="F54" s="685" t="s">
        <v>687</v>
      </c>
      <c r="G54" s="682" t="s">
        <v>753</v>
      </c>
      <c r="H54" s="685">
        <v>0</v>
      </c>
      <c r="I54" s="896">
        <f t="shared" ref="I54:I59" si="7">E54*H54*24</f>
        <v>0</v>
      </c>
      <c r="J54" s="854" t="s">
        <v>689</v>
      </c>
      <c r="K54" s="1017"/>
      <c r="L54" s="678"/>
      <c r="M54" s="679"/>
      <c r="N54" s="934"/>
      <c r="O54" s="934"/>
      <c r="P54" s="630"/>
      <c r="Q54" s="630"/>
      <c r="R54" s="630"/>
      <c r="S54" s="1017"/>
      <c r="T54" s="630"/>
      <c r="U54" s="630"/>
      <c r="V54" s="630"/>
      <c r="W54" s="630"/>
    </row>
    <row r="55" spans="1:23" s="1010" customFormat="1" ht="17.25" customHeight="1">
      <c r="A55" s="1011" t="s">
        <v>463</v>
      </c>
      <c r="B55" s="948" t="s">
        <v>752</v>
      </c>
      <c r="C55" s="947">
        <v>45288.425000000003</v>
      </c>
      <c r="D55" s="947">
        <v>45288.430555555547</v>
      </c>
      <c r="E55" s="840">
        <f t="shared" si="6"/>
        <v>5.5555555445607752E-3</v>
      </c>
      <c r="F55" s="693" t="s">
        <v>701</v>
      </c>
      <c r="G55" s="1021" t="s">
        <v>754</v>
      </c>
      <c r="H55" s="693">
        <v>0</v>
      </c>
      <c r="I55" s="696">
        <f t="shared" si="7"/>
        <v>0</v>
      </c>
      <c r="J55" s="697" t="s">
        <v>689</v>
      </c>
      <c r="K55" s="1017"/>
      <c r="L55" s="678"/>
      <c r="M55" s="679"/>
      <c r="N55" s="934"/>
      <c r="O55" s="934"/>
      <c r="P55" s="630"/>
      <c r="Q55" s="630"/>
      <c r="R55" s="630"/>
      <c r="S55" s="1017"/>
      <c r="T55" s="630"/>
      <c r="U55" s="630"/>
      <c r="V55" s="630"/>
      <c r="W55" s="630"/>
    </row>
    <row r="56" spans="1:23" s="1010" customFormat="1" ht="17.25" customHeight="1">
      <c r="A56" s="1011" t="s">
        <v>463</v>
      </c>
      <c r="B56" s="948" t="s">
        <v>755</v>
      </c>
      <c r="C56" s="947">
        <v>45262.418749999997</v>
      </c>
      <c r="D56" s="947">
        <v>45262.496527777781</v>
      </c>
      <c r="E56" s="840">
        <f t="shared" si="6"/>
        <v>7.777777778392192E-2</v>
      </c>
      <c r="F56" s="693" t="s">
        <v>701</v>
      </c>
      <c r="G56" s="690" t="s">
        <v>756</v>
      </c>
      <c r="H56" s="693">
        <v>10</v>
      </c>
      <c r="I56" s="696">
        <f t="shared" si="7"/>
        <v>18.666666668141261</v>
      </c>
      <c r="J56" s="697" t="s">
        <v>692</v>
      </c>
      <c r="K56" s="1017"/>
      <c r="L56" s="678"/>
      <c r="M56" s="679"/>
      <c r="N56" s="934"/>
      <c r="O56" s="934"/>
      <c r="P56" s="630"/>
      <c r="Q56" s="630"/>
      <c r="R56" s="630"/>
      <c r="S56" s="1017"/>
      <c r="T56" s="630"/>
      <c r="U56" s="630"/>
      <c r="V56" s="630"/>
      <c r="W56" s="630"/>
    </row>
    <row r="57" spans="1:23" s="1010" customFormat="1" ht="17.25" customHeight="1">
      <c r="A57" s="1011" t="s">
        <v>469</v>
      </c>
      <c r="B57" s="948" t="s">
        <v>757</v>
      </c>
      <c r="C57" s="947">
        <v>45261.32916666667</v>
      </c>
      <c r="D57" s="947">
        <v>45261.333333333343</v>
      </c>
      <c r="E57" s="840">
        <f t="shared" si="6"/>
        <v>4.1666666729724966E-3</v>
      </c>
      <c r="F57" s="693" t="s">
        <v>687</v>
      </c>
      <c r="G57" s="690" t="s">
        <v>753</v>
      </c>
      <c r="H57" s="693">
        <v>14</v>
      </c>
      <c r="I57" s="696">
        <f t="shared" si="7"/>
        <v>1.4000000021187589</v>
      </c>
      <c r="J57" s="697" t="s">
        <v>692</v>
      </c>
      <c r="K57" s="1017"/>
      <c r="L57" s="678"/>
      <c r="M57" s="679"/>
      <c r="N57" s="934"/>
      <c r="O57" s="934"/>
      <c r="P57" s="630"/>
      <c r="Q57" s="630"/>
      <c r="R57" s="630"/>
      <c r="S57" s="1017"/>
      <c r="T57" s="630"/>
      <c r="U57" s="630"/>
      <c r="V57" s="630"/>
      <c r="W57" s="630"/>
    </row>
    <row r="58" spans="1:23" s="1010" customFormat="1" ht="17.25" customHeight="1">
      <c r="A58" s="1011" t="s">
        <v>469</v>
      </c>
      <c r="B58" s="948" t="s">
        <v>757</v>
      </c>
      <c r="C58" s="947">
        <v>45280.69027777778</v>
      </c>
      <c r="D58" s="947">
        <v>45280.698611111111</v>
      </c>
      <c r="E58" s="840">
        <f t="shared" si="6"/>
        <v>8.333333331393078E-3</v>
      </c>
      <c r="F58" s="693" t="s">
        <v>687</v>
      </c>
      <c r="G58" s="690" t="s">
        <v>758</v>
      </c>
      <c r="H58" s="693">
        <v>30</v>
      </c>
      <c r="I58" s="696">
        <f t="shared" si="7"/>
        <v>5.9999999986030161</v>
      </c>
      <c r="J58" s="697" t="s">
        <v>692</v>
      </c>
      <c r="K58" s="1017"/>
      <c r="L58" s="678"/>
      <c r="M58" s="679"/>
      <c r="N58" s="934"/>
      <c r="O58" s="934"/>
      <c r="P58" s="630"/>
      <c r="Q58" s="630"/>
      <c r="R58" s="630"/>
      <c r="S58" s="1017"/>
      <c r="T58" s="630"/>
      <c r="U58" s="630"/>
      <c r="V58" s="630"/>
      <c r="W58" s="630"/>
    </row>
    <row r="59" spans="1:23" s="723" customFormat="1" ht="17.25" customHeight="1" thickBot="1">
      <c r="A59" s="1013" t="s">
        <v>578</v>
      </c>
      <c r="B59" s="1014" t="s">
        <v>759</v>
      </c>
      <c r="C59" s="951">
        <v>45282.638888888891</v>
      </c>
      <c r="D59" s="951">
        <v>45282.888888888891</v>
      </c>
      <c r="E59" s="842">
        <f t="shared" si="6"/>
        <v>0.25</v>
      </c>
      <c r="F59" s="702" t="s">
        <v>687</v>
      </c>
      <c r="G59" s="1031" t="s">
        <v>760</v>
      </c>
      <c r="H59" s="702">
        <v>0</v>
      </c>
      <c r="I59" s="890">
        <f t="shared" si="7"/>
        <v>0</v>
      </c>
      <c r="J59" s="859" t="s">
        <v>689</v>
      </c>
      <c r="K59" s="1017"/>
      <c r="L59" s="930"/>
      <c r="M59" s="679"/>
      <c r="N59" s="934"/>
      <c r="O59" s="934"/>
      <c r="P59" s="630"/>
      <c r="Q59" s="630"/>
      <c r="R59" s="630"/>
      <c r="S59" s="1017"/>
      <c r="T59" s="630"/>
      <c r="U59" s="630"/>
      <c r="V59" s="630"/>
      <c r="W59" s="630"/>
    </row>
    <row r="60" spans="1:23" ht="15.75" customHeight="1">
      <c r="A60" s="1015"/>
      <c r="B60" s="1025"/>
      <c r="C60" s="862"/>
      <c r="D60" s="790" t="s">
        <v>723</v>
      </c>
      <c r="E60" s="408">
        <f>SUM(E54:E59)</f>
        <v>0.61597222222189885</v>
      </c>
      <c r="F60" s="863"/>
      <c r="G60" s="792" t="s">
        <v>724</v>
      </c>
      <c r="H60" s="863"/>
      <c r="I60" s="474">
        <f>SUM(I54:I59)</f>
        <v>26.066666668863036</v>
      </c>
      <c r="J60" s="1015"/>
      <c r="K60" s="1017"/>
      <c r="M60" s="679"/>
      <c r="N60" s="934"/>
    </row>
    <row r="61" spans="1:23" ht="10.5" customHeight="1">
      <c r="A61" s="1015"/>
      <c r="B61" s="1025"/>
      <c r="C61" s="862"/>
      <c r="D61" s="790"/>
      <c r="E61" s="408"/>
      <c r="F61" s="863"/>
      <c r="G61" s="792"/>
      <c r="H61" s="863"/>
      <c r="I61" s="474"/>
      <c r="J61" s="1015"/>
      <c r="K61" s="1017"/>
      <c r="M61" s="679"/>
      <c r="N61" s="934"/>
    </row>
    <row r="62" spans="1:23" ht="15.75" customHeight="1" thickBot="1">
      <c r="A62" s="1032" t="s">
        <v>761</v>
      </c>
      <c r="B62" s="861"/>
      <c r="C62" s="798"/>
      <c r="D62" s="798"/>
      <c r="E62" s="1028"/>
      <c r="F62" s="798"/>
      <c r="G62" s="861"/>
      <c r="H62" s="802"/>
      <c r="I62" s="802"/>
      <c r="J62" s="802"/>
      <c r="K62" s="1017"/>
      <c r="M62" s="679"/>
      <c r="N62" s="934"/>
    </row>
    <row r="63" spans="1:23" ht="17.25" customHeight="1">
      <c r="A63" s="681" t="s">
        <v>455</v>
      </c>
      <c r="B63" s="682" t="s">
        <v>762</v>
      </c>
      <c r="C63" s="683">
        <v>45277.465277777781</v>
      </c>
      <c r="D63" s="683">
        <v>45277.472916666673</v>
      </c>
      <c r="E63" s="838">
        <f t="shared" ref="E63:E71" si="8">D63-C63</f>
        <v>7.6388888919609599E-3</v>
      </c>
      <c r="F63" s="685" t="s">
        <v>701</v>
      </c>
      <c r="G63" s="682" t="s">
        <v>763</v>
      </c>
      <c r="H63" s="1033">
        <v>12</v>
      </c>
      <c r="I63" s="896">
        <f t="shared" ref="I63:I71" si="9">E63*H63*24</f>
        <v>2.2000000008847564</v>
      </c>
      <c r="J63" s="854" t="s">
        <v>692</v>
      </c>
      <c r="K63" s="1017"/>
      <c r="M63" s="679"/>
      <c r="N63" s="934"/>
    </row>
    <row r="64" spans="1:23" ht="17.25" customHeight="1">
      <c r="A64" s="689" t="s">
        <v>457</v>
      </c>
      <c r="B64" s="690" t="s">
        <v>764</v>
      </c>
      <c r="C64" s="691">
        <v>45269.46875</v>
      </c>
      <c r="D64" s="691">
        <v>45269.479166666657</v>
      </c>
      <c r="E64" s="840">
        <f t="shared" si="8"/>
        <v>1.041666665696539E-2</v>
      </c>
      <c r="F64" s="693" t="s">
        <v>687</v>
      </c>
      <c r="G64" s="690" t="s">
        <v>765</v>
      </c>
      <c r="H64" s="1034">
        <v>20</v>
      </c>
      <c r="I64" s="696">
        <f t="shared" si="9"/>
        <v>4.9999999953433871</v>
      </c>
      <c r="J64" s="697" t="s">
        <v>692</v>
      </c>
      <c r="K64" s="1017"/>
      <c r="L64" s="678"/>
      <c r="M64" s="679"/>
      <c r="N64" s="934"/>
    </row>
    <row r="65" spans="1:23" s="723" customFormat="1" ht="17.25" customHeight="1">
      <c r="A65" s="689" t="s">
        <v>457</v>
      </c>
      <c r="B65" s="690" t="s">
        <v>766</v>
      </c>
      <c r="C65" s="691">
        <v>45270.398611111108</v>
      </c>
      <c r="D65" s="691">
        <v>45270.474305555559</v>
      </c>
      <c r="E65" s="840">
        <f t="shared" si="8"/>
        <v>7.569444445107365E-2</v>
      </c>
      <c r="F65" s="693" t="s">
        <v>701</v>
      </c>
      <c r="G65" s="690" t="s">
        <v>767</v>
      </c>
      <c r="H65" s="1034">
        <v>0</v>
      </c>
      <c r="I65" s="696">
        <f t="shared" si="9"/>
        <v>0</v>
      </c>
      <c r="J65" s="697" t="s">
        <v>689</v>
      </c>
      <c r="K65" s="673"/>
      <c r="L65" s="678"/>
      <c r="M65" s="679"/>
      <c r="N65" s="934"/>
      <c r="O65" s="630"/>
      <c r="P65" s="630"/>
      <c r="Q65" s="630"/>
      <c r="R65" s="630"/>
      <c r="S65" s="630"/>
      <c r="T65" s="630"/>
      <c r="U65" s="630"/>
      <c r="V65" s="630"/>
      <c r="W65" s="630"/>
    </row>
    <row r="66" spans="1:23" ht="17.25" customHeight="1">
      <c r="A66" s="689" t="s">
        <v>457</v>
      </c>
      <c r="B66" s="690" t="s">
        <v>697</v>
      </c>
      <c r="C66" s="691">
        <v>45276.602083333331</v>
      </c>
      <c r="D66" s="691">
        <v>45276.61041666667</v>
      </c>
      <c r="E66" s="840">
        <f t="shared" si="8"/>
        <v>8.3333333386690356E-3</v>
      </c>
      <c r="F66" s="693" t="s">
        <v>701</v>
      </c>
      <c r="G66" s="690" t="s">
        <v>768</v>
      </c>
      <c r="H66" s="1034">
        <v>16</v>
      </c>
      <c r="I66" s="696">
        <f t="shared" si="9"/>
        <v>3.2000000020489097</v>
      </c>
      <c r="J66" s="697" t="s">
        <v>692</v>
      </c>
      <c r="K66" s="673"/>
      <c r="M66" s="679"/>
      <c r="N66" s="934"/>
    </row>
    <row r="67" spans="1:23" ht="17.25" customHeight="1">
      <c r="A67" s="689" t="s">
        <v>485</v>
      </c>
      <c r="B67" s="690" t="s">
        <v>709</v>
      </c>
      <c r="C67" s="691">
        <v>45274.727083333331</v>
      </c>
      <c r="D67" s="691">
        <v>45274.73333333333</v>
      </c>
      <c r="E67" s="840">
        <f t="shared" si="8"/>
        <v>6.2499999985448085E-3</v>
      </c>
      <c r="F67" s="693" t="s">
        <v>701</v>
      </c>
      <c r="G67" s="690" t="s">
        <v>769</v>
      </c>
      <c r="H67" s="1034">
        <v>0</v>
      </c>
      <c r="I67" s="696">
        <f t="shared" si="9"/>
        <v>0</v>
      </c>
      <c r="J67" s="697" t="s">
        <v>689</v>
      </c>
      <c r="K67" s="673"/>
      <c r="M67" s="679"/>
      <c r="N67" s="934"/>
    </row>
    <row r="68" spans="1:23" ht="17.25" customHeight="1">
      <c r="A68" s="689" t="s">
        <v>485</v>
      </c>
      <c r="B68" s="690" t="s">
        <v>709</v>
      </c>
      <c r="C68" s="691">
        <v>45280.427083333343</v>
      </c>
      <c r="D68" s="691">
        <v>45280.579861111109</v>
      </c>
      <c r="E68" s="840">
        <f t="shared" si="8"/>
        <v>0.15277777776645962</v>
      </c>
      <c r="F68" s="693" t="s">
        <v>701</v>
      </c>
      <c r="G68" s="690" t="s">
        <v>770</v>
      </c>
      <c r="H68" s="1034">
        <v>0</v>
      </c>
      <c r="I68" s="696">
        <f t="shared" si="9"/>
        <v>0</v>
      </c>
      <c r="J68" s="697" t="s">
        <v>689</v>
      </c>
      <c r="K68" s="673"/>
      <c r="L68" s="934"/>
      <c r="M68" s="679"/>
      <c r="N68" s="934"/>
    </row>
    <row r="69" spans="1:23" ht="17.25" customHeight="1">
      <c r="A69" s="689" t="s">
        <v>516</v>
      </c>
      <c r="B69" s="690" t="s">
        <v>771</v>
      </c>
      <c r="C69" s="691">
        <v>45282.458333333343</v>
      </c>
      <c r="D69" s="691">
        <v>45282.527083333327</v>
      </c>
      <c r="E69" s="840">
        <f t="shared" si="8"/>
        <v>6.8749999983992893E-2</v>
      </c>
      <c r="F69" s="693" t="s">
        <v>701</v>
      </c>
      <c r="G69" s="690" t="s">
        <v>772</v>
      </c>
      <c r="H69" s="1034">
        <v>0</v>
      </c>
      <c r="I69" s="696">
        <f t="shared" si="9"/>
        <v>0</v>
      </c>
      <c r="J69" s="697" t="s">
        <v>689</v>
      </c>
      <c r="K69" s="673"/>
      <c r="L69" s="934"/>
      <c r="M69" s="679"/>
      <c r="N69" s="934"/>
    </row>
    <row r="70" spans="1:23" ht="17.25" customHeight="1">
      <c r="A70" s="689" t="s">
        <v>516</v>
      </c>
      <c r="B70" s="690" t="s">
        <v>773</v>
      </c>
      <c r="C70" s="691">
        <v>45262.65347222222</v>
      </c>
      <c r="D70" s="691">
        <v>45262.701388888891</v>
      </c>
      <c r="E70" s="840">
        <f t="shared" si="8"/>
        <v>4.7916666670062114E-2</v>
      </c>
      <c r="F70" s="693" t="s">
        <v>701</v>
      </c>
      <c r="G70" s="690" t="s">
        <v>774</v>
      </c>
      <c r="H70" s="1034">
        <v>0</v>
      </c>
      <c r="I70" s="696">
        <f t="shared" si="9"/>
        <v>0</v>
      </c>
      <c r="J70" s="697" t="s">
        <v>689</v>
      </c>
      <c r="K70" s="673"/>
      <c r="L70" s="934"/>
      <c r="M70" s="679"/>
      <c r="N70" s="934"/>
    </row>
    <row r="71" spans="1:23" ht="17.25" customHeight="1" thickBot="1">
      <c r="A71" s="698" t="s">
        <v>516</v>
      </c>
      <c r="B71" s="699" t="s">
        <v>773</v>
      </c>
      <c r="C71" s="700">
        <v>45282.34097222222</v>
      </c>
      <c r="D71" s="700">
        <v>45282.439583333333</v>
      </c>
      <c r="E71" s="842">
        <f t="shared" si="8"/>
        <v>9.8611111112404615E-2</v>
      </c>
      <c r="F71" s="702" t="s">
        <v>701</v>
      </c>
      <c r="G71" s="699" t="s">
        <v>772</v>
      </c>
      <c r="H71" s="1035">
        <v>0</v>
      </c>
      <c r="I71" s="890">
        <f t="shared" si="9"/>
        <v>0</v>
      </c>
      <c r="J71" s="859" t="s">
        <v>689</v>
      </c>
      <c r="K71" s="673"/>
      <c r="L71" s="934"/>
      <c r="M71" s="679"/>
      <c r="N71" s="934"/>
    </row>
    <row r="72" spans="1:23" ht="15.75" customHeight="1">
      <c r="A72" s="892"/>
      <c r="B72" s="1036"/>
      <c r="C72" s="1037"/>
      <c r="D72" s="790" t="s">
        <v>723</v>
      </c>
      <c r="E72" s="408">
        <f>SUM(E63:E71)</f>
        <v>0.47638888887013309</v>
      </c>
      <c r="F72" s="863"/>
      <c r="G72" s="792" t="s">
        <v>724</v>
      </c>
      <c r="H72" s="863"/>
      <c r="I72" s="474">
        <f>SUM(I63:I71)</f>
        <v>10.399999998277053</v>
      </c>
      <c r="J72" s="861"/>
      <c r="K72" s="1017"/>
      <c r="M72" s="679"/>
      <c r="N72" s="942"/>
      <c r="O72" s="943"/>
      <c r="P72" s="943"/>
    </row>
    <row r="73" spans="1:23" ht="15" customHeight="1">
      <c r="A73" s="892"/>
      <c r="B73" s="1036"/>
      <c r="C73" s="1037"/>
      <c r="D73" s="790"/>
      <c r="E73" s="408"/>
      <c r="F73" s="863"/>
      <c r="G73" s="792"/>
      <c r="H73" s="863"/>
      <c r="I73" s="474"/>
      <c r="J73" s="861"/>
      <c r="K73" s="1017"/>
      <c r="M73" s="679"/>
      <c r="N73" s="934"/>
      <c r="O73" s="943"/>
      <c r="P73" s="943"/>
    </row>
    <row r="74" spans="1:23" s="723" customFormat="1" ht="15.75" customHeight="1" thickBot="1">
      <c r="A74" s="1032" t="s">
        <v>775</v>
      </c>
      <c r="B74" s="811"/>
      <c r="C74" s="862"/>
      <c r="D74" s="862"/>
      <c r="E74" s="799"/>
      <c r="F74" s="798"/>
      <c r="G74" s="861"/>
      <c r="H74" s="802"/>
      <c r="I74" s="802"/>
      <c r="J74" s="818"/>
      <c r="K74" s="1017"/>
      <c r="L74" s="930"/>
      <c r="M74" s="679"/>
      <c r="N74" s="934"/>
      <c r="O74" s="943"/>
      <c r="P74" s="943"/>
      <c r="Q74" s="630"/>
      <c r="R74" s="722"/>
    </row>
    <row r="75" spans="1:23" s="723" customFormat="1" ht="16.5" customHeight="1">
      <c r="A75" s="681" t="s">
        <v>284</v>
      </c>
      <c r="B75" s="682" t="s">
        <v>776</v>
      </c>
      <c r="C75" s="683">
        <v>45278.734722222223</v>
      </c>
      <c r="D75" s="683">
        <v>45278.754166666673</v>
      </c>
      <c r="E75" s="853">
        <f t="shared" ref="E75:E85" si="10">D75-C75</f>
        <v>1.9444444449618459E-2</v>
      </c>
      <c r="F75" s="685" t="s">
        <v>701</v>
      </c>
      <c r="G75" s="682" t="s">
        <v>777</v>
      </c>
      <c r="H75" s="685">
        <v>0</v>
      </c>
      <c r="I75" s="739">
        <v>0</v>
      </c>
      <c r="J75" s="854" t="s">
        <v>689</v>
      </c>
      <c r="K75" s="1017"/>
      <c r="L75" s="930"/>
      <c r="M75" s="679"/>
      <c r="N75" s="934"/>
      <c r="O75" s="943"/>
      <c r="P75" s="943"/>
      <c r="Q75" s="630"/>
      <c r="R75" s="722"/>
    </row>
    <row r="76" spans="1:23" s="1010" customFormat="1" ht="16.5" customHeight="1">
      <c r="A76" s="689" t="s">
        <v>359</v>
      </c>
      <c r="B76" s="690" t="s">
        <v>732</v>
      </c>
      <c r="C76" s="691">
        <v>45274.665972222218</v>
      </c>
      <c r="D76" s="691">
        <v>45275.634027777778</v>
      </c>
      <c r="E76" s="855">
        <f t="shared" si="10"/>
        <v>0.96805555556056788</v>
      </c>
      <c r="F76" s="693" t="s">
        <v>687</v>
      </c>
      <c r="G76" s="690" t="s">
        <v>778</v>
      </c>
      <c r="H76" s="693">
        <v>0</v>
      </c>
      <c r="I76" s="741">
        <v>0</v>
      </c>
      <c r="J76" s="697" t="s">
        <v>689</v>
      </c>
      <c r="K76" s="1017"/>
      <c r="L76" s="930"/>
      <c r="M76" s="679"/>
      <c r="N76" s="934"/>
      <c r="O76" s="943"/>
      <c r="P76" s="943"/>
      <c r="Q76" s="630"/>
      <c r="R76" s="1038"/>
    </row>
    <row r="77" spans="1:23" s="1010" customFormat="1" ht="16.5" customHeight="1">
      <c r="A77" s="689" t="s">
        <v>490</v>
      </c>
      <c r="B77" s="690" t="s">
        <v>779</v>
      </c>
      <c r="C77" s="691">
        <v>45286.989583333343</v>
      </c>
      <c r="D77" s="691">
        <v>45287.148611111108</v>
      </c>
      <c r="E77" s="855">
        <f t="shared" si="10"/>
        <v>0.15902777776500443</v>
      </c>
      <c r="F77" s="693" t="s">
        <v>687</v>
      </c>
      <c r="G77" s="690" t="s">
        <v>780</v>
      </c>
      <c r="H77" s="693">
        <v>23</v>
      </c>
      <c r="I77" s="696">
        <f t="shared" ref="I77:I78" si="11">E77*H77*24</f>
        <v>87.783333326282445</v>
      </c>
      <c r="J77" s="697" t="s">
        <v>692</v>
      </c>
      <c r="K77" s="1017"/>
      <c r="L77" s="930"/>
      <c r="M77" s="679"/>
      <c r="N77" s="934"/>
      <c r="O77" s="943"/>
      <c r="P77" s="943"/>
      <c r="Q77" s="630"/>
      <c r="R77" s="1038"/>
    </row>
    <row r="78" spans="1:23" s="1010" customFormat="1" ht="16.5" customHeight="1">
      <c r="A78" s="689" t="s">
        <v>490</v>
      </c>
      <c r="B78" s="690" t="s">
        <v>718</v>
      </c>
      <c r="C78" s="691">
        <v>45286.993055555547</v>
      </c>
      <c r="D78" s="691">
        <v>45287.043055555558</v>
      </c>
      <c r="E78" s="855">
        <f t="shared" si="10"/>
        <v>5.0000000010186341E-2</v>
      </c>
      <c r="F78" s="693" t="s">
        <v>701</v>
      </c>
      <c r="G78" s="690" t="s">
        <v>781</v>
      </c>
      <c r="H78" s="693">
        <v>20</v>
      </c>
      <c r="I78" s="696">
        <f t="shared" si="11"/>
        <v>24.000000004889444</v>
      </c>
      <c r="J78" s="697" t="s">
        <v>692</v>
      </c>
      <c r="K78" s="1017"/>
      <c r="L78" s="930"/>
      <c r="M78" s="679"/>
      <c r="N78" s="934"/>
      <c r="O78" s="943"/>
      <c r="P78" s="943"/>
      <c r="Q78" s="630"/>
      <c r="R78" s="1038"/>
    </row>
    <row r="79" spans="1:23" s="1010" customFormat="1" ht="16.5" customHeight="1">
      <c r="A79" s="689" t="s">
        <v>397</v>
      </c>
      <c r="B79" s="690" t="s">
        <v>782</v>
      </c>
      <c r="C79" s="691">
        <v>45286.989583333343</v>
      </c>
      <c r="D79" s="691">
        <v>45287.505555555559</v>
      </c>
      <c r="E79" s="855">
        <f t="shared" si="10"/>
        <v>0.51597222221607808</v>
      </c>
      <c r="F79" s="693" t="s">
        <v>687</v>
      </c>
      <c r="G79" s="690" t="s">
        <v>783</v>
      </c>
      <c r="H79" s="693">
        <v>0</v>
      </c>
      <c r="I79" s="741">
        <v>0</v>
      </c>
      <c r="J79" s="697" t="s">
        <v>689</v>
      </c>
      <c r="K79" s="1017"/>
      <c r="L79" s="930"/>
      <c r="M79" s="679"/>
      <c r="N79" s="934"/>
      <c r="O79" s="943"/>
      <c r="P79" s="943"/>
      <c r="Q79" s="630"/>
      <c r="R79" s="1038"/>
    </row>
    <row r="80" spans="1:23" s="1010" customFormat="1" ht="16.5" customHeight="1">
      <c r="A80" s="689" t="s">
        <v>494</v>
      </c>
      <c r="B80" s="690" t="s">
        <v>784</v>
      </c>
      <c r="C80" s="691">
        <v>45273.604166666657</v>
      </c>
      <c r="D80" s="691">
        <v>45273.886111111111</v>
      </c>
      <c r="E80" s="855">
        <f t="shared" si="10"/>
        <v>0.28194444445398403</v>
      </c>
      <c r="F80" s="693" t="s">
        <v>687</v>
      </c>
      <c r="G80" s="690" t="s">
        <v>785</v>
      </c>
      <c r="H80" s="693">
        <v>10</v>
      </c>
      <c r="I80" s="696">
        <f t="shared" ref="I80:I83" si="12">E80*H80*24</f>
        <v>67.666666668956168</v>
      </c>
      <c r="J80" s="697" t="s">
        <v>692</v>
      </c>
      <c r="K80" s="1017"/>
      <c r="L80" s="930"/>
      <c r="M80" s="679"/>
      <c r="N80" s="934"/>
      <c r="O80" s="943"/>
      <c r="P80" s="943"/>
      <c r="Q80" s="630"/>
      <c r="R80" s="1038"/>
    </row>
    <row r="81" spans="1:18" s="1010" customFormat="1" ht="16.5" customHeight="1">
      <c r="A81" s="689" t="s">
        <v>494</v>
      </c>
      <c r="B81" s="690" t="s">
        <v>786</v>
      </c>
      <c r="C81" s="691">
        <v>45273.906944444447</v>
      </c>
      <c r="D81" s="691">
        <v>45273.995833333327</v>
      </c>
      <c r="E81" s="855">
        <f t="shared" si="10"/>
        <v>8.8888888880319428E-2</v>
      </c>
      <c r="F81" s="693" t="s">
        <v>701</v>
      </c>
      <c r="G81" s="690" t="s">
        <v>787</v>
      </c>
      <c r="H81" s="693">
        <v>20</v>
      </c>
      <c r="I81" s="696">
        <f t="shared" si="12"/>
        <v>42.666666662553325</v>
      </c>
      <c r="J81" s="697" t="s">
        <v>692</v>
      </c>
      <c r="K81" s="1017"/>
      <c r="L81" s="930"/>
      <c r="M81" s="679"/>
      <c r="N81" s="934"/>
      <c r="O81" s="943"/>
      <c r="P81" s="943"/>
      <c r="Q81" s="630"/>
      <c r="R81" s="1038"/>
    </row>
    <row r="82" spans="1:18" s="1010" customFormat="1" ht="16.5" customHeight="1">
      <c r="A82" s="689" t="s">
        <v>512</v>
      </c>
      <c r="B82" s="690" t="s">
        <v>788</v>
      </c>
      <c r="C82" s="691">
        <v>45267.477777777778</v>
      </c>
      <c r="D82" s="691">
        <v>45267.501388888893</v>
      </c>
      <c r="E82" s="855">
        <f t="shared" si="10"/>
        <v>2.3611111115314998E-2</v>
      </c>
      <c r="F82" s="693" t="s">
        <v>687</v>
      </c>
      <c r="G82" s="690" t="s">
        <v>789</v>
      </c>
      <c r="H82" s="693">
        <v>36</v>
      </c>
      <c r="I82" s="696">
        <f t="shared" si="12"/>
        <v>20.400000003632158</v>
      </c>
      <c r="J82" s="697" t="s">
        <v>692</v>
      </c>
      <c r="K82" s="1017"/>
      <c r="L82" s="930"/>
      <c r="M82" s="679"/>
      <c r="N82" s="934"/>
      <c r="O82" s="943"/>
      <c r="P82" s="943"/>
      <c r="Q82" s="630"/>
      <c r="R82" s="1038"/>
    </row>
    <row r="83" spans="1:18" s="1010" customFormat="1" ht="16.5" customHeight="1">
      <c r="A83" s="689" t="s">
        <v>512</v>
      </c>
      <c r="B83" s="690" t="s">
        <v>788</v>
      </c>
      <c r="C83" s="691">
        <v>45267.658333333333</v>
      </c>
      <c r="D83" s="691">
        <v>45267.670138888891</v>
      </c>
      <c r="E83" s="855">
        <f t="shared" si="10"/>
        <v>1.1805555557657499E-2</v>
      </c>
      <c r="F83" s="693" t="s">
        <v>687</v>
      </c>
      <c r="G83" s="690" t="s">
        <v>790</v>
      </c>
      <c r="H83" s="693">
        <v>32</v>
      </c>
      <c r="I83" s="696">
        <f t="shared" si="12"/>
        <v>9.0666666682809591</v>
      </c>
      <c r="J83" s="697" t="s">
        <v>692</v>
      </c>
      <c r="K83" s="1017"/>
      <c r="L83" s="678"/>
      <c r="M83" s="679"/>
      <c r="N83" s="934"/>
      <c r="O83" s="943"/>
      <c r="P83" s="943"/>
      <c r="Q83" s="630"/>
      <c r="R83" s="1038"/>
    </row>
    <row r="84" spans="1:18" s="1010" customFormat="1" ht="16.5" customHeight="1">
      <c r="A84" s="689" t="s">
        <v>563</v>
      </c>
      <c r="B84" s="690" t="s">
        <v>791</v>
      </c>
      <c r="C84" s="691">
        <v>45261.434027777781</v>
      </c>
      <c r="D84" s="691">
        <v>45261.71597222222</v>
      </c>
      <c r="E84" s="855">
        <f t="shared" si="10"/>
        <v>0.28194444443943212</v>
      </c>
      <c r="F84" s="693" t="s">
        <v>701</v>
      </c>
      <c r="G84" s="690" t="s">
        <v>769</v>
      </c>
      <c r="H84" s="693">
        <v>0</v>
      </c>
      <c r="I84" s="741">
        <v>0</v>
      </c>
      <c r="J84" s="697" t="s">
        <v>689</v>
      </c>
      <c r="K84" s="1017"/>
      <c r="L84" s="678"/>
      <c r="M84" s="679"/>
      <c r="N84" s="934"/>
      <c r="O84" s="943"/>
      <c r="P84" s="943"/>
      <c r="Q84" s="630"/>
      <c r="R84" s="1038"/>
    </row>
    <row r="85" spans="1:18" s="1010" customFormat="1" ht="16.5" customHeight="1" thickBot="1">
      <c r="A85" s="698" t="s">
        <v>563</v>
      </c>
      <c r="B85" s="699" t="s">
        <v>792</v>
      </c>
      <c r="C85" s="700">
        <v>45272.417361111111</v>
      </c>
      <c r="D85" s="700">
        <v>45272.531944444447</v>
      </c>
      <c r="E85" s="858">
        <f t="shared" si="10"/>
        <v>0.11458333333575865</v>
      </c>
      <c r="F85" s="702" t="s">
        <v>701</v>
      </c>
      <c r="G85" s="699" t="s">
        <v>793</v>
      </c>
      <c r="H85" s="702">
        <v>0</v>
      </c>
      <c r="I85" s="743">
        <v>0</v>
      </c>
      <c r="J85" s="859" t="s">
        <v>689</v>
      </c>
      <c r="K85" s="1017"/>
      <c r="L85" s="679"/>
      <c r="M85" s="679"/>
      <c r="N85" s="934"/>
      <c r="O85" s="943"/>
      <c r="P85" s="943"/>
      <c r="Q85" s="630"/>
      <c r="R85" s="1038"/>
    </row>
    <row r="86" spans="1:18" s="882" customFormat="1" ht="15.75" customHeight="1">
      <c r="A86" s="892"/>
      <c r="B86" s="1036"/>
      <c r="C86" s="1037"/>
      <c r="D86" s="790" t="s">
        <v>723</v>
      </c>
      <c r="E86" s="408">
        <f>SUM(E75:E85)</f>
        <v>2.5152777777839219</v>
      </c>
      <c r="F86" s="863"/>
      <c r="G86" s="792" t="s">
        <v>724</v>
      </c>
      <c r="H86" s="863"/>
      <c r="I86" s="474">
        <f>SUM(I75:I85)</f>
        <v>251.5833333345945</v>
      </c>
      <c r="J86" s="1015"/>
      <c r="K86" s="1039"/>
      <c r="M86" s="1040"/>
      <c r="N86" s="942"/>
      <c r="O86" s="943"/>
      <c r="P86" s="943"/>
    </row>
    <row r="87" spans="1:18" s="882" customFormat="1" ht="12.75" customHeight="1">
      <c r="A87" s="892"/>
      <c r="B87" s="1036"/>
      <c r="C87" s="1037"/>
      <c r="D87" s="790"/>
      <c r="E87" s="408"/>
      <c r="F87" s="863"/>
      <c r="G87" s="792"/>
      <c r="H87" s="863"/>
      <c r="I87" s="474"/>
      <c r="J87" s="1015"/>
      <c r="K87" s="1039"/>
      <c r="M87" s="1040"/>
      <c r="N87" s="1039"/>
    </row>
    <row r="88" spans="1:18" s="905" customFormat="1" ht="15.75" customHeight="1" thickBot="1">
      <c r="A88" s="1032" t="s">
        <v>794</v>
      </c>
      <c r="B88" s="861"/>
      <c r="C88" s="798"/>
      <c r="D88" s="1041"/>
      <c r="E88" s="1042"/>
      <c r="F88" s="798"/>
      <c r="G88" s="792"/>
      <c r="H88" s="802"/>
      <c r="I88" s="802"/>
      <c r="J88" s="861"/>
      <c r="K88" s="1043"/>
      <c r="L88" s="882"/>
      <c r="M88" s="1040"/>
      <c r="N88" s="1039"/>
      <c r="O88" s="882"/>
      <c r="P88" s="882"/>
      <c r="Q88" s="882"/>
      <c r="R88" s="1044"/>
    </row>
    <row r="89" spans="1:18" s="905" customFormat="1" ht="15.75" customHeight="1">
      <c r="A89" s="681" t="s">
        <v>362</v>
      </c>
      <c r="B89" s="682" t="s">
        <v>795</v>
      </c>
      <c r="C89" s="683">
        <v>45274.692361111112</v>
      </c>
      <c r="D89" s="683">
        <v>45274.748611111107</v>
      </c>
      <c r="E89" s="853">
        <f t="shared" ref="E89:E106" si="13">D89-C89</f>
        <v>5.6249999994179234E-2</v>
      </c>
      <c r="F89" s="685" t="s">
        <v>701</v>
      </c>
      <c r="G89" s="749" t="s">
        <v>796</v>
      </c>
      <c r="H89" s="685">
        <v>20</v>
      </c>
      <c r="I89" s="896">
        <f t="shared" ref="I89" si="14">E89*H89*24</f>
        <v>26.999999997206032</v>
      </c>
      <c r="J89" s="854" t="s">
        <v>692</v>
      </c>
      <c r="K89" s="1043"/>
      <c r="L89" s="678"/>
      <c r="M89" s="679"/>
      <c r="N89" s="934"/>
      <c r="O89" s="882"/>
      <c r="P89" s="882"/>
      <c r="Q89" s="882"/>
      <c r="R89" s="1044"/>
    </row>
    <row r="90" spans="1:18" s="1046" customFormat="1" ht="15.75" customHeight="1">
      <c r="A90" s="689" t="s">
        <v>467</v>
      </c>
      <c r="B90" s="690" t="s">
        <v>797</v>
      </c>
      <c r="C90" s="691">
        <v>45269.713888888888</v>
      </c>
      <c r="D90" s="691">
        <v>45269.779861111107</v>
      </c>
      <c r="E90" s="855">
        <f t="shared" si="13"/>
        <v>6.5972222218988463E-2</v>
      </c>
      <c r="F90" s="693" t="s">
        <v>701</v>
      </c>
      <c r="G90" s="750" t="s">
        <v>798</v>
      </c>
      <c r="H90" s="693">
        <v>0</v>
      </c>
      <c r="I90" s="741">
        <v>0</v>
      </c>
      <c r="J90" s="697" t="s">
        <v>689</v>
      </c>
      <c r="K90" s="1043"/>
      <c r="L90" s="882"/>
      <c r="M90" s="679"/>
      <c r="N90" s="934"/>
      <c r="O90" s="882"/>
      <c r="P90" s="882"/>
      <c r="Q90" s="882"/>
      <c r="R90" s="1045"/>
    </row>
    <row r="91" spans="1:18" s="1048" customFormat="1" ht="15.75" customHeight="1">
      <c r="A91" s="689" t="s">
        <v>511</v>
      </c>
      <c r="B91" s="690" t="s">
        <v>799</v>
      </c>
      <c r="C91" s="691">
        <v>45273.564583333333</v>
      </c>
      <c r="D91" s="691">
        <v>45273.564583333333</v>
      </c>
      <c r="E91" s="855">
        <f t="shared" si="13"/>
        <v>0</v>
      </c>
      <c r="F91" s="693" t="s">
        <v>687</v>
      </c>
      <c r="G91" s="750" t="s">
        <v>800</v>
      </c>
      <c r="H91" s="693">
        <v>0</v>
      </c>
      <c r="I91" s="741">
        <v>0</v>
      </c>
      <c r="J91" s="697" t="s">
        <v>689</v>
      </c>
      <c r="K91" s="1043"/>
      <c r="L91" s="882"/>
      <c r="M91" s="679"/>
      <c r="N91" s="934"/>
      <c r="O91" s="882"/>
      <c r="P91" s="882"/>
      <c r="Q91" s="882"/>
      <c r="R91" s="1047"/>
    </row>
    <row r="92" spans="1:18" s="905" customFormat="1" ht="15.75" customHeight="1">
      <c r="A92" s="689" t="s">
        <v>511</v>
      </c>
      <c r="B92" s="690" t="s">
        <v>799</v>
      </c>
      <c r="C92" s="691">
        <v>45273.659722222219</v>
      </c>
      <c r="D92" s="691">
        <v>45273.804861111108</v>
      </c>
      <c r="E92" s="855">
        <f t="shared" si="13"/>
        <v>0.14513888888905058</v>
      </c>
      <c r="F92" s="693" t="s">
        <v>701</v>
      </c>
      <c r="G92" s="750" t="s">
        <v>801</v>
      </c>
      <c r="H92" s="693">
        <v>0</v>
      </c>
      <c r="I92" s="741">
        <v>0</v>
      </c>
      <c r="J92" s="697" t="s">
        <v>689</v>
      </c>
      <c r="K92" s="1043"/>
      <c r="L92" s="882"/>
      <c r="M92" s="679"/>
      <c r="N92" s="934"/>
      <c r="O92" s="882"/>
      <c r="P92" s="882"/>
      <c r="Q92" s="882"/>
      <c r="R92" s="1044"/>
    </row>
    <row r="93" spans="1:18" s="905" customFormat="1" ht="15.75" customHeight="1">
      <c r="A93" s="689" t="s">
        <v>520</v>
      </c>
      <c r="B93" s="690" t="s">
        <v>802</v>
      </c>
      <c r="C93" s="691">
        <v>45271.677083333343</v>
      </c>
      <c r="D93" s="691">
        <v>45271.777777777781</v>
      </c>
      <c r="E93" s="855">
        <f t="shared" si="13"/>
        <v>0.10069444443797693</v>
      </c>
      <c r="F93" s="693" t="s">
        <v>701</v>
      </c>
      <c r="G93" s="750" t="s">
        <v>803</v>
      </c>
      <c r="H93" s="693">
        <v>0</v>
      </c>
      <c r="I93" s="741">
        <v>0</v>
      </c>
      <c r="J93" s="697" t="s">
        <v>689</v>
      </c>
      <c r="K93" s="1043"/>
      <c r="L93" s="678"/>
      <c r="M93" s="679"/>
      <c r="N93" s="934"/>
      <c r="O93" s="882"/>
      <c r="P93" s="882"/>
      <c r="Q93" s="882"/>
      <c r="R93" s="1044"/>
    </row>
    <row r="94" spans="1:18" s="905" customFormat="1" ht="15.75" customHeight="1">
      <c r="A94" s="689" t="s">
        <v>527</v>
      </c>
      <c r="B94" s="690" t="s">
        <v>804</v>
      </c>
      <c r="C94" s="691">
        <v>45267.357638888891</v>
      </c>
      <c r="D94" s="691">
        <v>45267.513888888891</v>
      </c>
      <c r="E94" s="855">
        <f t="shared" si="13"/>
        <v>0.15625</v>
      </c>
      <c r="F94" s="693" t="s">
        <v>701</v>
      </c>
      <c r="G94" s="750" t="s">
        <v>805</v>
      </c>
      <c r="H94" s="693">
        <v>0</v>
      </c>
      <c r="I94" s="741">
        <v>0</v>
      </c>
      <c r="J94" s="697" t="s">
        <v>689</v>
      </c>
      <c r="K94" s="1043"/>
      <c r="L94" s="678"/>
      <c r="M94" s="679"/>
      <c r="N94" s="934"/>
      <c r="O94" s="882"/>
      <c r="P94" s="882"/>
      <c r="Q94" s="882"/>
      <c r="R94" s="1044"/>
    </row>
    <row r="95" spans="1:18" s="1050" customFormat="1" ht="15.75" customHeight="1">
      <c r="A95" s="689" t="s">
        <v>527</v>
      </c>
      <c r="B95" s="690" t="s">
        <v>806</v>
      </c>
      <c r="C95" s="691">
        <v>45267.357638888891</v>
      </c>
      <c r="D95" s="691">
        <v>45267.513888888891</v>
      </c>
      <c r="E95" s="855">
        <f t="shared" si="13"/>
        <v>0.15625</v>
      </c>
      <c r="F95" s="693" t="s">
        <v>701</v>
      </c>
      <c r="G95" s="750" t="s">
        <v>805</v>
      </c>
      <c r="H95" s="693">
        <v>0</v>
      </c>
      <c r="I95" s="741">
        <v>0</v>
      </c>
      <c r="J95" s="697" t="s">
        <v>689</v>
      </c>
      <c r="K95" s="1043"/>
      <c r="L95" s="678"/>
      <c r="M95" s="679"/>
      <c r="N95" s="934"/>
      <c r="O95" s="882"/>
      <c r="P95" s="882"/>
      <c r="Q95" s="882"/>
      <c r="R95" s="1049"/>
    </row>
    <row r="96" spans="1:18" s="1050" customFormat="1" ht="15.75" customHeight="1">
      <c r="A96" s="689" t="s">
        <v>534</v>
      </c>
      <c r="B96" s="690" t="s">
        <v>732</v>
      </c>
      <c r="C96" s="691">
        <v>45266.740277777782</v>
      </c>
      <c r="D96" s="691">
        <v>45266.763888888891</v>
      </c>
      <c r="E96" s="855">
        <f t="shared" si="13"/>
        <v>2.361111110803904E-2</v>
      </c>
      <c r="F96" s="693" t="s">
        <v>701</v>
      </c>
      <c r="G96" s="750" t="s">
        <v>807</v>
      </c>
      <c r="H96" s="693">
        <v>25</v>
      </c>
      <c r="I96" s="696">
        <f t="shared" ref="I96:I106" si="15">E96*H96*24</f>
        <v>14.166666664823424</v>
      </c>
      <c r="J96" s="697" t="s">
        <v>692</v>
      </c>
      <c r="K96" s="1043"/>
      <c r="L96" s="678"/>
      <c r="M96" s="679"/>
      <c r="N96" s="934"/>
      <c r="O96" s="882"/>
      <c r="P96" s="882"/>
      <c r="Q96" s="882"/>
      <c r="R96" s="1049"/>
    </row>
    <row r="97" spans="1:18" s="1050" customFormat="1" ht="15.75" customHeight="1">
      <c r="A97" s="689" t="s">
        <v>537</v>
      </c>
      <c r="B97" s="690" t="s">
        <v>808</v>
      </c>
      <c r="C97" s="691">
        <v>45267.317361111112</v>
      </c>
      <c r="D97" s="691">
        <v>45267.336805555547</v>
      </c>
      <c r="E97" s="855">
        <f t="shared" si="13"/>
        <v>1.9444444435066544E-2</v>
      </c>
      <c r="F97" s="693" t="s">
        <v>687</v>
      </c>
      <c r="G97" s="750" t="s">
        <v>809</v>
      </c>
      <c r="H97" s="693">
        <v>32</v>
      </c>
      <c r="I97" s="696">
        <f t="shared" si="15"/>
        <v>14.933333326131105</v>
      </c>
      <c r="J97" s="697" t="s">
        <v>692</v>
      </c>
      <c r="K97" s="1043"/>
      <c r="L97" s="678"/>
      <c r="M97" s="679"/>
      <c r="N97" s="934"/>
      <c r="O97" s="882"/>
      <c r="P97" s="882"/>
      <c r="Q97" s="882"/>
      <c r="R97" s="1049"/>
    </row>
    <row r="98" spans="1:18" s="1050" customFormat="1" ht="15.75" customHeight="1">
      <c r="A98" s="689" t="s">
        <v>537</v>
      </c>
      <c r="B98" s="690" t="s">
        <v>808</v>
      </c>
      <c r="C98" s="691">
        <v>45283.671527777777</v>
      </c>
      <c r="D98" s="691">
        <v>45283.692361111112</v>
      </c>
      <c r="E98" s="855">
        <f t="shared" si="13"/>
        <v>2.0833333335758653E-2</v>
      </c>
      <c r="F98" s="693" t="s">
        <v>687</v>
      </c>
      <c r="G98" s="750" t="s">
        <v>810</v>
      </c>
      <c r="H98" s="693">
        <v>35</v>
      </c>
      <c r="I98" s="696">
        <f t="shared" si="15"/>
        <v>17.500000002037268</v>
      </c>
      <c r="J98" s="697" t="s">
        <v>692</v>
      </c>
      <c r="K98" s="1043"/>
      <c r="L98" s="678"/>
      <c r="M98" s="679"/>
      <c r="N98" s="934"/>
      <c r="O98" s="882"/>
      <c r="P98" s="882"/>
      <c r="Q98" s="882"/>
      <c r="R98" s="1049"/>
    </row>
    <row r="99" spans="1:18" s="1050" customFormat="1" ht="15.75" customHeight="1">
      <c r="A99" s="689" t="s">
        <v>537</v>
      </c>
      <c r="B99" s="690" t="s">
        <v>811</v>
      </c>
      <c r="C99" s="691">
        <v>45267.317361111112</v>
      </c>
      <c r="D99" s="691">
        <v>45267.338888888888</v>
      </c>
      <c r="E99" s="855">
        <f t="shared" si="13"/>
        <v>2.1527777775190771E-2</v>
      </c>
      <c r="F99" s="693" t="s">
        <v>687</v>
      </c>
      <c r="G99" s="750" t="s">
        <v>809</v>
      </c>
      <c r="H99" s="693">
        <v>32</v>
      </c>
      <c r="I99" s="696">
        <f t="shared" si="15"/>
        <v>16.533333331346512</v>
      </c>
      <c r="J99" s="697" t="s">
        <v>692</v>
      </c>
      <c r="K99" s="1043"/>
      <c r="L99" s="678"/>
      <c r="M99" s="679"/>
      <c r="N99" s="934"/>
      <c r="O99" s="882"/>
      <c r="P99" s="882"/>
      <c r="Q99" s="882"/>
      <c r="R99" s="1049"/>
    </row>
    <row r="100" spans="1:18" s="1050" customFormat="1" ht="15.75" customHeight="1">
      <c r="A100" s="689" t="s">
        <v>537</v>
      </c>
      <c r="B100" s="690" t="s">
        <v>811</v>
      </c>
      <c r="C100" s="691">
        <v>45283.671527777777</v>
      </c>
      <c r="D100" s="691">
        <v>45283.760416666657</v>
      </c>
      <c r="E100" s="855">
        <f t="shared" si="13"/>
        <v>8.8888888880319428E-2</v>
      </c>
      <c r="F100" s="693" t="s">
        <v>687</v>
      </c>
      <c r="G100" s="750" t="s">
        <v>810</v>
      </c>
      <c r="H100" s="693">
        <v>35</v>
      </c>
      <c r="I100" s="696">
        <f t="shared" si="15"/>
        <v>74.666666659468319</v>
      </c>
      <c r="J100" s="697" t="s">
        <v>692</v>
      </c>
      <c r="K100" s="1043"/>
      <c r="L100" s="678"/>
      <c r="M100" s="679"/>
      <c r="N100" s="934"/>
      <c r="O100" s="882"/>
      <c r="P100" s="882"/>
      <c r="Q100" s="882"/>
      <c r="R100" s="1049"/>
    </row>
    <row r="101" spans="1:18" s="1050" customFormat="1" ht="15.75" customHeight="1">
      <c r="A101" s="689" t="s">
        <v>541</v>
      </c>
      <c r="B101" s="690" t="s">
        <v>812</v>
      </c>
      <c r="C101" s="691">
        <v>45279.520833333343</v>
      </c>
      <c r="D101" s="691">
        <v>45279.712500000001</v>
      </c>
      <c r="E101" s="855">
        <f t="shared" si="13"/>
        <v>0.19166666665842058</v>
      </c>
      <c r="F101" s="693" t="s">
        <v>701</v>
      </c>
      <c r="G101" s="750" t="s">
        <v>798</v>
      </c>
      <c r="H101" s="693">
        <v>0</v>
      </c>
      <c r="I101" s="696">
        <f t="shared" si="15"/>
        <v>0</v>
      </c>
      <c r="J101" s="697" t="s">
        <v>689</v>
      </c>
      <c r="K101" s="1043"/>
      <c r="L101" s="678"/>
      <c r="M101" s="679"/>
      <c r="N101" s="934"/>
      <c r="O101" s="882"/>
      <c r="P101" s="882"/>
      <c r="Q101" s="882"/>
      <c r="R101" s="1049"/>
    </row>
    <row r="102" spans="1:18" s="1050" customFormat="1" ht="15.75" customHeight="1">
      <c r="A102" s="689" t="s">
        <v>541</v>
      </c>
      <c r="B102" s="690" t="s">
        <v>813</v>
      </c>
      <c r="C102" s="691">
        <v>45267.626388888893</v>
      </c>
      <c r="D102" s="691">
        <v>45267.631249999999</v>
      </c>
      <c r="E102" s="855">
        <f t="shared" si="13"/>
        <v>4.8611111051286571E-3</v>
      </c>
      <c r="F102" s="693" t="s">
        <v>687</v>
      </c>
      <c r="G102" s="750" t="s">
        <v>814</v>
      </c>
      <c r="H102" s="693">
        <v>10</v>
      </c>
      <c r="I102" s="696">
        <f t="shared" si="15"/>
        <v>1.1666666652308777</v>
      </c>
      <c r="J102" s="697" t="s">
        <v>692</v>
      </c>
      <c r="K102" s="1043"/>
      <c r="L102" s="1039"/>
      <c r="M102" s="1039"/>
      <c r="N102" s="934"/>
      <c r="O102" s="882"/>
      <c r="P102" s="882"/>
      <c r="Q102" s="882"/>
      <c r="R102" s="1049"/>
    </row>
    <row r="103" spans="1:18" s="1050" customFormat="1" ht="15.75" customHeight="1">
      <c r="A103" s="689" t="s">
        <v>413</v>
      </c>
      <c r="B103" s="690" t="s">
        <v>815</v>
      </c>
      <c r="C103" s="691">
        <v>45268.449305555558</v>
      </c>
      <c r="D103" s="691">
        <v>45268.48333333333</v>
      </c>
      <c r="E103" s="855">
        <f t="shared" si="13"/>
        <v>3.4027777772280388E-2</v>
      </c>
      <c r="F103" s="693" t="s">
        <v>701</v>
      </c>
      <c r="G103" s="750" t="s">
        <v>798</v>
      </c>
      <c r="H103" s="693">
        <v>6</v>
      </c>
      <c r="I103" s="696">
        <f t="shared" si="15"/>
        <v>4.8999999992083758</v>
      </c>
      <c r="J103" s="697" t="s">
        <v>692</v>
      </c>
      <c r="K103" s="1043"/>
      <c r="L103" s="678"/>
      <c r="M103" s="679"/>
      <c r="N103" s="934"/>
      <c r="O103" s="882"/>
      <c r="P103" s="882"/>
      <c r="Q103" s="882"/>
      <c r="R103" s="1049"/>
    </row>
    <row r="104" spans="1:18" s="1050" customFormat="1" ht="15.75" customHeight="1">
      <c r="A104" s="689" t="s">
        <v>413</v>
      </c>
      <c r="B104" s="690" t="s">
        <v>816</v>
      </c>
      <c r="C104" s="691">
        <v>45268.453472222223</v>
      </c>
      <c r="D104" s="691">
        <v>45268.484027777777</v>
      </c>
      <c r="E104" s="855">
        <f t="shared" si="13"/>
        <v>3.0555555553291924E-2</v>
      </c>
      <c r="F104" s="693" t="s">
        <v>701</v>
      </c>
      <c r="G104" s="750" t="s">
        <v>817</v>
      </c>
      <c r="H104" s="693">
        <v>6</v>
      </c>
      <c r="I104" s="696">
        <f t="shared" si="15"/>
        <v>4.3999999996740371</v>
      </c>
      <c r="J104" s="697" t="s">
        <v>692</v>
      </c>
      <c r="K104" s="1043"/>
      <c r="L104" s="678"/>
      <c r="M104" s="679"/>
      <c r="N104" s="934"/>
      <c r="O104" s="934"/>
      <c r="P104" s="882"/>
      <c r="Q104" s="882"/>
      <c r="R104" s="1049"/>
    </row>
    <row r="105" spans="1:18" s="1050" customFormat="1" ht="15.75" customHeight="1">
      <c r="A105" s="689" t="s">
        <v>572</v>
      </c>
      <c r="B105" s="690" t="s">
        <v>818</v>
      </c>
      <c r="C105" s="691">
        <v>45267.710416666669</v>
      </c>
      <c r="D105" s="691">
        <v>45267.75277777778</v>
      </c>
      <c r="E105" s="855">
        <f t="shared" si="13"/>
        <v>4.2361111110949423E-2</v>
      </c>
      <c r="F105" s="693" t="s">
        <v>701</v>
      </c>
      <c r="G105" s="750" t="s">
        <v>819</v>
      </c>
      <c r="H105" s="693">
        <v>0</v>
      </c>
      <c r="I105" s="696">
        <f t="shared" si="15"/>
        <v>0</v>
      </c>
      <c r="J105" s="697" t="s">
        <v>689</v>
      </c>
      <c r="K105" s="1043"/>
      <c r="L105" s="678"/>
      <c r="M105" s="679"/>
      <c r="N105" s="934"/>
      <c r="O105" s="882"/>
      <c r="P105" s="882"/>
      <c r="Q105" s="882"/>
      <c r="R105" s="1049"/>
    </row>
    <row r="106" spans="1:18" s="1050" customFormat="1" ht="15.75" customHeight="1" thickBot="1">
      <c r="A106" s="698" t="s">
        <v>572</v>
      </c>
      <c r="B106" s="699" t="s">
        <v>820</v>
      </c>
      <c r="C106" s="700">
        <v>45279.676388888889</v>
      </c>
      <c r="D106" s="700">
        <v>45280.715277777781</v>
      </c>
      <c r="E106" s="858">
        <f t="shared" si="13"/>
        <v>1.038888888891961</v>
      </c>
      <c r="F106" s="702" t="s">
        <v>701</v>
      </c>
      <c r="G106" s="751" t="s">
        <v>821</v>
      </c>
      <c r="H106" s="702">
        <v>0</v>
      </c>
      <c r="I106" s="890">
        <f t="shared" si="15"/>
        <v>0</v>
      </c>
      <c r="J106" s="859" t="s">
        <v>689</v>
      </c>
      <c r="K106" s="1043"/>
      <c r="L106" s="678"/>
      <c r="M106" s="679"/>
      <c r="N106" s="934"/>
      <c r="O106" s="882"/>
      <c r="P106" s="882"/>
      <c r="Q106" s="882"/>
      <c r="R106" s="1049"/>
    </row>
    <row r="107" spans="1:18" ht="15" customHeight="1">
      <c r="A107" s="1051"/>
      <c r="B107" s="1052"/>
      <c r="C107" s="1053"/>
      <c r="D107" s="790" t="s">
        <v>723</v>
      </c>
      <c r="E107" s="408">
        <f>SUM(E89:E106)</f>
        <v>2.1972222221666016</v>
      </c>
      <c r="F107" s="863"/>
      <c r="G107" s="792" t="s">
        <v>724</v>
      </c>
      <c r="H107" s="863"/>
      <c r="I107" s="474">
        <f>SUM(I89:I106)</f>
        <v>175.26666664512595</v>
      </c>
      <c r="J107" s="1054"/>
      <c r="L107" s="630"/>
      <c r="N107" s="942"/>
      <c r="O107" s="943"/>
      <c r="P107" s="943"/>
    </row>
    <row r="108" spans="1:18" ht="15" customHeight="1">
      <c r="A108" s="1051"/>
      <c r="B108" s="1052"/>
      <c r="C108" s="1053"/>
      <c r="D108" s="790"/>
      <c r="E108" s="408"/>
      <c r="F108" s="863"/>
      <c r="G108" s="792"/>
      <c r="H108" s="863"/>
      <c r="I108" s="474"/>
      <c r="J108" s="1054"/>
      <c r="L108" s="630"/>
    </row>
    <row r="109" spans="1:18" ht="15" customHeight="1">
      <c r="A109" s="1051"/>
      <c r="B109" s="1052"/>
      <c r="C109" s="1053"/>
      <c r="D109" s="790"/>
      <c r="E109" s="408"/>
      <c r="F109" s="863"/>
      <c r="G109" s="792"/>
      <c r="H109" s="863"/>
      <c r="I109" s="474"/>
      <c r="J109" s="1054"/>
      <c r="L109" s="630"/>
    </row>
    <row r="110" spans="1:18" ht="16.5" thickBot="1">
      <c r="A110" s="671" t="s">
        <v>822</v>
      </c>
      <c r="B110" s="792"/>
      <c r="C110" s="798"/>
      <c r="D110" s="1041"/>
      <c r="E110" s="1042"/>
      <c r="F110" s="798"/>
      <c r="G110" s="792"/>
      <c r="H110" s="798"/>
      <c r="I110" s="798"/>
      <c r="J110" s="818"/>
      <c r="L110" s="630"/>
    </row>
    <row r="111" spans="1:18" ht="21" customHeight="1" thickBot="1">
      <c r="A111" s="916"/>
      <c r="B111" s="1055"/>
      <c r="C111" s="969"/>
      <c r="D111" s="969"/>
      <c r="E111" s="970"/>
      <c r="F111" s="971"/>
      <c r="G111" s="968"/>
      <c r="H111" s="971"/>
      <c r="I111" s="972"/>
      <c r="J111" s="1056"/>
      <c r="L111" s="630"/>
    </row>
    <row r="112" spans="1:18" ht="21.75" customHeight="1">
      <c r="A112" s="827"/>
      <c r="B112" s="1057"/>
      <c r="C112" s="869"/>
      <c r="D112" s="790" t="s">
        <v>723</v>
      </c>
      <c r="E112" s="408">
        <f>SUM(E111:E111)</f>
        <v>0</v>
      </c>
      <c r="F112" s="966"/>
      <c r="G112" s="792" t="s">
        <v>724</v>
      </c>
      <c r="H112" s="1058"/>
      <c r="I112" s="408">
        <f>SUM(I111:I111)</f>
        <v>0</v>
      </c>
      <c r="J112" s="991"/>
    </row>
    <row r="113" spans="1:10" ht="15.75">
      <c r="A113" s="801"/>
      <c r="B113" s="803"/>
      <c r="C113" s="862"/>
      <c r="D113" s="1041"/>
      <c r="E113" s="850"/>
      <c r="F113" s="798"/>
      <c r="G113" s="851"/>
      <c r="H113" s="798"/>
    </row>
    <row r="114" spans="1:10" ht="15.75">
      <c r="A114" s="812" t="s">
        <v>1962</v>
      </c>
      <c r="B114" s="1059"/>
      <c r="C114" s="798"/>
      <c r="D114" s="798"/>
      <c r="E114" s="408">
        <f>SUM(E30,E44,E50,E60,,E72,E86,E107,E112)</f>
        <v>11.384027777727169</v>
      </c>
      <c r="F114" s="790" t="s">
        <v>823</v>
      </c>
      <c r="G114" s="1060"/>
    </row>
    <row r="115" spans="1:10" ht="15.75">
      <c r="A115" s="801" t="s">
        <v>824</v>
      </c>
      <c r="B115" s="1061"/>
      <c r="C115" s="798"/>
      <c r="D115" s="818"/>
      <c r="E115" s="1062"/>
      <c r="F115" s="790"/>
    </row>
    <row r="116" spans="1:10" ht="15.75">
      <c r="A116" s="801" t="s">
        <v>825</v>
      </c>
      <c r="B116" s="1061"/>
      <c r="C116" s="798"/>
      <c r="D116" s="818"/>
      <c r="E116" s="1062"/>
      <c r="F116" s="790"/>
      <c r="H116" s="803"/>
      <c r="I116" s="1064" t="s">
        <v>182</v>
      </c>
      <c r="J116" s="1065"/>
    </row>
    <row r="117" spans="1:10" ht="15.75">
      <c r="A117" s="801"/>
      <c r="B117" s="1061"/>
      <c r="C117" s="1066"/>
      <c r="D117" s="818"/>
      <c r="E117" s="1062"/>
      <c r="F117" s="790"/>
      <c r="H117" s="803"/>
      <c r="I117" s="1067" t="s">
        <v>671</v>
      </c>
    </row>
    <row r="118" spans="1:10">
      <c r="A118" s="884"/>
      <c r="B118" s="1057"/>
      <c r="C118" s="884"/>
      <c r="D118" s="884"/>
      <c r="E118" s="884"/>
      <c r="F118" s="884"/>
      <c r="G118" s="1057"/>
      <c r="H118" s="803"/>
      <c r="I118" s="1068" t="s">
        <v>115</v>
      </c>
    </row>
    <row r="119" spans="1:10" ht="33">
      <c r="A119" s="1069"/>
      <c r="B119" s="1070"/>
      <c r="C119" s="830"/>
      <c r="D119" s="829"/>
      <c r="E119" s="1071"/>
      <c r="F119" s="1065"/>
      <c r="G119" s="1072"/>
    </row>
    <row r="120" spans="1:10" ht="33">
      <c r="A120" s="1073"/>
      <c r="B120" s="1074"/>
      <c r="C120" s="829"/>
      <c r="D120" s="829"/>
      <c r="E120" s="829"/>
    </row>
    <row r="121" spans="1:10" ht="33">
      <c r="A121" s="828"/>
      <c r="B121" s="1075"/>
      <c r="C121" s="829"/>
      <c r="D121" s="830"/>
      <c r="E121" s="829"/>
      <c r="F121" s="829"/>
    </row>
    <row r="122" spans="1:10" ht="33">
      <c r="A122" s="828"/>
      <c r="B122" s="1075"/>
      <c r="C122" s="829"/>
      <c r="D122" s="829"/>
      <c r="E122" s="829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50" max="16383" man="1"/>
    <brk id="7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B8CAB-33E2-4E14-9792-0E26B7FA45CC}">
  <sheetPr>
    <pageSetUpPr fitToPage="1"/>
  </sheetPr>
  <dimension ref="A1:Y86"/>
  <sheetViews>
    <sheetView zoomScale="85" zoomScaleNormal="85" zoomScaleSheetLayoutView="64" workbookViewId="0">
      <pane ySplit="7" topLeftCell="A8" activePane="bottomLeft" state="frozen"/>
      <selection activeCell="E14" sqref="E14"/>
      <selection pane="bottomLeft" activeCell="F16" sqref="F16"/>
    </sheetView>
  </sheetViews>
  <sheetFormatPr defaultRowHeight="15"/>
  <cols>
    <col min="1" max="1" width="42.5703125" style="630" customWidth="1"/>
    <col min="2" max="2" width="48.85546875" style="630" customWidth="1"/>
    <col min="3" max="3" width="26.42578125" style="630" customWidth="1"/>
    <col min="4" max="4" width="25" style="630" customWidth="1"/>
    <col min="5" max="5" width="15.42578125" style="630" customWidth="1"/>
    <col min="6" max="6" width="11.5703125" style="630" customWidth="1"/>
    <col min="7" max="7" width="67.5703125" style="630" customWidth="1"/>
    <col min="8" max="8" width="18.7109375" style="630" customWidth="1"/>
    <col min="9" max="9" width="19.85546875" style="630" customWidth="1"/>
    <col min="10" max="10" width="20.7109375" style="630" bestFit="1" customWidth="1"/>
    <col min="11" max="11" width="12.28515625" style="630" customWidth="1"/>
    <col min="12" max="12" width="10.28515625" style="930" bestFit="1" customWidth="1"/>
    <col min="13" max="13" width="10.140625" style="630" bestFit="1" customWidth="1"/>
    <col min="14" max="14" width="10.140625" style="630" customWidth="1"/>
    <col min="15" max="15" width="16.5703125" style="630" customWidth="1"/>
    <col min="16" max="16384" width="9.140625" style="630"/>
  </cols>
  <sheetData>
    <row r="1" spans="1:22">
      <c r="A1" s="928"/>
      <c r="B1" s="929"/>
      <c r="C1" s="928"/>
      <c r="D1" s="928"/>
      <c r="E1" s="928"/>
      <c r="F1" s="928"/>
      <c r="G1" s="929"/>
      <c r="H1" s="928"/>
      <c r="I1" s="928"/>
      <c r="J1" s="656" t="s">
        <v>8</v>
      </c>
    </row>
    <row r="2" spans="1:22" ht="20.25">
      <c r="A2" s="1424" t="s">
        <v>670</v>
      </c>
      <c r="B2" s="1424"/>
      <c r="C2" s="1424"/>
      <c r="D2" s="1424"/>
      <c r="E2" s="1424"/>
      <c r="F2" s="1424"/>
      <c r="G2" s="1424"/>
      <c r="H2" s="1424"/>
      <c r="I2" s="1424"/>
      <c r="J2" s="1424"/>
    </row>
    <row r="3" spans="1:22" ht="18">
      <c r="A3" s="1425" t="s">
        <v>671</v>
      </c>
      <c r="B3" s="1425"/>
      <c r="C3" s="1425"/>
      <c r="D3" s="1425"/>
      <c r="E3" s="1425"/>
      <c r="F3" s="1425"/>
      <c r="G3" s="1425"/>
      <c r="H3" s="1425"/>
      <c r="I3" s="1425"/>
      <c r="J3" s="1425"/>
    </row>
    <row r="4" spans="1:22" ht="18">
      <c r="A4" s="1426" t="s">
        <v>826</v>
      </c>
      <c r="B4" s="1426"/>
      <c r="C4" s="1426"/>
      <c r="D4" s="1426"/>
      <c r="E4" s="1426"/>
      <c r="F4" s="1426"/>
      <c r="G4" s="1426"/>
      <c r="H4" s="1426"/>
      <c r="I4" s="1426"/>
      <c r="J4" s="1426"/>
      <c r="V4" s="630">
        <v>498.63333333592163</v>
      </c>
    </row>
    <row r="5" spans="1:22" ht="18.75" thickBot="1">
      <c r="A5" s="831" t="s">
        <v>651</v>
      </c>
      <c r="B5" s="832"/>
      <c r="C5" s="833"/>
      <c r="D5" s="834"/>
      <c r="E5" s="835"/>
      <c r="F5" s="836"/>
      <c r="G5" s="832"/>
      <c r="H5" s="833"/>
      <c r="I5" s="837"/>
      <c r="J5" s="820"/>
      <c r="V5" s="931">
        <v>75.466666664346121</v>
      </c>
    </row>
    <row r="6" spans="1:22" ht="18">
      <c r="A6" s="1427" t="s">
        <v>673</v>
      </c>
      <c r="B6" s="1429" t="s">
        <v>674</v>
      </c>
      <c r="C6" s="665" t="s">
        <v>675</v>
      </c>
      <c r="D6" s="665" t="s">
        <v>676</v>
      </c>
      <c r="E6" s="1431" t="s">
        <v>677</v>
      </c>
      <c r="F6" s="665" t="s">
        <v>678</v>
      </c>
      <c r="G6" s="1429" t="s">
        <v>679</v>
      </c>
      <c r="H6" s="665" t="s">
        <v>680</v>
      </c>
      <c r="I6" s="665" t="s">
        <v>680</v>
      </c>
      <c r="J6" s="1433" t="s">
        <v>47</v>
      </c>
      <c r="L6" s="833"/>
      <c r="M6" s="833"/>
      <c r="N6" s="833"/>
      <c r="O6" s="678"/>
      <c r="P6" s="680"/>
      <c r="V6" s="630">
        <f>SUM(V4:V5)</f>
        <v>574.10000000026776</v>
      </c>
    </row>
    <row r="7" spans="1:22" ht="18.75" thickBot="1">
      <c r="A7" s="1428"/>
      <c r="B7" s="1430"/>
      <c r="C7" s="669" t="s">
        <v>681</v>
      </c>
      <c r="D7" s="669" t="s">
        <v>682</v>
      </c>
      <c r="E7" s="1432"/>
      <c r="F7" s="669" t="s">
        <v>683</v>
      </c>
      <c r="G7" s="1430"/>
      <c r="H7" s="669" t="s">
        <v>253</v>
      </c>
      <c r="I7" s="669" t="s">
        <v>684</v>
      </c>
      <c r="J7" s="1434"/>
      <c r="L7" s="678"/>
      <c r="M7" s="680"/>
      <c r="N7" s="680"/>
      <c r="O7" s="678"/>
      <c r="P7" s="678"/>
    </row>
    <row r="8" spans="1:22" ht="16.5" thickBot="1">
      <c r="A8" s="671" t="s">
        <v>685</v>
      </c>
      <c r="B8" s="373"/>
      <c r="C8" s="672"/>
      <c r="D8" s="673"/>
      <c r="E8" s="672"/>
      <c r="F8" s="674"/>
      <c r="G8" s="675"/>
      <c r="H8" s="672"/>
      <c r="I8" s="676"/>
      <c r="J8" s="677"/>
      <c r="L8" s="678"/>
      <c r="M8" s="679"/>
      <c r="N8" s="679"/>
      <c r="O8" s="680"/>
      <c r="Q8" s="678"/>
    </row>
    <row r="9" spans="1:22" ht="18" customHeight="1">
      <c r="A9" s="681" t="s">
        <v>323</v>
      </c>
      <c r="B9" s="682" t="s">
        <v>827</v>
      </c>
      <c r="C9" s="683">
        <v>45286.9375</v>
      </c>
      <c r="D9" s="683">
        <v>45287.736111111109</v>
      </c>
      <c r="E9" s="838">
        <f t="shared" ref="E9:E13" si="0">D9-C9</f>
        <v>0.79861111110949423</v>
      </c>
      <c r="F9" s="685" t="s">
        <v>701</v>
      </c>
      <c r="G9" s="932" t="s">
        <v>828</v>
      </c>
      <c r="H9" s="685">
        <v>0</v>
      </c>
      <c r="I9" s="739">
        <v>0</v>
      </c>
      <c r="J9" s="933" t="s">
        <v>689</v>
      </c>
      <c r="L9" s="678"/>
      <c r="M9" s="679"/>
      <c r="N9" s="934"/>
      <c r="O9" s="934"/>
      <c r="Q9" s="678"/>
    </row>
    <row r="10" spans="1:22" ht="18" customHeight="1">
      <c r="A10" s="689" t="s">
        <v>562</v>
      </c>
      <c r="B10" s="690" t="s">
        <v>829</v>
      </c>
      <c r="C10" s="691">
        <v>45275.688888888893</v>
      </c>
      <c r="D10" s="691">
        <v>45275.695138888892</v>
      </c>
      <c r="E10" s="840">
        <f t="shared" si="0"/>
        <v>6.2499999985448085E-3</v>
      </c>
      <c r="F10" s="693" t="s">
        <v>687</v>
      </c>
      <c r="G10" s="690" t="s">
        <v>830</v>
      </c>
      <c r="H10" s="693">
        <v>35</v>
      </c>
      <c r="I10" s="769">
        <f t="shared" ref="I10:I11" si="1">E10*H10*24</f>
        <v>5.2499999987776391</v>
      </c>
      <c r="J10" s="697" t="s">
        <v>692</v>
      </c>
      <c r="L10" s="678"/>
      <c r="M10" s="679"/>
      <c r="N10" s="934"/>
      <c r="O10" s="934"/>
      <c r="Q10" s="678"/>
    </row>
    <row r="11" spans="1:22" ht="18" customHeight="1">
      <c r="A11" s="689" t="s">
        <v>562</v>
      </c>
      <c r="B11" s="690" t="s">
        <v>831</v>
      </c>
      <c r="C11" s="691">
        <v>45275.688888888893</v>
      </c>
      <c r="D11" s="691">
        <v>45275.695833333331</v>
      </c>
      <c r="E11" s="840">
        <f t="shared" si="0"/>
        <v>6.9444444379769266E-3</v>
      </c>
      <c r="F11" s="693" t="s">
        <v>687</v>
      </c>
      <c r="G11" s="727" t="s">
        <v>716</v>
      </c>
      <c r="H11" s="693">
        <v>35</v>
      </c>
      <c r="I11" s="769">
        <f t="shared" si="1"/>
        <v>5.8333333279006183</v>
      </c>
      <c r="J11" s="697" t="s">
        <v>692</v>
      </c>
      <c r="L11" s="678"/>
      <c r="M11" s="679"/>
      <c r="N11" s="934"/>
      <c r="O11" s="934"/>
      <c r="Q11" s="678"/>
    </row>
    <row r="12" spans="1:22" ht="18" customHeight="1">
      <c r="A12" s="689" t="s">
        <v>431</v>
      </c>
      <c r="B12" s="690" t="s">
        <v>832</v>
      </c>
      <c r="C12" s="691">
        <v>45274.837500000001</v>
      </c>
      <c r="D12" s="691">
        <v>45274.852777777778</v>
      </c>
      <c r="E12" s="840">
        <f t="shared" si="0"/>
        <v>1.5277777776645962E-2</v>
      </c>
      <c r="F12" s="693" t="s">
        <v>687</v>
      </c>
      <c r="G12" s="690" t="s">
        <v>833</v>
      </c>
      <c r="H12" s="693">
        <v>0</v>
      </c>
      <c r="I12" s="741">
        <v>0</v>
      </c>
      <c r="J12" s="935" t="s">
        <v>689</v>
      </c>
      <c r="L12" s="936"/>
      <c r="M12" s="679"/>
      <c r="N12" s="934"/>
      <c r="O12" s="934"/>
      <c r="Q12" s="678"/>
    </row>
    <row r="13" spans="1:22" ht="18" customHeight="1" thickBot="1">
      <c r="A13" s="698" t="s">
        <v>431</v>
      </c>
      <c r="B13" s="699" t="s">
        <v>834</v>
      </c>
      <c r="C13" s="700">
        <v>45275.762499999997</v>
      </c>
      <c r="D13" s="700">
        <v>45275.804166666669</v>
      </c>
      <c r="E13" s="842">
        <f t="shared" si="0"/>
        <v>4.1666666671517305E-2</v>
      </c>
      <c r="F13" s="702" t="s">
        <v>687</v>
      </c>
      <c r="G13" s="699" t="s">
        <v>835</v>
      </c>
      <c r="H13" s="702">
        <v>70</v>
      </c>
      <c r="I13" s="937">
        <f t="shared" ref="I13" si="2">E13*H13*24</f>
        <v>70.000000008149073</v>
      </c>
      <c r="J13" s="859" t="s">
        <v>692</v>
      </c>
      <c r="L13" s="936"/>
      <c r="M13" s="679"/>
      <c r="N13" s="934"/>
      <c r="O13" s="934"/>
      <c r="Q13" s="678"/>
    </row>
    <row r="14" spans="1:22" ht="18" customHeight="1">
      <c r="A14" s="938"/>
      <c r="B14" s="939"/>
      <c r="C14" s="373"/>
      <c r="D14" s="790" t="s">
        <v>723</v>
      </c>
      <c r="E14" s="408">
        <f>SUM(E9:E13)</f>
        <v>0.86874999999417923</v>
      </c>
      <c r="F14" s="863"/>
      <c r="G14" s="792" t="s">
        <v>724</v>
      </c>
      <c r="H14" s="474"/>
      <c r="I14" s="940">
        <f>SUM(I9:I13)</f>
        <v>81.08333333482733</v>
      </c>
      <c r="J14" s="939"/>
      <c r="L14" s="678"/>
      <c r="M14" s="679"/>
      <c r="N14" s="934"/>
      <c r="O14" s="934"/>
      <c r="Q14" s="678"/>
    </row>
    <row r="15" spans="1:22" ht="18" customHeight="1">
      <c r="A15" s="938"/>
      <c r="B15" s="939"/>
      <c r="C15" s="373"/>
      <c r="D15" s="790"/>
      <c r="E15" s="408"/>
      <c r="F15" s="863"/>
      <c r="G15" s="792"/>
      <c r="H15" s="474"/>
      <c r="I15" s="940"/>
      <c r="J15" s="939"/>
      <c r="L15" s="678"/>
      <c r="M15" s="679"/>
      <c r="N15" s="934"/>
      <c r="O15" s="934"/>
      <c r="Q15" s="678"/>
    </row>
    <row r="16" spans="1:22" ht="18" customHeight="1" thickBot="1">
      <c r="A16" s="792" t="s">
        <v>725</v>
      </c>
      <c r="B16" s="941"/>
      <c r="C16" s="862"/>
      <c r="D16" s="862"/>
      <c r="E16" s="808"/>
      <c r="F16" s="807"/>
      <c r="G16" s="871"/>
      <c r="H16" s="872"/>
      <c r="I16" s="802"/>
      <c r="J16" s="871"/>
      <c r="K16" s="688"/>
      <c r="M16" s="679"/>
      <c r="N16" s="679"/>
      <c r="O16" s="942"/>
      <c r="P16" s="943"/>
      <c r="Q16" s="944"/>
    </row>
    <row r="17" spans="1:24" ht="18" customHeight="1">
      <c r="A17" s="780" t="s">
        <v>384</v>
      </c>
      <c r="B17" s="781" t="s">
        <v>836</v>
      </c>
      <c r="C17" s="945">
        <v>45277.690972222219</v>
      </c>
      <c r="D17" s="945">
        <v>45278.679166666669</v>
      </c>
      <c r="E17" s="838">
        <f t="shared" ref="E17:E41" si="3">D17-C17</f>
        <v>0.98819444444961846</v>
      </c>
      <c r="F17" s="685" t="s">
        <v>701</v>
      </c>
      <c r="G17" s="932" t="s">
        <v>837</v>
      </c>
      <c r="H17" s="685">
        <v>0</v>
      </c>
      <c r="I17" s="739">
        <v>0</v>
      </c>
      <c r="J17" s="933" t="s">
        <v>689</v>
      </c>
      <c r="K17" s="688"/>
      <c r="L17" s="678"/>
      <c r="M17" s="679"/>
      <c r="N17" s="934"/>
      <c r="O17" s="934"/>
      <c r="Q17" s="946"/>
      <c r="W17" s="630">
        <v>120.33333334577037</v>
      </c>
      <c r="X17" s="630">
        <v>251.21666666987585</v>
      </c>
    </row>
    <row r="18" spans="1:24" ht="18" customHeight="1">
      <c r="A18" s="784" t="s">
        <v>384</v>
      </c>
      <c r="B18" s="723" t="s">
        <v>838</v>
      </c>
      <c r="C18" s="947">
        <v>45274.474999999999</v>
      </c>
      <c r="D18" s="947">
        <v>45274.6875</v>
      </c>
      <c r="E18" s="840">
        <f t="shared" si="3"/>
        <v>0.21250000000145519</v>
      </c>
      <c r="F18" s="693" t="s">
        <v>687</v>
      </c>
      <c r="G18" s="948" t="s">
        <v>839</v>
      </c>
      <c r="H18" s="949">
        <v>12</v>
      </c>
      <c r="I18" s="696">
        <f t="shared" ref="I18" si="4">E18*H18*24</f>
        <v>61.200000000419095</v>
      </c>
      <c r="J18" s="935" t="s">
        <v>692</v>
      </c>
      <c r="K18" s="688"/>
      <c r="L18" s="678"/>
      <c r="M18" s="679"/>
      <c r="N18" s="934"/>
      <c r="O18" s="934"/>
      <c r="Q18" s="946"/>
      <c r="T18" s="528"/>
      <c r="W18" s="630">
        <v>14.783333333888246</v>
      </c>
    </row>
    <row r="19" spans="1:24" ht="18" customHeight="1">
      <c r="A19" s="784" t="s">
        <v>388</v>
      </c>
      <c r="B19" s="723" t="s">
        <v>840</v>
      </c>
      <c r="C19" s="947">
        <v>45264.280555555553</v>
      </c>
      <c r="D19" s="947">
        <v>45264.540277777778</v>
      </c>
      <c r="E19" s="840">
        <f t="shared" si="3"/>
        <v>0.25972222222480923</v>
      </c>
      <c r="F19" s="693" t="s">
        <v>701</v>
      </c>
      <c r="G19" s="690" t="s">
        <v>841</v>
      </c>
      <c r="H19" s="693">
        <v>0</v>
      </c>
      <c r="I19" s="741">
        <v>0</v>
      </c>
      <c r="J19" s="935" t="s">
        <v>689</v>
      </c>
      <c r="K19" s="688"/>
      <c r="L19" s="950"/>
      <c r="M19" s="679"/>
      <c r="N19" s="934"/>
      <c r="O19" s="934"/>
      <c r="Q19" s="946"/>
      <c r="T19" s="528"/>
    </row>
    <row r="20" spans="1:24" ht="18" customHeight="1">
      <c r="A20" s="784" t="s">
        <v>388</v>
      </c>
      <c r="B20" s="723" t="s">
        <v>840</v>
      </c>
      <c r="C20" s="947">
        <v>45267.238194444442</v>
      </c>
      <c r="D20" s="947">
        <v>45267.557638888888</v>
      </c>
      <c r="E20" s="840">
        <f t="shared" si="3"/>
        <v>0.31944444444525288</v>
      </c>
      <c r="F20" s="693" t="s">
        <v>701</v>
      </c>
      <c r="G20" s="690" t="s">
        <v>842</v>
      </c>
      <c r="H20" s="693">
        <v>0</v>
      </c>
      <c r="I20" s="741">
        <v>0</v>
      </c>
      <c r="J20" s="935" t="s">
        <v>689</v>
      </c>
      <c r="K20" s="688"/>
      <c r="L20" s="950"/>
      <c r="M20" s="679"/>
      <c r="N20" s="934"/>
      <c r="O20" s="934"/>
      <c r="Q20" s="946"/>
      <c r="T20" s="528"/>
    </row>
    <row r="21" spans="1:24" ht="18" customHeight="1">
      <c r="A21" s="784" t="s">
        <v>404</v>
      </c>
      <c r="B21" s="723" t="s">
        <v>843</v>
      </c>
      <c r="C21" s="947">
        <v>45281.750694444447</v>
      </c>
      <c r="D21" s="947">
        <v>45281.836111111108</v>
      </c>
      <c r="E21" s="840">
        <f t="shared" si="3"/>
        <v>8.5416666661330964E-2</v>
      </c>
      <c r="F21" s="693" t="s">
        <v>687</v>
      </c>
      <c r="G21" s="690" t="s">
        <v>844</v>
      </c>
      <c r="H21" s="693">
        <v>0</v>
      </c>
      <c r="I21" s="741">
        <v>0</v>
      </c>
      <c r="J21" s="935" t="s">
        <v>689</v>
      </c>
      <c r="K21" s="688"/>
      <c r="L21" s="950"/>
      <c r="M21" s="679"/>
      <c r="N21" s="934"/>
      <c r="O21" s="934"/>
      <c r="Q21" s="946"/>
      <c r="T21" s="528"/>
    </row>
    <row r="22" spans="1:24" ht="18" customHeight="1">
      <c r="A22" s="784" t="s">
        <v>404</v>
      </c>
      <c r="B22" s="723" t="s">
        <v>845</v>
      </c>
      <c r="C22" s="947">
        <v>45289.515277777777</v>
      </c>
      <c r="D22" s="947">
        <v>45289.833333333343</v>
      </c>
      <c r="E22" s="840">
        <f t="shared" si="3"/>
        <v>0.31805555556638865</v>
      </c>
      <c r="F22" s="693" t="s">
        <v>687</v>
      </c>
      <c r="G22" s="690" t="s">
        <v>846</v>
      </c>
      <c r="H22" s="693">
        <v>78</v>
      </c>
      <c r="I22" s="696">
        <f t="shared" ref="I22" si="5">E22*H22*24</f>
        <v>595.40000002027955</v>
      </c>
      <c r="J22" s="935" t="s">
        <v>692</v>
      </c>
      <c r="K22" s="688"/>
      <c r="L22" s="950"/>
      <c r="M22" s="679"/>
      <c r="N22" s="934"/>
      <c r="O22" s="934"/>
      <c r="Q22" s="946"/>
      <c r="T22" s="528"/>
    </row>
    <row r="23" spans="1:24" ht="18" customHeight="1">
      <c r="A23" s="784" t="s">
        <v>522</v>
      </c>
      <c r="B23" s="723" t="s">
        <v>847</v>
      </c>
      <c r="C23" s="947">
        <v>45285.070833333331</v>
      </c>
      <c r="D23" s="947">
        <v>45285.09097222222</v>
      </c>
      <c r="E23" s="840">
        <f t="shared" si="3"/>
        <v>2.0138888889050577E-2</v>
      </c>
      <c r="F23" s="693" t="s">
        <v>687</v>
      </c>
      <c r="G23" s="948" t="s">
        <v>848</v>
      </c>
      <c r="H23" s="693">
        <v>0</v>
      </c>
      <c r="I23" s="741">
        <v>0</v>
      </c>
      <c r="J23" s="935" t="s">
        <v>689</v>
      </c>
      <c r="K23" s="688"/>
      <c r="L23" s="950"/>
      <c r="M23" s="679"/>
      <c r="N23" s="934"/>
      <c r="O23" s="934"/>
      <c r="Q23" s="946"/>
      <c r="T23" s="528"/>
    </row>
    <row r="24" spans="1:24" ht="18" customHeight="1">
      <c r="A24" s="784" t="s">
        <v>410</v>
      </c>
      <c r="B24" s="723" t="s">
        <v>849</v>
      </c>
      <c r="C24" s="947">
        <v>45284.077777777777</v>
      </c>
      <c r="D24" s="947">
        <v>45284.402777777781</v>
      </c>
      <c r="E24" s="840">
        <f t="shared" si="3"/>
        <v>0.32500000000436557</v>
      </c>
      <c r="F24" s="693" t="s">
        <v>687</v>
      </c>
      <c r="G24" s="948" t="s">
        <v>839</v>
      </c>
      <c r="H24" s="693">
        <v>0</v>
      </c>
      <c r="I24" s="741">
        <v>0</v>
      </c>
      <c r="J24" s="935" t="s">
        <v>689</v>
      </c>
      <c r="K24" s="688"/>
      <c r="L24" s="950"/>
      <c r="M24" s="679"/>
      <c r="N24" s="934"/>
      <c r="O24" s="934"/>
      <c r="Q24" s="946"/>
      <c r="T24" s="528"/>
    </row>
    <row r="25" spans="1:24" ht="18" customHeight="1">
      <c r="A25" s="784" t="s">
        <v>529</v>
      </c>
      <c r="B25" s="723" t="s">
        <v>850</v>
      </c>
      <c r="C25" s="947">
        <v>45284.57708333333</v>
      </c>
      <c r="D25" s="947">
        <v>45284.65</v>
      </c>
      <c r="E25" s="840">
        <f t="shared" si="3"/>
        <v>7.2916666671517305E-2</v>
      </c>
      <c r="F25" s="693" t="s">
        <v>701</v>
      </c>
      <c r="G25" s="690" t="s">
        <v>851</v>
      </c>
      <c r="H25" s="693">
        <v>0</v>
      </c>
      <c r="I25" s="741">
        <v>0</v>
      </c>
      <c r="J25" s="935" t="s">
        <v>689</v>
      </c>
      <c r="K25" s="688"/>
      <c r="L25" s="950"/>
      <c r="M25" s="679"/>
      <c r="N25" s="934"/>
      <c r="O25" s="934"/>
      <c r="Q25" s="946"/>
      <c r="T25" s="528"/>
    </row>
    <row r="26" spans="1:24" ht="18" customHeight="1">
      <c r="A26" s="784" t="s">
        <v>417</v>
      </c>
      <c r="B26" s="723" t="s">
        <v>852</v>
      </c>
      <c r="C26" s="947">
        <v>45273.345138888893</v>
      </c>
      <c r="D26" s="947">
        <v>45273.368750000001</v>
      </c>
      <c r="E26" s="840">
        <f t="shared" si="3"/>
        <v>2.361111110803904E-2</v>
      </c>
      <c r="F26" s="693" t="s">
        <v>687</v>
      </c>
      <c r="G26" s="690" t="s">
        <v>691</v>
      </c>
      <c r="H26" s="693">
        <v>0</v>
      </c>
      <c r="I26" s="741">
        <v>0</v>
      </c>
      <c r="J26" s="935" t="s">
        <v>689</v>
      </c>
      <c r="K26" s="688"/>
      <c r="L26" s="882"/>
      <c r="M26" s="679"/>
      <c r="N26" s="934"/>
      <c r="O26" s="934"/>
      <c r="Q26" s="946"/>
      <c r="T26" s="528"/>
    </row>
    <row r="27" spans="1:24" ht="18" customHeight="1">
      <c r="A27" s="784" t="s">
        <v>571</v>
      </c>
      <c r="B27" s="723" t="s">
        <v>853</v>
      </c>
      <c r="C27" s="947">
        <v>45274.455555555563</v>
      </c>
      <c r="D27" s="947">
        <v>45274.455555555563</v>
      </c>
      <c r="E27" s="840">
        <f t="shared" si="3"/>
        <v>0</v>
      </c>
      <c r="F27" s="693" t="s">
        <v>687</v>
      </c>
      <c r="G27" s="690" t="s">
        <v>854</v>
      </c>
      <c r="H27" s="693">
        <v>0</v>
      </c>
      <c r="I27" s="741">
        <v>0</v>
      </c>
      <c r="J27" s="935" t="s">
        <v>689</v>
      </c>
      <c r="K27" s="688"/>
      <c r="L27" s="882"/>
      <c r="M27" s="679"/>
      <c r="N27" s="934"/>
      <c r="O27" s="934"/>
      <c r="Q27" s="946"/>
      <c r="T27" s="528"/>
    </row>
    <row r="28" spans="1:24" ht="18" customHeight="1">
      <c r="A28" s="784" t="s">
        <v>571</v>
      </c>
      <c r="B28" s="723" t="s">
        <v>853</v>
      </c>
      <c r="C28" s="947">
        <v>45274.46875</v>
      </c>
      <c r="D28" s="947">
        <v>45274.635416666657</v>
      </c>
      <c r="E28" s="840">
        <f t="shared" si="3"/>
        <v>0.16666666665696539</v>
      </c>
      <c r="F28" s="693" t="s">
        <v>701</v>
      </c>
      <c r="G28" s="690" t="s">
        <v>855</v>
      </c>
      <c r="H28" s="693">
        <v>0</v>
      </c>
      <c r="I28" s="741">
        <v>0</v>
      </c>
      <c r="J28" s="935" t="s">
        <v>689</v>
      </c>
      <c r="K28" s="688"/>
      <c r="L28" s="950"/>
      <c r="M28" s="679"/>
      <c r="N28" s="934"/>
      <c r="O28" s="934"/>
      <c r="Q28" s="946"/>
      <c r="T28" s="528"/>
    </row>
    <row r="29" spans="1:24" ht="18" customHeight="1">
      <c r="A29" s="784" t="s">
        <v>571</v>
      </c>
      <c r="B29" s="723" t="s">
        <v>856</v>
      </c>
      <c r="C29" s="947">
        <v>45266.445833333331</v>
      </c>
      <c r="D29" s="947">
        <v>45266.454861111109</v>
      </c>
      <c r="E29" s="840">
        <f t="shared" si="3"/>
        <v>9.0277777781011537E-3</v>
      </c>
      <c r="F29" s="693" t="s">
        <v>701</v>
      </c>
      <c r="G29" s="690" t="s">
        <v>857</v>
      </c>
      <c r="H29" s="693">
        <v>0</v>
      </c>
      <c r="I29" s="741">
        <v>0</v>
      </c>
      <c r="J29" s="935" t="s">
        <v>689</v>
      </c>
      <c r="K29" s="688"/>
      <c r="L29" s="950"/>
      <c r="M29" s="679"/>
      <c r="N29" s="934"/>
      <c r="O29" s="934"/>
      <c r="Q29" s="946"/>
      <c r="T29" s="528"/>
    </row>
    <row r="30" spans="1:24" ht="18" customHeight="1">
      <c r="A30" s="784" t="s">
        <v>571</v>
      </c>
      <c r="B30" s="723" t="s">
        <v>856</v>
      </c>
      <c r="C30" s="947">
        <v>45269.474305555559</v>
      </c>
      <c r="D30" s="947">
        <v>45269.597222222219</v>
      </c>
      <c r="E30" s="840">
        <f t="shared" si="3"/>
        <v>0.12291666665987577</v>
      </c>
      <c r="F30" s="693" t="s">
        <v>701</v>
      </c>
      <c r="G30" s="690" t="s">
        <v>858</v>
      </c>
      <c r="H30" s="693">
        <v>0</v>
      </c>
      <c r="I30" s="741">
        <v>0</v>
      </c>
      <c r="J30" s="935" t="s">
        <v>689</v>
      </c>
      <c r="K30" s="688"/>
      <c r="L30" s="950"/>
      <c r="M30" s="679"/>
      <c r="N30" s="934"/>
      <c r="O30" s="934"/>
      <c r="Q30" s="946"/>
      <c r="T30" s="528"/>
    </row>
    <row r="31" spans="1:24" ht="18" customHeight="1">
      <c r="A31" s="784" t="s">
        <v>571</v>
      </c>
      <c r="B31" s="723" t="s">
        <v>856</v>
      </c>
      <c r="C31" s="947">
        <v>45274.455555555563</v>
      </c>
      <c r="D31" s="947">
        <v>45274.484722222223</v>
      </c>
      <c r="E31" s="840">
        <f t="shared" si="3"/>
        <v>2.9166666659875773E-2</v>
      </c>
      <c r="F31" s="693" t="s">
        <v>687</v>
      </c>
      <c r="G31" s="690" t="s">
        <v>859</v>
      </c>
      <c r="H31" s="693">
        <v>0</v>
      </c>
      <c r="I31" s="741">
        <v>0</v>
      </c>
      <c r="J31" s="935" t="s">
        <v>689</v>
      </c>
      <c r="K31" s="688"/>
      <c r="L31" s="950"/>
      <c r="M31" s="679"/>
      <c r="N31" s="934"/>
      <c r="O31" s="934"/>
      <c r="Q31" s="946"/>
      <c r="T31" s="528"/>
    </row>
    <row r="32" spans="1:24" ht="18" customHeight="1">
      <c r="A32" s="784" t="s">
        <v>571</v>
      </c>
      <c r="B32" s="723" t="s">
        <v>856</v>
      </c>
      <c r="C32" s="947">
        <v>45284.077777777777</v>
      </c>
      <c r="D32" s="947">
        <v>45284.10833333333</v>
      </c>
      <c r="E32" s="840">
        <f t="shared" si="3"/>
        <v>3.0555555553291924E-2</v>
      </c>
      <c r="F32" s="693" t="s">
        <v>687</v>
      </c>
      <c r="G32" s="690" t="s">
        <v>859</v>
      </c>
      <c r="H32" s="693">
        <v>0</v>
      </c>
      <c r="I32" s="741">
        <v>0</v>
      </c>
      <c r="J32" s="935" t="s">
        <v>689</v>
      </c>
      <c r="K32" s="688"/>
      <c r="L32" s="950"/>
      <c r="M32" s="679"/>
      <c r="N32" s="934"/>
      <c r="O32" s="934"/>
      <c r="Q32" s="946"/>
      <c r="T32" s="528"/>
    </row>
    <row r="33" spans="1:21" ht="18" customHeight="1">
      <c r="A33" s="784" t="s">
        <v>571</v>
      </c>
      <c r="B33" s="723" t="s">
        <v>860</v>
      </c>
      <c r="C33" s="947">
        <v>45266.470138888893</v>
      </c>
      <c r="D33" s="947">
        <v>45266.484027777777</v>
      </c>
      <c r="E33" s="840">
        <f t="shared" si="3"/>
        <v>1.3888888883229811E-2</v>
      </c>
      <c r="F33" s="693" t="s">
        <v>701</v>
      </c>
      <c r="G33" s="690" t="s">
        <v>857</v>
      </c>
      <c r="H33" s="693">
        <v>0</v>
      </c>
      <c r="I33" s="741">
        <v>0</v>
      </c>
      <c r="J33" s="935" t="s">
        <v>689</v>
      </c>
      <c r="K33" s="688"/>
      <c r="L33" s="950"/>
      <c r="M33" s="679"/>
      <c r="N33" s="934"/>
      <c r="O33" s="934"/>
      <c r="Q33" s="946"/>
      <c r="T33" s="528"/>
    </row>
    <row r="34" spans="1:21" ht="18" customHeight="1">
      <c r="A34" s="784" t="s">
        <v>571</v>
      </c>
      <c r="B34" s="723" t="s">
        <v>860</v>
      </c>
      <c r="C34" s="947">
        <v>45267.895833333343</v>
      </c>
      <c r="D34" s="947">
        <v>45267.929166666669</v>
      </c>
      <c r="E34" s="840">
        <f t="shared" si="3"/>
        <v>3.3333333325572312E-2</v>
      </c>
      <c r="F34" s="693" t="s">
        <v>701</v>
      </c>
      <c r="G34" s="690" t="s">
        <v>861</v>
      </c>
      <c r="H34" s="693">
        <v>0</v>
      </c>
      <c r="I34" s="741">
        <v>0</v>
      </c>
      <c r="J34" s="935" t="s">
        <v>689</v>
      </c>
      <c r="K34" s="688"/>
      <c r="L34" s="950"/>
      <c r="M34" s="679"/>
      <c r="N34" s="934"/>
      <c r="O34" s="934"/>
      <c r="Q34" s="946"/>
      <c r="T34" s="528"/>
    </row>
    <row r="35" spans="1:21" ht="18" customHeight="1">
      <c r="A35" s="784" t="s">
        <v>571</v>
      </c>
      <c r="B35" s="723" t="s">
        <v>860</v>
      </c>
      <c r="C35" s="947">
        <v>45269.454861111109</v>
      </c>
      <c r="D35" s="947">
        <v>45269.467361111107</v>
      </c>
      <c r="E35" s="840">
        <f t="shared" si="3"/>
        <v>1.2499999997089617E-2</v>
      </c>
      <c r="F35" s="693" t="s">
        <v>701</v>
      </c>
      <c r="G35" s="690" t="s">
        <v>862</v>
      </c>
      <c r="H35" s="693">
        <v>0</v>
      </c>
      <c r="I35" s="741">
        <v>0</v>
      </c>
      <c r="J35" s="935" t="s">
        <v>689</v>
      </c>
      <c r="K35" s="688"/>
      <c r="L35" s="950"/>
      <c r="M35" s="679"/>
      <c r="N35" s="934"/>
      <c r="O35" s="934"/>
      <c r="Q35" s="946"/>
      <c r="T35" s="528"/>
    </row>
    <row r="36" spans="1:21" ht="18" customHeight="1">
      <c r="A36" s="784" t="s">
        <v>571</v>
      </c>
      <c r="B36" s="723" t="s">
        <v>863</v>
      </c>
      <c r="C36" s="947">
        <v>45271.397222222222</v>
      </c>
      <c r="D36" s="947">
        <v>45271.415277777778</v>
      </c>
      <c r="E36" s="840">
        <f t="shared" si="3"/>
        <v>1.8055555556202307E-2</v>
      </c>
      <c r="F36" s="693" t="s">
        <v>687</v>
      </c>
      <c r="G36" s="690" t="s">
        <v>864</v>
      </c>
      <c r="H36" s="693">
        <v>0</v>
      </c>
      <c r="I36" s="741">
        <v>0</v>
      </c>
      <c r="J36" s="935" t="s">
        <v>689</v>
      </c>
      <c r="K36" s="688"/>
      <c r="L36" s="950"/>
      <c r="M36" s="679"/>
      <c r="N36" s="934"/>
      <c r="O36" s="934"/>
      <c r="Q36" s="946"/>
      <c r="T36" s="528"/>
    </row>
    <row r="37" spans="1:21" ht="18" customHeight="1">
      <c r="A37" s="784" t="s">
        <v>571</v>
      </c>
      <c r="B37" s="723" t="s">
        <v>865</v>
      </c>
      <c r="C37" s="947">
        <v>45262.363194444442</v>
      </c>
      <c r="D37" s="947">
        <v>45262.374305555553</v>
      </c>
      <c r="E37" s="840">
        <f t="shared" si="3"/>
        <v>1.1111111110949423E-2</v>
      </c>
      <c r="F37" s="693" t="s">
        <v>687</v>
      </c>
      <c r="G37" s="690" t="s">
        <v>866</v>
      </c>
      <c r="H37" s="693">
        <v>0</v>
      </c>
      <c r="I37" s="741">
        <v>0</v>
      </c>
      <c r="J37" s="935" t="s">
        <v>689</v>
      </c>
      <c r="K37" s="688"/>
      <c r="L37" s="950"/>
      <c r="M37" s="679"/>
      <c r="N37" s="934"/>
      <c r="O37" s="934"/>
      <c r="Q37" s="946"/>
      <c r="T37" s="528"/>
    </row>
    <row r="38" spans="1:21" ht="18" customHeight="1">
      <c r="A38" s="784" t="s">
        <v>573</v>
      </c>
      <c r="B38" s="723" t="s">
        <v>867</v>
      </c>
      <c r="C38" s="947">
        <v>45290.361805555563</v>
      </c>
      <c r="D38" s="947">
        <v>45290.698611111111</v>
      </c>
      <c r="E38" s="840">
        <f t="shared" si="3"/>
        <v>0.33680555554747116</v>
      </c>
      <c r="F38" s="693" t="s">
        <v>701</v>
      </c>
      <c r="G38" s="690" t="s">
        <v>868</v>
      </c>
      <c r="H38" s="693">
        <v>0</v>
      </c>
      <c r="I38" s="741">
        <v>0</v>
      </c>
      <c r="J38" s="935" t="s">
        <v>689</v>
      </c>
      <c r="K38" s="688"/>
      <c r="L38" s="950"/>
      <c r="M38" s="679"/>
      <c r="N38" s="934"/>
      <c r="O38" s="934"/>
      <c r="Q38" s="946"/>
      <c r="T38" s="528"/>
    </row>
    <row r="39" spans="1:21" ht="18" customHeight="1">
      <c r="A39" s="784" t="s">
        <v>573</v>
      </c>
      <c r="B39" s="723" t="s">
        <v>869</v>
      </c>
      <c r="C39" s="947">
        <v>45290.361805555563</v>
      </c>
      <c r="D39" s="947">
        <v>45290.699305555558</v>
      </c>
      <c r="E39" s="840">
        <f t="shared" si="3"/>
        <v>0.33749999999417923</v>
      </c>
      <c r="F39" s="693" t="s">
        <v>701</v>
      </c>
      <c r="G39" s="690" t="s">
        <v>870</v>
      </c>
      <c r="H39" s="693">
        <v>0</v>
      </c>
      <c r="I39" s="741">
        <v>0</v>
      </c>
      <c r="J39" s="935" t="s">
        <v>689</v>
      </c>
      <c r="K39" s="688"/>
      <c r="L39" s="950"/>
      <c r="M39" s="679"/>
      <c r="N39" s="934"/>
      <c r="O39" s="934"/>
      <c r="Q39" s="946"/>
      <c r="T39" s="528"/>
    </row>
    <row r="40" spans="1:21" ht="18" customHeight="1">
      <c r="A40" s="784" t="s">
        <v>573</v>
      </c>
      <c r="B40" s="723" t="s">
        <v>871</v>
      </c>
      <c r="C40" s="947">
        <v>45261.586805555547</v>
      </c>
      <c r="D40" s="947">
        <v>45261.586805555547</v>
      </c>
      <c r="E40" s="840">
        <f t="shared" si="3"/>
        <v>0</v>
      </c>
      <c r="F40" s="693" t="s">
        <v>687</v>
      </c>
      <c r="G40" s="690" t="s">
        <v>872</v>
      </c>
      <c r="H40" s="693">
        <v>0</v>
      </c>
      <c r="I40" s="741">
        <v>0</v>
      </c>
      <c r="J40" s="935" t="s">
        <v>689</v>
      </c>
      <c r="K40" s="688"/>
      <c r="L40" s="950"/>
      <c r="M40" s="679"/>
      <c r="N40" s="934"/>
      <c r="O40" s="934"/>
      <c r="Q40" s="946"/>
      <c r="T40" s="528"/>
    </row>
    <row r="41" spans="1:21" ht="18" customHeight="1" thickBot="1">
      <c r="A41" s="786" t="s">
        <v>573</v>
      </c>
      <c r="B41" s="787" t="s">
        <v>871</v>
      </c>
      <c r="C41" s="951">
        <v>45261.668749999997</v>
      </c>
      <c r="D41" s="951">
        <v>45261.810416666667</v>
      </c>
      <c r="E41" s="842">
        <f t="shared" si="3"/>
        <v>0.14166666667006211</v>
      </c>
      <c r="F41" s="702" t="s">
        <v>701</v>
      </c>
      <c r="G41" s="699" t="s">
        <v>873</v>
      </c>
      <c r="H41" s="702">
        <v>0</v>
      </c>
      <c r="I41" s="743">
        <v>0</v>
      </c>
      <c r="J41" s="952" t="s">
        <v>689</v>
      </c>
      <c r="K41" s="688"/>
      <c r="L41" s="950"/>
      <c r="M41" s="679"/>
      <c r="N41" s="934"/>
      <c r="O41" s="934"/>
      <c r="Q41" s="946"/>
      <c r="T41" s="528"/>
    </row>
    <row r="42" spans="1:21" ht="18" customHeight="1">
      <c r="A42" s="953"/>
      <c r="B42" s="939"/>
      <c r="C42" s="373"/>
      <c r="D42" s="790" t="s">
        <v>723</v>
      </c>
      <c r="E42" s="408">
        <f>SUM(E17:E41)</f>
        <v>3.8881944444146939</v>
      </c>
      <c r="F42" s="863"/>
      <c r="G42" s="792" t="s">
        <v>724</v>
      </c>
      <c r="H42" s="474"/>
      <c r="I42" s="940">
        <f>SUM(I17:I41)</f>
        <v>656.60000002069864</v>
      </c>
      <c r="J42" s="939"/>
      <c r="K42" s="688"/>
      <c r="L42" s="678"/>
      <c r="M42" s="679"/>
      <c r="N42" s="934"/>
      <c r="O42" s="942"/>
      <c r="P42" s="943"/>
      <c r="Q42" s="944"/>
    </row>
    <row r="43" spans="1:21" ht="18" customHeight="1" thickBot="1">
      <c r="A43" s="792" t="s">
        <v>744</v>
      </c>
      <c r="B43" s="939"/>
      <c r="C43" s="373"/>
      <c r="D43" s="373"/>
      <c r="E43" s="373"/>
      <c r="F43" s="373"/>
      <c r="G43" s="939"/>
      <c r="H43" s="373"/>
      <c r="I43" s="373"/>
      <c r="J43" s="939"/>
      <c r="K43" s="688"/>
      <c r="M43" s="679"/>
      <c r="N43" s="679"/>
      <c r="O43" s="934"/>
      <c r="Q43" s="946"/>
    </row>
    <row r="44" spans="1:21" ht="18" customHeight="1">
      <c r="A44" s="954" t="s">
        <v>451</v>
      </c>
      <c r="B44" s="682" t="s">
        <v>874</v>
      </c>
      <c r="C44" s="683">
        <v>45271.380555555559</v>
      </c>
      <c r="D44" s="683">
        <v>45271.602777777778</v>
      </c>
      <c r="E44" s="838">
        <f t="shared" ref="E44:E48" si="6">D44-C44</f>
        <v>0.22222222221898846</v>
      </c>
      <c r="F44" s="685" t="s">
        <v>701</v>
      </c>
      <c r="G44" s="682" t="s">
        <v>875</v>
      </c>
      <c r="H44" s="896">
        <v>0</v>
      </c>
      <c r="I44" s="896">
        <f t="shared" ref="I44:I48" si="7">E44*H44*24</f>
        <v>0</v>
      </c>
      <c r="J44" s="854" t="s">
        <v>689</v>
      </c>
      <c r="K44" s="688"/>
      <c r="L44" s="955"/>
      <c r="M44" s="679"/>
      <c r="N44" s="934"/>
      <c r="O44" s="934"/>
      <c r="Q44" s="946"/>
    </row>
    <row r="45" spans="1:21" s="723" customFormat="1" ht="18" customHeight="1">
      <c r="A45" s="956" t="s">
        <v>466</v>
      </c>
      <c r="B45" s="690" t="s">
        <v>876</v>
      </c>
      <c r="C45" s="691">
        <v>45273.38958333333</v>
      </c>
      <c r="D45" s="691">
        <v>45273.440972222219</v>
      </c>
      <c r="E45" s="840">
        <f t="shared" si="6"/>
        <v>5.1388888889050577E-2</v>
      </c>
      <c r="F45" s="693" t="s">
        <v>687</v>
      </c>
      <c r="G45" s="948" t="s">
        <v>839</v>
      </c>
      <c r="H45" s="696">
        <v>0</v>
      </c>
      <c r="I45" s="696">
        <f t="shared" si="7"/>
        <v>0</v>
      </c>
      <c r="J45" s="697" t="s">
        <v>689</v>
      </c>
      <c r="K45" s="688"/>
      <c r="L45" s="955"/>
      <c r="M45" s="679"/>
      <c r="N45" s="934"/>
      <c r="O45" s="934"/>
      <c r="P45" s="630"/>
      <c r="Q45" s="946"/>
      <c r="R45" s="630"/>
      <c r="S45" s="630"/>
      <c r="T45" s="630"/>
      <c r="U45" s="722"/>
    </row>
    <row r="46" spans="1:21" s="723" customFormat="1" ht="18" customHeight="1">
      <c r="A46" s="956" t="s">
        <v>392</v>
      </c>
      <c r="B46" s="690" t="s">
        <v>877</v>
      </c>
      <c r="C46" s="691">
        <v>45278.381249999999</v>
      </c>
      <c r="D46" s="691">
        <v>45278.754166666673</v>
      </c>
      <c r="E46" s="840">
        <f t="shared" si="6"/>
        <v>0.37291666667442769</v>
      </c>
      <c r="F46" s="693" t="s">
        <v>701</v>
      </c>
      <c r="G46" s="690" t="s">
        <v>878</v>
      </c>
      <c r="H46" s="696">
        <v>0</v>
      </c>
      <c r="I46" s="696">
        <f t="shared" si="7"/>
        <v>0</v>
      </c>
      <c r="J46" s="697" t="s">
        <v>689</v>
      </c>
      <c r="K46" s="688"/>
      <c r="L46" s="678"/>
      <c r="M46" s="679"/>
      <c r="N46" s="934"/>
      <c r="O46" s="934"/>
      <c r="P46" s="934"/>
      <c r="Q46" s="630"/>
      <c r="R46" s="630"/>
      <c r="S46" s="630"/>
      <c r="T46" s="630"/>
      <c r="U46" s="722"/>
    </row>
    <row r="47" spans="1:21" s="723" customFormat="1" ht="18" customHeight="1">
      <c r="A47" s="956" t="s">
        <v>392</v>
      </c>
      <c r="B47" s="690" t="s">
        <v>879</v>
      </c>
      <c r="C47" s="691">
        <v>45278.381249999999</v>
      </c>
      <c r="D47" s="691">
        <v>45278.754861111112</v>
      </c>
      <c r="E47" s="840">
        <f t="shared" si="6"/>
        <v>0.37361111111385981</v>
      </c>
      <c r="F47" s="693" t="s">
        <v>701</v>
      </c>
      <c r="G47" s="690" t="s">
        <v>880</v>
      </c>
      <c r="H47" s="696">
        <v>0</v>
      </c>
      <c r="I47" s="696">
        <f t="shared" si="7"/>
        <v>0</v>
      </c>
      <c r="J47" s="697" t="s">
        <v>689</v>
      </c>
      <c r="K47" s="688"/>
      <c r="L47" s="678"/>
      <c r="M47" s="679"/>
      <c r="N47" s="934"/>
      <c r="O47" s="934"/>
      <c r="P47" s="934"/>
      <c r="Q47" s="630"/>
      <c r="R47" s="630"/>
      <c r="S47" s="630"/>
      <c r="T47" s="630"/>
      <c r="U47" s="722"/>
    </row>
    <row r="48" spans="1:21" s="723" customFormat="1" ht="18" customHeight="1" thickBot="1">
      <c r="A48" s="957" t="s">
        <v>581</v>
      </c>
      <c r="B48" s="699" t="s">
        <v>881</v>
      </c>
      <c r="C48" s="700">
        <v>45280.392361111109</v>
      </c>
      <c r="D48" s="700">
        <v>45280.458333333343</v>
      </c>
      <c r="E48" s="842">
        <f t="shared" si="6"/>
        <v>6.5972222233540379E-2</v>
      </c>
      <c r="F48" s="702" t="s">
        <v>701</v>
      </c>
      <c r="G48" s="699"/>
      <c r="H48" s="890">
        <v>0</v>
      </c>
      <c r="I48" s="890">
        <f t="shared" si="7"/>
        <v>0</v>
      </c>
      <c r="J48" s="859" t="s">
        <v>689</v>
      </c>
      <c r="K48" s="688"/>
      <c r="L48" s="678"/>
      <c r="M48" s="679"/>
      <c r="N48" s="934"/>
      <c r="O48" s="934"/>
      <c r="P48" s="934"/>
      <c r="Q48" s="630"/>
      <c r="R48" s="630"/>
      <c r="S48" s="630"/>
      <c r="T48" s="630"/>
      <c r="U48" s="722"/>
    </row>
    <row r="49" spans="1:22" s="958" customFormat="1" ht="18" customHeight="1">
      <c r="A49" s="938"/>
      <c r="B49" s="939"/>
      <c r="C49" s="373"/>
      <c r="D49" s="790" t="s">
        <v>723</v>
      </c>
      <c r="E49" s="408">
        <f>SUM(E44:E48)</f>
        <v>1.0861111111298669</v>
      </c>
      <c r="F49" s="863"/>
      <c r="G49" s="792" t="s">
        <v>724</v>
      </c>
      <c r="H49" s="474"/>
      <c r="I49" s="940">
        <f>SUM(I44:I48)</f>
        <v>0</v>
      </c>
      <c r="J49" s="939"/>
      <c r="K49" s="688"/>
      <c r="L49" s="930"/>
      <c r="M49" s="679"/>
      <c r="N49" s="934"/>
      <c r="O49" s="942"/>
      <c r="P49" s="943"/>
      <c r="Q49" s="944"/>
      <c r="R49" s="630"/>
      <c r="S49" s="630"/>
      <c r="T49" s="630"/>
      <c r="U49" s="630"/>
    </row>
    <row r="50" spans="1:22" ht="18" customHeight="1" thickBot="1">
      <c r="A50" s="671" t="s">
        <v>882</v>
      </c>
      <c r="B50" s="939"/>
      <c r="C50" s="373"/>
      <c r="D50" s="373"/>
      <c r="E50" s="373"/>
      <c r="F50" s="373"/>
      <c r="G50" s="959"/>
      <c r="H50" s="373"/>
      <c r="I50" s="373"/>
      <c r="J50" s="939"/>
      <c r="K50" s="688"/>
      <c r="M50" s="679"/>
      <c r="N50" s="934"/>
      <c r="O50" s="934"/>
      <c r="Q50" s="946"/>
    </row>
    <row r="51" spans="1:22" s="783" customFormat="1" ht="18" customHeight="1">
      <c r="A51" s="954" t="s">
        <v>327</v>
      </c>
      <c r="B51" s="682" t="s">
        <v>883</v>
      </c>
      <c r="C51" s="683">
        <v>45278.497916666667</v>
      </c>
      <c r="D51" s="683">
        <v>45278.667361111111</v>
      </c>
      <c r="E51" s="838">
        <f t="shared" ref="E51:E54" si="8">D51-C51</f>
        <v>0.16944444444379769</v>
      </c>
      <c r="F51" s="685" t="s">
        <v>687</v>
      </c>
      <c r="G51" s="682" t="s">
        <v>884</v>
      </c>
      <c r="H51" s="896">
        <v>0</v>
      </c>
      <c r="I51" s="896">
        <f t="shared" ref="I51:I54" si="9">E51*H51*24</f>
        <v>0</v>
      </c>
      <c r="J51" s="854" t="s">
        <v>689</v>
      </c>
      <c r="K51" s="688"/>
      <c r="L51" s="943"/>
      <c r="M51" s="679"/>
      <c r="N51" s="934"/>
      <c r="O51" s="934"/>
      <c r="P51" s="630"/>
      <c r="Q51" s="946"/>
      <c r="R51" s="630"/>
      <c r="S51" s="630"/>
      <c r="T51" s="630"/>
      <c r="U51" s="630"/>
    </row>
    <row r="52" spans="1:22" ht="18" customHeight="1">
      <c r="A52" s="956" t="s">
        <v>471</v>
      </c>
      <c r="B52" s="690" t="s">
        <v>885</v>
      </c>
      <c r="C52" s="691">
        <v>45288.25277777778</v>
      </c>
      <c r="D52" s="691">
        <v>45288.676388888889</v>
      </c>
      <c r="E52" s="840">
        <f t="shared" si="8"/>
        <v>0.42361111110949423</v>
      </c>
      <c r="F52" s="693" t="s">
        <v>701</v>
      </c>
      <c r="G52" s="690" t="s">
        <v>886</v>
      </c>
      <c r="H52" s="696">
        <v>0</v>
      </c>
      <c r="I52" s="696">
        <f t="shared" si="9"/>
        <v>0</v>
      </c>
      <c r="J52" s="697" t="s">
        <v>689</v>
      </c>
      <c r="K52" s="688"/>
      <c r="L52" s="950"/>
      <c r="M52" s="679"/>
      <c r="N52" s="934"/>
      <c r="O52" s="934"/>
      <c r="Q52" s="946"/>
    </row>
    <row r="53" spans="1:22" ht="18" customHeight="1">
      <c r="A53" s="956" t="s">
        <v>475</v>
      </c>
      <c r="B53" s="690" t="s">
        <v>887</v>
      </c>
      <c r="C53" s="691">
        <v>45277.694444444453</v>
      </c>
      <c r="D53" s="691">
        <v>45277.709027777782</v>
      </c>
      <c r="E53" s="840">
        <f t="shared" si="8"/>
        <v>1.4583333329937886E-2</v>
      </c>
      <c r="F53" s="693" t="s">
        <v>687</v>
      </c>
      <c r="G53" s="948" t="s">
        <v>839</v>
      </c>
      <c r="H53" s="696">
        <v>0</v>
      </c>
      <c r="I53" s="696">
        <f t="shared" si="9"/>
        <v>0</v>
      </c>
      <c r="J53" s="697" t="s">
        <v>689</v>
      </c>
      <c r="K53" s="688"/>
      <c r="L53" s="950"/>
      <c r="M53" s="679"/>
      <c r="N53" s="934"/>
      <c r="O53" s="934"/>
      <c r="Q53" s="946"/>
    </row>
    <row r="54" spans="1:22" ht="18" customHeight="1" thickBot="1">
      <c r="A54" s="957" t="s">
        <v>564</v>
      </c>
      <c r="B54" s="699" t="s">
        <v>888</v>
      </c>
      <c r="C54" s="700">
        <v>45281.451388888891</v>
      </c>
      <c r="D54" s="700">
        <v>45281.458333333343</v>
      </c>
      <c r="E54" s="842">
        <f t="shared" si="8"/>
        <v>6.9444444525288418E-3</v>
      </c>
      <c r="F54" s="702" t="s">
        <v>687</v>
      </c>
      <c r="G54" s="699" t="s">
        <v>639</v>
      </c>
      <c r="H54" s="890">
        <v>0</v>
      </c>
      <c r="I54" s="890">
        <f t="shared" si="9"/>
        <v>0</v>
      </c>
      <c r="J54" s="859" t="s">
        <v>689</v>
      </c>
      <c r="K54" s="688"/>
      <c r="L54" s="950"/>
      <c r="M54" s="679"/>
      <c r="N54" s="934"/>
      <c r="O54" s="934"/>
      <c r="Q54" s="946"/>
    </row>
    <row r="55" spans="1:22" s="958" customFormat="1" ht="18" customHeight="1">
      <c r="A55" s="938"/>
      <c r="B55" s="939"/>
      <c r="C55" s="373"/>
      <c r="D55" s="790" t="s">
        <v>723</v>
      </c>
      <c r="E55" s="408">
        <f>SUM(E51:E54)</f>
        <v>0.61458333333575865</v>
      </c>
      <c r="F55" s="863"/>
      <c r="G55" s="792" t="s">
        <v>724</v>
      </c>
      <c r="H55" s="474"/>
      <c r="I55" s="940">
        <f>SUM(I51:I54)</f>
        <v>0</v>
      </c>
      <c r="J55" s="939"/>
      <c r="K55" s="688"/>
      <c r="L55" s="930"/>
      <c r="M55" s="679"/>
      <c r="N55" s="934"/>
      <c r="O55" s="942"/>
      <c r="P55" s="943"/>
      <c r="Q55" s="944"/>
      <c r="R55" s="630"/>
      <c r="S55" s="630"/>
    </row>
    <row r="56" spans="1:22" ht="18" customHeight="1">
      <c r="A56" s="960"/>
      <c r="B56" s="960"/>
      <c r="C56" s="961"/>
      <c r="D56" s="961"/>
      <c r="E56" s="961"/>
      <c r="F56" s="961"/>
      <c r="G56" s="960"/>
      <c r="H56" s="961"/>
      <c r="I56" s="961"/>
      <c r="J56" s="962"/>
      <c r="K56" s="688"/>
      <c r="M56" s="679"/>
      <c r="N56" s="934"/>
      <c r="O56" s="942"/>
      <c r="P56" s="943"/>
      <c r="Q56" s="944"/>
    </row>
    <row r="57" spans="1:22" ht="18" customHeight="1" thickBot="1">
      <c r="A57" s="963" t="s">
        <v>889</v>
      </c>
      <c r="B57" s="736"/>
      <c r="C57" s="964"/>
      <c r="D57" s="964"/>
      <c r="E57" s="964"/>
      <c r="F57" s="964"/>
      <c r="G57" s="965"/>
      <c r="H57" s="964"/>
      <c r="I57" s="964"/>
      <c r="J57" s="965"/>
      <c r="K57" s="688"/>
      <c r="M57" s="679"/>
      <c r="N57" s="934"/>
      <c r="O57" s="934"/>
      <c r="Q57" s="946"/>
    </row>
    <row r="58" spans="1:22" ht="18" customHeight="1">
      <c r="A58" s="954" t="s">
        <v>444</v>
      </c>
      <c r="B58" s="682" t="s">
        <v>890</v>
      </c>
      <c r="C58" s="683">
        <v>45279.385416666657</v>
      </c>
      <c r="D58" s="683">
        <v>45279.456944444442</v>
      </c>
      <c r="E58" s="838">
        <f t="shared" ref="E58:E59" si="10">D58-C58</f>
        <v>7.1527777785377111E-2</v>
      </c>
      <c r="F58" s="685" t="s">
        <v>701</v>
      </c>
      <c r="G58" s="932" t="s">
        <v>891</v>
      </c>
      <c r="H58" s="896">
        <v>0</v>
      </c>
      <c r="I58" s="896">
        <f t="shared" ref="I58:I59" si="11">E58*H58*24</f>
        <v>0</v>
      </c>
      <c r="J58" s="854" t="s">
        <v>689</v>
      </c>
      <c r="K58" s="688"/>
      <c r="M58" s="679"/>
      <c r="N58" s="934"/>
      <c r="O58" s="934"/>
      <c r="Q58" s="946"/>
    </row>
    <row r="59" spans="1:22" ht="18" customHeight="1" thickBot="1">
      <c r="A59" s="957" t="s">
        <v>406</v>
      </c>
      <c r="B59" s="699" t="s">
        <v>892</v>
      </c>
      <c r="C59" s="700">
        <v>45269.979861111111</v>
      </c>
      <c r="D59" s="700">
        <v>45270.270833333343</v>
      </c>
      <c r="E59" s="842">
        <f t="shared" si="10"/>
        <v>0.29097222223208519</v>
      </c>
      <c r="F59" s="702" t="s">
        <v>687</v>
      </c>
      <c r="G59" s="948" t="s">
        <v>839</v>
      </c>
      <c r="H59" s="890">
        <v>0</v>
      </c>
      <c r="I59" s="890">
        <f t="shared" si="11"/>
        <v>0</v>
      </c>
      <c r="J59" s="859" t="s">
        <v>689</v>
      </c>
      <c r="K59" s="688"/>
      <c r="M59" s="679"/>
      <c r="N59" s="934"/>
      <c r="O59" s="934"/>
      <c r="Q59" s="946"/>
    </row>
    <row r="60" spans="1:22" ht="18" customHeight="1">
      <c r="A60" s="891"/>
      <c r="B60" s="757"/>
      <c r="C60" s="373"/>
      <c r="D60" s="790" t="s">
        <v>723</v>
      </c>
      <c r="E60" s="408">
        <f>SUM(E58:E59)</f>
        <v>0.3625000000174623</v>
      </c>
      <c r="F60" s="966"/>
      <c r="G60" s="792" t="s">
        <v>724</v>
      </c>
      <c r="H60" s="966"/>
      <c r="I60" s="940">
        <f>SUM(I58:I59)</f>
        <v>0</v>
      </c>
      <c r="J60" s="967"/>
      <c r="K60" s="688"/>
      <c r="M60" s="679"/>
      <c r="N60" s="934"/>
      <c r="O60" s="942"/>
      <c r="P60" s="943"/>
      <c r="Q60" s="944"/>
    </row>
    <row r="61" spans="1:22" ht="18" customHeight="1" thickBot="1">
      <c r="A61" s="671" t="s">
        <v>775</v>
      </c>
      <c r="B61" s="757"/>
      <c r="C61" s="807"/>
      <c r="D61" s="807"/>
      <c r="E61" s="901"/>
      <c r="F61" s="869"/>
      <c r="G61" s="871"/>
      <c r="H61" s="872"/>
      <c r="I61" s="872"/>
      <c r="J61" s="871"/>
      <c r="K61" s="688"/>
      <c r="M61" s="679"/>
      <c r="N61" s="934"/>
      <c r="O61" s="934"/>
      <c r="Q61" s="946"/>
    </row>
    <row r="62" spans="1:22" ht="18" customHeight="1" thickBot="1">
      <c r="A62" s="916" t="s">
        <v>369</v>
      </c>
      <c r="B62" s="968" t="s">
        <v>893</v>
      </c>
      <c r="C62" s="969">
        <v>45271.304166666669</v>
      </c>
      <c r="D62" s="969">
        <v>45271.61041666667</v>
      </c>
      <c r="E62" s="970">
        <f t="shared" ref="E62" si="12">D62-C62</f>
        <v>0.30625000000145519</v>
      </c>
      <c r="F62" s="971" t="s">
        <v>687</v>
      </c>
      <c r="G62" s="968" t="s">
        <v>894</v>
      </c>
      <c r="H62" s="971">
        <v>0</v>
      </c>
      <c r="I62" s="972">
        <v>0</v>
      </c>
      <c r="J62" s="923" t="s">
        <v>689</v>
      </c>
      <c r="K62" s="688"/>
      <c r="M62" s="679"/>
      <c r="N62" s="934"/>
      <c r="O62" s="934"/>
      <c r="Q62" s="946"/>
    </row>
    <row r="63" spans="1:22" s="783" customFormat="1" ht="18" customHeight="1">
      <c r="A63" s="939"/>
      <c r="B63" s="973"/>
      <c r="C63" s="373"/>
      <c r="D63" s="790" t="s">
        <v>723</v>
      </c>
      <c r="E63" s="408">
        <f>SUM(E62:E62)</f>
        <v>0.30625000000145519</v>
      </c>
      <c r="F63" s="966"/>
      <c r="G63" s="974" t="s">
        <v>724</v>
      </c>
      <c r="H63" s="966"/>
      <c r="I63" s="474">
        <f>SUM(I62:I62)</f>
        <v>0</v>
      </c>
      <c r="J63" s="967"/>
      <c r="K63" s="688"/>
      <c r="L63" s="679"/>
      <c r="M63" s="679"/>
      <c r="N63" s="934"/>
      <c r="O63" s="942"/>
      <c r="P63" s="943"/>
      <c r="Q63" s="944"/>
      <c r="R63" s="630"/>
      <c r="S63" s="630"/>
      <c r="T63" s="630"/>
      <c r="U63" s="630"/>
      <c r="V63" s="630"/>
    </row>
    <row r="64" spans="1:22" ht="18" customHeight="1" thickBot="1">
      <c r="A64" s="963" t="s">
        <v>794</v>
      </c>
      <c r="B64" s="757"/>
      <c r="C64" s="672"/>
      <c r="D64" s="836"/>
      <c r="E64" s="912"/>
      <c r="F64" s="672"/>
      <c r="G64" s="913"/>
      <c r="H64" s="550"/>
      <c r="I64" s="550"/>
      <c r="J64" s="868"/>
      <c r="K64" s="688"/>
      <c r="L64" s="679"/>
      <c r="M64" s="679"/>
      <c r="N64" s="679"/>
      <c r="O64" s="934"/>
      <c r="Q64" s="946"/>
    </row>
    <row r="65" spans="1:25" ht="18" customHeight="1">
      <c r="A65" s="681" t="s">
        <v>537</v>
      </c>
      <c r="B65" s="682" t="s">
        <v>895</v>
      </c>
      <c r="C65" s="683">
        <v>45287.415277777778</v>
      </c>
      <c r="D65" s="683">
        <v>45288.681944444441</v>
      </c>
      <c r="E65" s="838">
        <f t="shared" ref="E65:E74" si="13">D65-C65</f>
        <v>1.2666666666627862</v>
      </c>
      <c r="F65" s="685" t="s">
        <v>701</v>
      </c>
      <c r="G65" s="932" t="s">
        <v>896</v>
      </c>
      <c r="H65" s="685">
        <v>0</v>
      </c>
      <c r="I65" s="739">
        <v>0</v>
      </c>
      <c r="J65" s="854" t="s">
        <v>689</v>
      </c>
      <c r="K65" s="688"/>
      <c r="L65" s="679"/>
      <c r="M65" s="679"/>
      <c r="N65" s="679"/>
      <c r="O65" s="934"/>
      <c r="Q65" s="946"/>
    </row>
    <row r="66" spans="1:25" ht="18" customHeight="1">
      <c r="A66" s="689" t="s">
        <v>554</v>
      </c>
      <c r="B66" s="690" t="s">
        <v>897</v>
      </c>
      <c r="C66" s="691">
        <v>45282.962500000001</v>
      </c>
      <c r="D66" s="691">
        <v>45283.1875</v>
      </c>
      <c r="E66" s="840">
        <f t="shared" si="13"/>
        <v>0.22499999999854481</v>
      </c>
      <c r="F66" s="693" t="s">
        <v>701</v>
      </c>
      <c r="G66" s="690" t="s">
        <v>772</v>
      </c>
      <c r="H66" s="693">
        <v>0</v>
      </c>
      <c r="I66" s="741">
        <v>0</v>
      </c>
      <c r="J66" s="697" t="s">
        <v>689</v>
      </c>
      <c r="K66" s="688"/>
      <c r="M66" s="679"/>
      <c r="N66" s="934"/>
      <c r="O66" s="934"/>
      <c r="Q66" s="946"/>
    </row>
    <row r="67" spans="1:25" ht="18" customHeight="1">
      <c r="A67" s="689" t="s">
        <v>554</v>
      </c>
      <c r="B67" s="690" t="s">
        <v>897</v>
      </c>
      <c r="C67" s="691">
        <v>45286.538888888892</v>
      </c>
      <c r="D67" s="691">
        <v>45286.615972222222</v>
      </c>
      <c r="E67" s="840">
        <f t="shared" si="13"/>
        <v>7.7083333329937886E-2</v>
      </c>
      <c r="F67" s="693" t="s">
        <v>687</v>
      </c>
      <c r="G67" s="690" t="s">
        <v>898</v>
      </c>
      <c r="H67" s="693">
        <v>0</v>
      </c>
      <c r="I67" s="741">
        <v>0</v>
      </c>
      <c r="J67" s="697" t="s">
        <v>689</v>
      </c>
      <c r="K67" s="688"/>
      <c r="M67" s="679"/>
      <c r="N67" s="934"/>
      <c r="O67" s="934"/>
      <c r="Q67" s="946"/>
    </row>
    <row r="68" spans="1:25" ht="18" customHeight="1">
      <c r="A68" s="689" t="s">
        <v>554</v>
      </c>
      <c r="B68" s="690" t="s">
        <v>899</v>
      </c>
      <c r="C68" s="691">
        <v>45282.894444444442</v>
      </c>
      <c r="D68" s="691">
        <v>45283.345833333333</v>
      </c>
      <c r="E68" s="840">
        <f t="shared" si="13"/>
        <v>0.45138888889050577</v>
      </c>
      <c r="F68" s="693" t="s">
        <v>701</v>
      </c>
      <c r="G68" s="727" t="s">
        <v>900</v>
      </c>
      <c r="H68" s="693">
        <v>0</v>
      </c>
      <c r="I68" s="741">
        <v>0</v>
      </c>
      <c r="J68" s="697" t="s">
        <v>689</v>
      </c>
      <c r="K68" s="688"/>
      <c r="M68" s="679"/>
      <c r="N68" s="934"/>
      <c r="O68" s="934"/>
      <c r="Q68" s="946"/>
    </row>
    <row r="69" spans="1:25" ht="18" customHeight="1">
      <c r="A69" s="689" t="s">
        <v>554</v>
      </c>
      <c r="B69" s="690" t="s">
        <v>901</v>
      </c>
      <c r="C69" s="691">
        <v>45282.894444444442</v>
      </c>
      <c r="D69" s="691">
        <v>45283.345833333333</v>
      </c>
      <c r="E69" s="840">
        <f t="shared" si="13"/>
        <v>0.45138888889050577</v>
      </c>
      <c r="F69" s="693" t="s">
        <v>701</v>
      </c>
      <c r="G69" s="727" t="s">
        <v>900</v>
      </c>
      <c r="H69" s="693">
        <v>0</v>
      </c>
      <c r="I69" s="741">
        <v>0</v>
      </c>
      <c r="J69" s="697" t="s">
        <v>689</v>
      </c>
      <c r="K69" s="688"/>
      <c r="M69" s="679"/>
      <c r="N69" s="934"/>
      <c r="O69" s="934"/>
      <c r="Q69" s="946"/>
    </row>
    <row r="70" spans="1:25" ht="18" customHeight="1">
      <c r="A70" s="689" t="s">
        <v>554</v>
      </c>
      <c r="B70" s="690" t="s">
        <v>902</v>
      </c>
      <c r="C70" s="691">
        <v>45286.538888888892</v>
      </c>
      <c r="D70" s="691">
        <v>45286.544444444437</v>
      </c>
      <c r="E70" s="840">
        <f t="shared" si="13"/>
        <v>5.5555555445607752E-3</v>
      </c>
      <c r="F70" s="693" t="s">
        <v>687</v>
      </c>
      <c r="G70" s="727" t="s">
        <v>903</v>
      </c>
      <c r="H70" s="693">
        <v>0</v>
      </c>
      <c r="I70" s="741">
        <v>0</v>
      </c>
      <c r="J70" s="697" t="s">
        <v>689</v>
      </c>
      <c r="K70" s="688"/>
      <c r="M70" s="679"/>
      <c r="N70" s="934"/>
      <c r="O70" s="934"/>
      <c r="Q70" s="946"/>
    </row>
    <row r="71" spans="1:25" ht="18" customHeight="1">
      <c r="A71" s="689" t="s">
        <v>554</v>
      </c>
      <c r="B71" s="690" t="s">
        <v>904</v>
      </c>
      <c r="C71" s="691">
        <v>45267.745833333327</v>
      </c>
      <c r="D71" s="691">
        <v>45267.831250000003</v>
      </c>
      <c r="E71" s="840">
        <f t="shared" si="13"/>
        <v>8.541666667588288E-2</v>
      </c>
      <c r="F71" s="693" t="s">
        <v>701</v>
      </c>
      <c r="G71" s="727" t="s">
        <v>772</v>
      </c>
      <c r="H71" s="693">
        <v>0</v>
      </c>
      <c r="I71" s="741">
        <v>0</v>
      </c>
      <c r="J71" s="697" t="s">
        <v>689</v>
      </c>
      <c r="K71" s="688"/>
      <c r="M71" s="679"/>
      <c r="N71" s="934"/>
      <c r="O71" s="934"/>
      <c r="Q71" s="946"/>
    </row>
    <row r="72" spans="1:25" s="979" customFormat="1" ht="18" customHeight="1">
      <c r="A72" s="689" t="s">
        <v>557</v>
      </c>
      <c r="B72" s="690" t="s">
        <v>905</v>
      </c>
      <c r="C72" s="691">
        <v>45279.536805555559</v>
      </c>
      <c r="D72" s="691">
        <v>45279.54791666667</v>
      </c>
      <c r="E72" s="840">
        <f t="shared" si="13"/>
        <v>1.1111111110949423E-2</v>
      </c>
      <c r="F72" s="693" t="s">
        <v>687</v>
      </c>
      <c r="G72" s="948" t="s">
        <v>839</v>
      </c>
      <c r="H72" s="693">
        <v>0</v>
      </c>
      <c r="I72" s="741">
        <v>0</v>
      </c>
      <c r="J72" s="697" t="s">
        <v>689</v>
      </c>
      <c r="K72" s="975"/>
      <c r="L72" s="976"/>
      <c r="M72" s="977"/>
      <c r="N72" s="978"/>
      <c r="O72" s="978"/>
      <c r="Q72" s="980"/>
    </row>
    <row r="73" spans="1:25" ht="18" customHeight="1">
      <c r="A73" s="689" t="s">
        <v>557</v>
      </c>
      <c r="B73" s="690" t="s">
        <v>906</v>
      </c>
      <c r="C73" s="691">
        <v>45279.720138888893</v>
      </c>
      <c r="D73" s="691">
        <v>45279.811111111107</v>
      </c>
      <c r="E73" s="840">
        <f t="shared" si="13"/>
        <v>9.0972222213167697E-2</v>
      </c>
      <c r="F73" s="693" t="s">
        <v>701</v>
      </c>
      <c r="G73" s="690" t="s">
        <v>907</v>
      </c>
      <c r="H73" s="693">
        <v>0</v>
      </c>
      <c r="I73" s="741">
        <v>0</v>
      </c>
      <c r="J73" s="697" t="s">
        <v>689</v>
      </c>
      <c r="K73" s="688"/>
      <c r="M73" s="679"/>
      <c r="N73" s="934"/>
      <c r="O73" s="981"/>
      <c r="P73" s="982"/>
      <c r="Q73" s="983"/>
      <c r="R73" s="946"/>
    </row>
    <row r="74" spans="1:25" ht="18" customHeight="1" thickBot="1">
      <c r="A74" s="698" t="s">
        <v>572</v>
      </c>
      <c r="B74" s="699" t="s">
        <v>908</v>
      </c>
      <c r="C74" s="700">
        <v>45281.449305555558</v>
      </c>
      <c r="D74" s="700">
        <v>45281.544444444437</v>
      </c>
      <c r="E74" s="842">
        <f t="shared" si="13"/>
        <v>9.5138888878864236E-2</v>
      </c>
      <c r="F74" s="702" t="s">
        <v>687</v>
      </c>
      <c r="G74" s="699" t="s">
        <v>909</v>
      </c>
      <c r="H74" s="702">
        <v>0</v>
      </c>
      <c r="I74" s="743">
        <v>0</v>
      </c>
      <c r="J74" s="859" t="s">
        <v>689</v>
      </c>
      <c r="K74" s="688"/>
      <c r="M74" s="679"/>
      <c r="N74" s="934"/>
      <c r="O74" s="934"/>
      <c r="Q74" s="946"/>
    </row>
    <row r="75" spans="1:25" s="805" customFormat="1" ht="16.5" customHeight="1">
      <c r="A75" s="373"/>
      <c r="B75" s="757"/>
      <c r="C75" s="373"/>
      <c r="D75" s="790" t="s">
        <v>723</v>
      </c>
      <c r="E75" s="408">
        <f>SUM(E65:E74)</f>
        <v>2.7597222221957054</v>
      </c>
      <c r="F75" s="966"/>
      <c r="G75" s="974" t="s">
        <v>724</v>
      </c>
      <c r="H75" s="966"/>
      <c r="I75" s="397">
        <f>SUM(I65:I74)</f>
        <v>0</v>
      </c>
      <c r="J75" s="984"/>
      <c r="K75" s="688"/>
      <c r="L75" s="930"/>
      <c r="M75" s="679"/>
      <c r="N75" s="934"/>
      <c r="O75" s="942"/>
      <c r="P75" s="943"/>
      <c r="Q75" s="944"/>
      <c r="R75" s="630"/>
      <c r="S75" s="630"/>
      <c r="T75" s="630"/>
      <c r="U75" s="630"/>
      <c r="V75" s="630"/>
      <c r="W75" s="630"/>
      <c r="X75" s="630"/>
      <c r="Y75" s="804"/>
    </row>
    <row r="76" spans="1:25" ht="16.5" customHeight="1" thickBot="1">
      <c r="A76" s="671" t="s">
        <v>910</v>
      </c>
      <c r="B76" s="373"/>
      <c r="C76" s="373"/>
      <c r="D76" s="671"/>
      <c r="E76" s="985"/>
      <c r="F76" s="373"/>
      <c r="G76" s="851"/>
      <c r="H76" s="373"/>
      <c r="I76" s="986"/>
      <c r="J76" s="987"/>
      <c r="K76" s="688"/>
      <c r="O76" s="942"/>
      <c r="P76" s="943"/>
      <c r="Q76" s="943"/>
    </row>
    <row r="77" spans="1:25" ht="18" customHeight="1" thickBot="1">
      <c r="A77" s="916"/>
      <c r="B77" s="968"/>
      <c r="C77" s="969"/>
      <c r="D77" s="969"/>
      <c r="E77" s="970"/>
      <c r="F77" s="971"/>
      <c r="G77" s="968"/>
      <c r="H77" s="971"/>
      <c r="I77" s="972"/>
      <c r="J77" s="988"/>
      <c r="K77" s="688"/>
      <c r="O77" s="942"/>
      <c r="P77" s="943"/>
      <c r="Q77" s="943"/>
    </row>
    <row r="78" spans="1:25" ht="18" customHeight="1">
      <c r="A78" s="989"/>
      <c r="B78" s="989"/>
      <c r="C78" s="869"/>
      <c r="D78" s="790" t="s">
        <v>723</v>
      </c>
      <c r="E78" s="408">
        <f>SUM(E77)</f>
        <v>0</v>
      </c>
      <c r="F78" s="990"/>
      <c r="G78" s="851" t="s">
        <v>724</v>
      </c>
      <c r="H78" s="550"/>
      <c r="I78" s="872">
        <f>SUM(I77)</f>
        <v>0</v>
      </c>
      <c r="J78" s="991"/>
      <c r="K78" s="688"/>
      <c r="O78" s="942"/>
      <c r="P78" s="943"/>
      <c r="Q78" s="943"/>
    </row>
    <row r="79" spans="1:25" ht="15.75" customHeight="1">
      <c r="A79" s="817" t="s">
        <v>1961</v>
      </c>
      <c r="B79" s="992"/>
      <c r="C79" s="869"/>
      <c r="D79" s="674"/>
      <c r="E79" s="408">
        <f>SUM(E14,E42,E49,E55,,E60,E63,E75,,E78)</f>
        <v>9.8861111110891216</v>
      </c>
      <c r="F79" s="656" t="s">
        <v>823</v>
      </c>
      <c r="G79" s="993"/>
      <c r="K79" s="688"/>
    </row>
    <row r="80" spans="1:25" ht="14.25" customHeight="1">
      <c r="A80" s="816" t="s">
        <v>824</v>
      </c>
      <c r="B80" s="817"/>
      <c r="C80" s="672"/>
      <c r="D80" s="674"/>
      <c r="E80" s="994"/>
      <c r="F80" s="656"/>
      <c r="K80" s="688"/>
    </row>
    <row r="81" spans="1:11" s="930" customFormat="1">
      <c r="A81" s="816" t="s">
        <v>825</v>
      </c>
      <c r="B81" s="817"/>
      <c r="C81" s="672"/>
      <c r="D81" s="674"/>
      <c r="E81" s="994"/>
      <c r="F81" s="656"/>
      <c r="G81" s="673"/>
      <c r="H81" s="995" t="s">
        <v>182</v>
      </c>
      <c r="I81" s="630"/>
      <c r="J81" s="630"/>
      <c r="K81" s="688"/>
    </row>
    <row r="82" spans="1:11" s="930" customFormat="1" ht="13.5" customHeight="1">
      <c r="A82" s="824"/>
      <c r="B82" s="993"/>
      <c r="C82" s="993"/>
      <c r="D82" s="993"/>
      <c r="E82" s="993"/>
      <c r="F82" s="993"/>
      <c r="G82" s="630"/>
      <c r="H82" s="814" t="s">
        <v>671</v>
      </c>
      <c r="I82" s="630"/>
      <c r="J82" s="630"/>
      <c r="K82" s="688"/>
    </row>
    <row r="83" spans="1:11" s="930" customFormat="1" ht="33">
      <c r="A83" s="883"/>
      <c r="B83" s="993"/>
      <c r="C83" s="993"/>
      <c r="D83" s="993"/>
      <c r="E83" s="993"/>
      <c r="F83" s="993"/>
      <c r="G83" s="630"/>
      <c r="H83" s="996" t="s">
        <v>115</v>
      </c>
      <c r="I83" s="630"/>
      <c r="J83" s="630"/>
      <c r="K83" s="688"/>
    </row>
    <row r="84" spans="1:11" s="930" customFormat="1" ht="33">
      <c r="A84" s="883"/>
      <c r="B84" s="630"/>
      <c r="C84" s="630"/>
      <c r="D84" s="630"/>
      <c r="E84" s="630"/>
      <c r="F84" s="630"/>
      <c r="G84" s="630"/>
      <c r="H84" s="630"/>
      <c r="I84" s="630"/>
      <c r="J84" s="630"/>
      <c r="K84" s="630"/>
    </row>
    <row r="85" spans="1:11" s="930" customFormat="1" ht="33">
      <c r="A85" s="879"/>
      <c r="B85" s="997"/>
      <c r="C85" s="998"/>
      <c r="D85" s="829"/>
      <c r="E85" s="829"/>
      <c r="F85" s="630"/>
      <c r="G85" s="630"/>
      <c r="H85" s="630"/>
      <c r="I85" s="630"/>
      <c r="J85" s="630"/>
      <c r="K85" s="630"/>
    </row>
    <row r="86" spans="1:11" s="930" customFormat="1" ht="33">
      <c r="A86" s="883"/>
      <c r="B86" s="630"/>
      <c r="C86" s="630"/>
      <c r="D86" s="630"/>
      <c r="E86" s="630"/>
      <c r="F86" s="630"/>
      <c r="G86" s="630"/>
      <c r="H86" s="630"/>
      <c r="I86" s="630"/>
      <c r="J86" s="630"/>
      <c r="K86" s="630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1" fitToHeight="0" orientation="landscape" r:id="rId1"/>
  <headerFooter>
    <oddFooter>&amp;CPage &amp;P of &amp;N</oddFooter>
  </headerFooter>
  <rowBreaks count="1" manualBreakCount="1">
    <brk id="5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7E521-4524-4789-B3EF-F142BE86C64B}">
  <sheetPr>
    <pageSetUpPr fitToPage="1"/>
  </sheetPr>
  <dimension ref="A1:Y513"/>
  <sheetViews>
    <sheetView zoomScale="86" zoomScaleNormal="86" zoomScaleSheetLayoutView="100" workbookViewId="0">
      <pane ySplit="8" topLeftCell="A9" activePane="bottomLeft" state="frozen"/>
      <selection activeCell="E14" sqref="E14"/>
      <selection pane="bottomLeft" activeCell="G24" sqref="G24"/>
    </sheetView>
  </sheetViews>
  <sheetFormatPr defaultRowHeight="15"/>
  <cols>
    <col min="1" max="1" width="42.5703125" style="630" customWidth="1"/>
    <col min="2" max="2" width="39.7109375" style="630" customWidth="1"/>
    <col min="3" max="3" width="22.140625" style="630" bestFit="1" customWidth="1"/>
    <col min="4" max="4" width="24.42578125" style="630" customWidth="1"/>
    <col min="5" max="6" width="13.28515625" style="630" customWidth="1"/>
    <col min="7" max="7" width="54.42578125" style="630" customWidth="1"/>
    <col min="8" max="8" width="15.42578125" style="630" bestFit="1" customWidth="1"/>
    <col min="9" max="9" width="19.42578125" style="630" customWidth="1"/>
    <col min="10" max="10" width="23" style="630" customWidth="1"/>
    <col min="11" max="11" width="14.85546875" style="630" bestFit="1" customWidth="1"/>
    <col min="12" max="16384" width="9.140625" style="630"/>
  </cols>
  <sheetData>
    <row r="1" spans="1:25">
      <c r="A1" s="654"/>
      <c r="B1" s="655"/>
      <c r="C1" s="655" t="s">
        <v>911</v>
      </c>
      <c r="D1" s="655"/>
      <c r="E1" s="655"/>
      <c r="F1" s="655"/>
      <c r="G1" s="655"/>
      <c r="H1" s="655"/>
      <c r="I1" s="655"/>
      <c r="J1" s="656" t="s">
        <v>9</v>
      </c>
    </row>
    <row r="2" spans="1:25" ht="20.25">
      <c r="A2" s="1435" t="s">
        <v>670</v>
      </c>
      <c r="B2" s="1435"/>
      <c r="C2" s="1435"/>
      <c r="D2" s="1435"/>
      <c r="E2" s="1435"/>
      <c r="F2" s="1435"/>
      <c r="G2" s="1435"/>
      <c r="H2" s="1435"/>
      <c r="I2" s="1435"/>
      <c r="J2" s="1435"/>
    </row>
    <row r="3" spans="1:25" ht="18">
      <c r="A3" s="1436" t="s">
        <v>912</v>
      </c>
      <c r="B3" s="1436"/>
      <c r="C3" s="1436"/>
      <c r="D3" s="1436"/>
      <c r="E3" s="1436"/>
      <c r="F3" s="1436"/>
      <c r="G3" s="1436"/>
      <c r="H3" s="1436"/>
      <c r="I3" s="1436"/>
      <c r="J3" s="1436"/>
    </row>
    <row r="4" spans="1:25" ht="18">
      <c r="A4" s="1437" t="s">
        <v>1960</v>
      </c>
      <c r="B4" s="1437"/>
      <c r="C4" s="1437"/>
      <c r="D4" s="1437"/>
      <c r="E4" s="1437"/>
      <c r="F4" s="1437"/>
      <c r="G4" s="1437"/>
      <c r="H4" s="1437"/>
      <c r="I4" s="1437"/>
      <c r="J4" s="1437"/>
    </row>
    <row r="5" spans="1:25">
      <c r="A5" s="654"/>
      <c r="B5" s="654"/>
      <c r="C5" s="654"/>
      <c r="D5" s="654"/>
      <c r="E5" s="654"/>
      <c r="F5" s="654"/>
      <c r="G5" s="654"/>
      <c r="H5" s="654"/>
      <c r="I5" s="654"/>
      <c r="J5" s="654"/>
    </row>
    <row r="6" spans="1:25" ht="18.75" thickBot="1">
      <c r="A6" s="831" t="s">
        <v>651</v>
      </c>
      <c r="B6" s="832"/>
      <c r="C6" s="833"/>
      <c r="D6" s="834"/>
      <c r="E6" s="835"/>
      <c r="F6" s="836"/>
      <c r="G6" s="832"/>
      <c r="H6" s="833"/>
      <c r="I6" s="837"/>
      <c r="J6" s="820"/>
    </row>
    <row r="7" spans="1:25" ht="18">
      <c r="A7" s="1438" t="s">
        <v>673</v>
      </c>
      <c r="B7" s="1429" t="s">
        <v>674</v>
      </c>
      <c r="C7" s="665" t="s">
        <v>913</v>
      </c>
      <c r="D7" s="665" t="s">
        <v>914</v>
      </c>
      <c r="E7" s="1440" t="s">
        <v>677</v>
      </c>
      <c r="F7" s="666" t="s">
        <v>678</v>
      </c>
      <c r="G7" s="1442" t="s">
        <v>679</v>
      </c>
      <c r="H7" s="666" t="s">
        <v>680</v>
      </c>
      <c r="I7" s="666" t="s">
        <v>680</v>
      </c>
      <c r="J7" s="667" t="s">
        <v>47</v>
      </c>
    </row>
    <row r="8" spans="1:25" ht="18.75" thickBot="1">
      <c r="A8" s="1439"/>
      <c r="B8" s="1430"/>
      <c r="C8" s="668" t="s">
        <v>681</v>
      </c>
      <c r="D8" s="669" t="s">
        <v>915</v>
      </c>
      <c r="E8" s="1441"/>
      <c r="F8" s="668" t="s">
        <v>683</v>
      </c>
      <c r="G8" s="1443"/>
      <c r="H8" s="668" t="s">
        <v>253</v>
      </c>
      <c r="I8" s="668" t="s">
        <v>684</v>
      </c>
      <c r="J8" s="670"/>
    </row>
    <row r="9" spans="1:25" ht="16.5" thickBot="1">
      <c r="A9" s="671" t="s">
        <v>685</v>
      </c>
      <c r="B9" s="373"/>
      <c r="C9" s="672"/>
      <c r="D9" s="673"/>
      <c r="E9" s="672"/>
      <c r="F9" s="674"/>
      <c r="G9" s="675"/>
      <c r="H9" s="672"/>
      <c r="I9" s="676"/>
      <c r="J9" s="677"/>
      <c r="L9" s="678"/>
      <c r="M9" s="679"/>
      <c r="N9" s="679"/>
      <c r="O9" s="680"/>
      <c r="Q9" s="678"/>
    </row>
    <row r="10" spans="1:25" s="839" customFormat="1" ht="17.25" customHeight="1">
      <c r="A10" s="681" t="s">
        <v>349</v>
      </c>
      <c r="B10" s="682" t="s">
        <v>916</v>
      </c>
      <c r="C10" s="683">
        <v>45263.348611111112</v>
      </c>
      <c r="D10" s="683">
        <v>45263.839583333327</v>
      </c>
      <c r="E10" s="838">
        <f t="shared" ref="E10:E73" si="0">D10-C10</f>
        <v>0.49097222221462289</v>
      </c>
      <c r="F10" s="685" t="s">
        <v>917</v>
      </c>
      <c r="G10" s="682" t="s">
        <v>918</v>
      </c>
      <c r="H10" s="685">
        <v>0</v>
      </c>
      <c r="I10" s="739">
        <v>0</v>
      </c>
      <c r="J10" s="687" t="s">
        <v>689</v>
      </c>
      <c r="K10" s="688"/>
      <c r="L10" s="630"/>
      <c r="M10" s="630"/>
      <c r="N10" s="630"/>
      <c r="O10" s="630"/>
      <c r="P10" s="630"/>
      <c r="Q10" s="630"/>
      <c r="R10" s="630"/>
      <c r="S10" s="630"/>
      <c r="T10" s="630"/>
      <c r="U10" s="630"/>
      <c r="V10" s="630"/>
      <c r="W10" s="630"/>
      <c r="X10" s="630"/>
      <c r="Y10" s="630"/>
    </row>
    <row r="11" spans="1:25" s="841" customFormat="1" ht="17.25" customHeight="1">
      <c r="A11" s="689" t="s">
        <v>349</v>
      </c>
      <c r="B11" s="690" t="s">
        <v>916</v>
      </c>
      <c r="C11" s="691">
        <v>45266.350694444453</v>
      </c>
      <c r="D11" s="691">
        <v>45266.70208333333</v>
      </c>
      <c r="E11" s="840">
        <f t="shared" si="0"/>
        <v>0.35138888887740904</v>
      </c>
      <c r="F11" s="693" t="s">
        <v>917</v>
      </c>
      <c r="G11" s="690" t="s">
        <v>919</v>
      </c>
      <c r="H11" s="693">
        <v>0</v>
      </c>
      <c r="I11" s="741">
        <v>0</v>
      </c>
      <c r="J11" s="695" t="s">
        <v>689</v>
      </c>
      <c r="K11" s="688"/>
      <c r="L11" s="630"/>
      <c r="M11" s="630"/>
      <c r="N11" s="630"/>
      <c r="O11" s="630"/>
      <c r="P11" s="630"/>
      <c r="Q11" s="630"/>
      <c r="R11" s="630"/>
      <c r="S11" s="630"/>
      <c r="T11" s="630"/>
      <c r="U11" s="630"/>
      <c r="V11" s="630"/>
      <c r="W11" s="630"/>
      <c r="X11" s="630"/>
      <c r="Y11" s="630"/>
    </row>
    <row r="12" spans="1:25" ht="17.25" customHeight="1">
      <c r="A12" s="689" t="s">
        <v>349</v>
      </c>
      <c r="B12" s="690" t="s">
        <v>920</v>
      </c>
      <c r="C12" s="691">
        <v>45262.330555555563</v>
      </c>
      <c r="D12" s="691">
        <v>45262.670138888891</v>
      </c>
      <c r="E12" s="840">
        <f t="shared" si="0"/>
        <v>0.3395833333270275</v>
      </c>
      <c r="F12" s="693" t="s">
        <v>917</v>
      </c>
      <c r="G12" s="690" t="s">
        <v>921</v>
      </c>
      <c r="H12" s="693">
        <v>0</v>
      </c>
      <c r="I12" s="741">
        <v>0</v>
      </c>
      <c r="J12" s="695" t="s">
        <v>689</v>
      </c>
      <c r="K12" s="688"/>
    </row>
    <row r="13" spans="1:25" ht="17.25" customHeight="1">
      <c r="A13" s="689" t="s">
        <v>349</v>
      </c>
      <c r="B13" s="690" t="s">
        <v>922</v>
      </c>
      <c r="C13" s="691">
        <v>45271.652083333327</v>
      </c>
      <c r="D13" s="691">
        <v>45273.788194444453</v>
      </c>
      <c r="E13" s="840">
        <f t="shared" si="0"/>
        <v>2.1361111111255013</v>
      </c>
      <c r="F13" s="693" t="s">
        <v>917</v>
      </c>
      <c r="G13" s="690" t="s">
        <v>918</v>
      </c>
      <c r="H13" s="693">
        <v>0</v>
      </c>
      <c r="I13" s="741">
        <v>0</v>
      </c>
      <c r="J13" s="695" t="s">
        <v>689</v>
      </c>
      <c r="K13" s="688"/>
    </row>
    <row r="14" spans="1:25" ht="17.25" customHeight="1">
      <c r="A14" s="689" t="s">
        <v>349</v>
      </c>
      <c r="B14" s="690" t="s">
        <v>923</v>
      </c>
      <c r="C14" s="691">
        <v>45269.320138888892</v>
      </c>
      <c r="D14" s="691">
        <v>45269.693749999999</v>
      </c>
      <c r="E14" s="840">
        <f t="shared" si="0"/>
        <v>0.37361111110658385</v>
      </c>
      <c r="F14" s="693" t="s">
        <v>917</v>
      </c>
      <c r="G14" s="690" t="s">
        <v>918</v>
      </c>
      <c r="H14" s="693">
        <v>0</v>
      </c>
      <c r="I14" s="741">
        <v>0</v>
      </c>
      <c r="J14" s="695" t="s">
        <v>689</v>
      </c>
      <c r="K14" s="688"/>
    </row>
    <row r="15" spans="1:25" ht="17.25" customHeight="1">
      <c r="A15" s="689" t="s">
        <v>349</v>
      </c>
      <c r="B15" s="690" t="s">
        <v>923</v>
      </c>
      <c r="C15" s="691">
        <v>45270.430555555547</v>
      </c>
      <c r="D15" s="691">
        <v>45270.716666666667</v>
      </c>
      <c r="E15" s="840">
        <f t="shared" si="0"/>
        <v>0.28611111111968057</v>
      </c>
      <c r="F15" s="693" t="s">
        <v>917</v>
      </c>
      <c r="G15" s="690" t="s">
        <v>919</v>
      </c>
      <c r="H15" s="693">
        <v>0</v>
      </c>
      <c r="I15" s="741">
        <v>0</v>
      </c>
      <c r="J15" s="695" t="s">
        <v>689</v>
      </c>
      <c r="K15" s="688"/>
    </row>
    <row r="16" spans="1:25" ht="17.25" customHeight="1">
      <c r="A16" s="689" t="s">
        <v>349</v>
      </c>
      <c r="B16" s="690" t="s">
        <v>686</v>
      </c>
      <c r="C16" s="691">
        <v>45277.305555555547</v>
      </c>
      <c r="D16" s="691">
        <v>45277.820833333331</v>
      </c>
      <c r="E16" s="840">
        <f t="shared" si="0"/>
        <v>0.51527777778392192</v>
      </c>
      <c r="F16" s="693" t="s">
        <v>917</v>
      </c>
      <c r="G16" s="690" t="s">
        <v>919</v>
      </c>
      <c r="H16" s="693">
        <v>0</v>
      </c>
      <c r="I16" s="741">
        <v>0</v>
      </c>
      <c r="J16" s="695" t="s">
        <v>689</v>
      </c>
      <c r="K16" s="688"/>
    </row>
    <row r="17" spans="1:11" ht="17.25" customHeight="1">
      <c r="A17" s="689" t="s">
        <v>349</v>
      </c>
      <c r="B17" s="690" t="s">
        <v>924</v>
      </c>
      <c r="C17" s="691">
        <v>45278.30972222222</v>
      </c>
      <c r="D17" s="691">
        <v>45278.85833333333</v>
      </c>
      <c r="E17" s="840">
        <f t="shared" si="0"/>
        <v>0.54861111110949423</v>
      </c>
      <c r="F17" s="693" t="s">
        <v>917</v>
      </c>
      <c r="G17" s="690" t="s">
        <v>919</v>
      </c>
      <c r="H17" s="693">
        <v>0</v>
      </c>
      <c r="I17" s="741">
        <v>0</v>
      </c>
      <c r="J17" s="695" t="s">
        <v>689</v>
      </c>
      <c r="K17" s="688"/>
    </row>
    <row r="18" spans="1:11" ht="17.25" customHeight="1">
      <c r="A18" s="689" t="s">
        <v>349</v>
      </c>
      <c r="B18" s="690" t="s">
        <v>924</v>
      </c>
      <c r="C18" s="691">
        <v>45280.313888888893</v>
      </c>
      <c r="D18" s="691">
        <v>45280.963888888888</v>
      </c>
      <c r="E18" s="840">
        <f t="shared" si="0"/>
        <v>0.64999999999417923</v>
      </c>
      <c r="F18" s="693" t="s">
        <v>917</v>
      </c>
      <c r="G18" s="690" t="s">
        <v>919</v>
      </c>
      <c r="H18" s="693">
        <v>0</v>
      </c>
      <c r="I18" s="741">
        <v>0</v>
      </c>
      <c r="J18" s="695" t="s">
        <v>689</v>
      </c>
      <c r="K18" s="688"/>
    </row>
    <row r="19" spans="1:11" ht="17.25" customHeight="1">
      <c r="A19" s="689" t="s">
        <v>349</v>
      </c>
      <c r="B19" s="690" t="s">
        <v>924</v>
      </c>
      <c r="C19" s="691">
        <v>45284.602083333331</v>
      </c>
      <c r="D19" s="691">
        <v>45284.934027777781</v>
      </c>
      <c r="E19" s="840">
        <f t="shared" si="0"/>
        <v>0.33194444444961846</v>
      </c>
      <c r="F19" s="693" t="s">
        <v>917</v>
      </c>
      <c r="G19" s="690" t="s">
        <v>925</v>
      </c>
      <c r="H19" s="693">
        <v>0</v>
      </c>
      <c r="I19" s="741">
        <v>0</v>
      </c>
      <c r="J19" s="695" t="s">
        <v>689</v>
      </c>
      <c r="K19" s="688"/>
    </row>
    <row r="20" spans="1:11" ht="17.25" customHeight="1">
      <c r="A20" s="689" t="s">
        <v>349</v>
      </c>
      <c r="B20" s="690" t="s">
        <v>926</v>
      </c>
      <c r="C20" s="691">
        <v>45290.318055555559</v>
      </c>
      <c r="D20" s="691">
        <v>45290.878472222219</v>
      </c>
      <c r="E20" s="840">
        <f t="shared" si="0"/>
        <v>0.56041666665987577</v>
      </c>
      <c r="F20" s="693" t="s">
        <v>917</v>
      </c>
      <c r="G20" s="690" t="s">
        <v>919</v>
      </c>
      <c r="H20" s="693">
        <v>0</v>
      </c>
      <c r="I20" s="741">
        <v>0</v>
      </c>
      <c r="J20" s="695" t="s">
        <v>689</v>
      </c>
      <c r="K20" s="688"/>
    </row>
    <row r="21" spans="1:11" ht="17.25" customHeight="1">
      <c r="A21" s="689" t="s">
        <v>349</v>
      </c>
      <c r="B21" s="690" t="s">
        <v>927</v>
      </c>
      <c r="C21" s="691">
        <v>45273.552083333343</v>
      </c>
      <c r="D21" s="691">
        <v>45273.65347222222</v>
      </c>
      <c r="E21" s="840">
        <f t="shared" si="0"/>
        <v>0.10138888887740904</v>
      </c>
      <c r="F21" s="693" t="s">
        <v>917</v>
      </c>
      <c r="G21" s="690" t="s">
        <v>928</v>
      </c>
      <c r="H21" s="693">
        <v>0</v>
      </c>
      <c r="I21" s="741">
        <v>0</v>
      </c>
      <c r="J21" s="695" t="s">
        <v>689</v>
      </c>
      <c r="K21" s="688"/>
    </row>
    <row r="22" spans="1:11" ht="17.25" customHeight="1">
      <c r="A22" s="689" t="s">
        <v>349</v>
      </c>
      <c r="B22" s="690" t="s">
        <v>927</v>
      </c>
      <c r="C22" s="691">
        <v>45287.3125</v>
      </c>
      <c r="D22" s="691">
        <v>45287.884027777778</v>
      </c>
      <c r="E22" s="840">
        <f t="shared" si="0"/>
        <v>0.57152777777810115</v>
      </c>
      <c r="F22" s="693" t="s">
        <v>917</v>
      </c>
      <c r="G22" s="690" t="s">
        <v>929</v>
      </c>
      <c r="H22" s="693">
        <v>0</v>
      </c>
      <c r="I22" s="741">
        <v>0</v>
      </c>
      <c r="J22" s="695" t="s">
        <v>689</v>
      </c>
      <c r="K22" s="688"/>
    </row>
    <row r="23" spans="1:11" ht="17.25" customHeight="1">
      <c r="A23" s="689" t="s">
        <v>349</v>
      </c>
      <c r="B23" s="690" t="s">
        <v>927</v>
      </c>
      <c r="C23" s="691">
        <v>45288.318749999999</v>
      </c>
      <c r="D23" s="691">
        <v>45289.161111111112</v>
      </c>
      <c r="E23" s="840">
        <f t="shared" si="0"/>
        <v>0.84236111111385981</v>
      </c>
      <c r="F23" s="693" t="s">
        <v>917</v>
      </c>
      <c r="G23" s="690" t="s">
        <v>929</v>
      </c>
      <c r="H23" s="693">
        <v>0</v>
      </c>
      <c r="I23" s="741">
        <v>0</v>
      </c>
      <c r="J23" s="695" t="s">
        <v>689</v>
      </c>
      <c r="K23" s="688"/>
    </row>
    <row r="24" spans="1:11" ht="17.25" customHeight="1">
      <c r="A24" s="689" t="s">
        <v>349</v>
      </c>
      <c r="B24" s="690" t="s">
        <v>930</v>
      </c>
      <c r="C24" s="691">
        <v>45278.268055555563</v>
      </c>
      <c r="D24" s="691">
        <v>45278.856944444437</v>
      </c>
      <c r="E24" s="840">
        <f t="shared" si="0"/>
        <v>0.58888888887304347</v>
      </c>
      <c r="F24" s="693" t="s">
        <v>917</v>
      </c>
      <c r="G24" s="690" t="s">
        <v>931</v>
      </c>
      <c r="H24" s="693">
        <v>0</v>
      </c>
      <c r="I24" s="741">
        <v>0</v>
      </c>
      <c r="J24" s="695" t="s">
        <v>689</v>
      </c>
      <c r="K24" s="688"/>
    </row>
    <row r="25" spans="1:11" ht="17.25" customHeight="1">
      <c r="A25" s="689" t="s">
        <v>349</v>
      </c>
      <c r="B25" s="690" t="s">
        <v>932</v>
      </c>
      <c r="C25" s="691">
        <v>45277.304861111108</v>
      </c>
      <c r="D25" s="691">
        <v>45277.821527777778</v>
      </c>
      <c r="E25" s="840">
        <f t="shared" si="0"/>
        <v>0.51666666667006211</v>
      </c>
      <c r="F25" s="693" t="s">
        <v>917</v>
      </c>
      <c r="G25" s="690" t="s">
        <v>919</v>
      </c>
      <c r="H25" s="693">
        <v>0</v>
      </c>
      <c r="I25" s="741">
        <v>0</v>
      </c>
      <c r="J25" s="695" t="s">
        <v>689</v>
      </c>
      <c r="K25" s="688"/>
    </row>
    <row r="26" spans="1:11" ht="17.25" customHeight="1">
      <c r="A26" s="689" t="s">
        <v>349</v>
      </c>
      <c r="B26" s="690" t="s">
        <v>932</v>
      </c>
      <c r="C26" s="691">
        <v>45280.313194444447</v>
      </c>
      <c r="D26" s="691">
        <v>45280.965277777781</v>
      </c>
      <c r="E26" s="840">
        <f t="shared" si="0"/>
        <v>0.65208333333430346</v>
      </c>
      <c r="F26" s="693" t="s">
        <v>917</v>
      </c>
      <c r="G26" s="690" t="s">
        <v>919</v>
      </c>
      <c r="H26" s="693">
        <v>0</v>
      </c>
      <c r="I26" s="741">
        <v>0</v>
      </c>
      <c r="J26" s="695" t="s">
        <v>689</v>
      </c>
      <c r="K26" s="688"/>
    </row>
    <row r="27" spans="1:11" ht="17.25" customHeight="1">
      <c r="A27" s="689" t="s">
        <v>349</v>
      </c>
      <c r="B27" s="690" t="s">
        <v>933</v>
      </c>
      <c r="C27" s="691">
        <v>45273.551388888889</v>
      </c>
      <c r="D27" s="691">
        <v>45273.655555555553</v>
      </c>
      <c r="E27" s="840">
        <f t="shared" si="0"/>
        <v>0.10416666666424135</v>
      </c>
      <c r="F27" s="693" t="s">
        <v>917</v>
      </c>
      <c r="G27" s="690" t="s">
        <v>928</v>
      </c>
      <c r="H27" s="693">
        <v>0</v>
      </c>
      <c r="I27" s="741">
        <v>0</v>
      </c>
      <c r="J27" s="695" t="s">
        <v>689</v>
      </c>
      <c r="K27" s="688"/>
    </row>
    <row r="28" spans="1:11" ht="17.25" customHeight="1">
      <c r="A28" s="689" t="s">
        <v>349</v>
      </c>
      <c r="B28" s="690" t="s">
        <v>933</v>
      </c>
      <c r="C28" s="691">
        <v>45287.311805555553</v>
      </c>
      <c r="D28" s="691">
        <v>45287.884722222218</v>
      </c>
      <c r="E28" s="840">
        <f t="shared" si="0"/>
        <v>0.57291666666424135</v>
      </c>
      <c r="F28" s="693" t="s">
        <v>917</v>
      </c>
      <c r="G28" s="690" t="s">
        <v>929</v>
      </c>
      <c r="H28" s="693">
        <v>0</v>
      </c>
      <c r="I28" s="741">
        <v>0</v>
      </c>
      <c r="J28" s="695" t="s">
        <v>689</v>
      </c>
      <c r="K28" s="688"/>
    </row>
    <row r="29" spans="1:11" ht="17.25" customHeight="1">
      <c r="A29" s="689" t="s">
        <v>349</v>
      </c>
      <c r="B29" s="690" t="s">
        <v>933</v>
      </c>
      <c r="C29" s="691">
        <v>45290.316666666673</v>
      </c>
      <c r="D29" s="691">
        <v>45290.881944444453</v>
      </c>
      <c r="E29" s="840">
        <f t="shared" si="0"/>
        <v>0.56527777777955635</v>
      </c>
      <c r="F29" s="693" t="s">
        <v>917</v>
      </c>
      <c r="G29" s="690" t="s">
        <v>919</v>
      </c>
      <c r="H29" s="693">
        <v>0</v>
      </c>
      <c r="I29" s="741">
        <v>0</v>
      </c>
      <c r="J29" s="695" t="s">
        <v>689</v>
      </c>
      <c r="K29" s="688"/>
    </row>
    <row r="30" spans="1:11" ht="17.25" customHeight="1">
      <c r="A30" s="689" t="s">
        <v>323</v>
      </c>
      <c r="B30" s="690" t="s">
        <v>934</v>
      </c>
      <c r="C30" s="691">
        <v>45278.553472222222</v>
      </c>
      <c r="D30" s="691">
        <v>45278.666666666657</v>
      </c>
      <c r="E30" s="840">
        <f t="shared" si="0"/>
        <v>0.11319444443506654</v>
      </c>
      <c r="F30" s="693" t="s">
        <v>917</v>
      </c>
      <c r="G30" s="690" t="s">
        <v>919</v>
      </c>
      <c r="H30" s="693">
        <v>0</v>
      </c>
      <c r="I30" s="741">
        <v>0</v>
      </c>
      <c r="J30" s="695" t="s">
        <v>689</v>
      </c>
      <c r="K30" s="688"/>
    </row>
    <row r="31" spans="1:11" ht="17.25" customHeight="1">
      <c r="A31" s="689" t="s">
        <v>323</v>
      </c>
      <c r="B31" s="690" t="s">
        <v>934</v>
      </c>
      <c r="C31" s="691">
        <v>45279.433333333327</v>
      </c>
      <c r="D31" s="691">
        <v>45279.519444444442</v>
      </c>
      <c r="E31" s="840">
        <f t="shared" si="0"/>
        <v>8.6111111115314998E-2</v>
      </c>
      <c r="F31" s="693" t="s">
        <v>917</v>
      </c>
      <c r="G31" s="690" t="s">
        <v>919</v>
      </c>
      <c r="H31" s="693">
        <v>0</v>
      </c>
      <c r="I31" s="741">
        <v>0</v>
      </c>
      <c r="J31" s="695" t="s">
        <v>689</v>
      </c>
      <c r="K31" s="688"/>
    </row>
    <row r="32" spans="1:11" ht="17.25" customHeight="1">
      <c r="A32" s="689" t="s">
        <v>323</v>
      </c>
      <c r="B32" s="690" t="s">
        <v>934</v>
      </c>
      <c r="C32" s="691">
        <v>45280.395138888889</v>
      </c>
      <c r="D32" s="691">
        <v>45280.519444444442</v>
      </c>
      <c r="E32" s="840">
        <f t="shared" si="0"/>
        <v>0.12430555555329192</v>
      </c>
      <c r="F32" s="693" t="s">
        <v>917</v>
      </c>
      <c r="G32" s="690" t="s">
        <v>919</v>
      </c>
      <c r="H32" s="693">
        <v>0</v>
      </c>
      <c r="I32" s="741">
        <v>0</v>
      </c>
      <c r="J32" s="695" t="s">
        <v>689</v>
      </c>
      <c r="K32" s="688"/>
    </row>
    <row r="33" spans="1:11" ht="17.25" customHeight="1">
      <c r="A33" s="689" t="s">
        <v>323</v>
      </c>
      <c r="B33" s="690" t="s">
        <v>934</v>
      </c>
      <c r="C33" s="691">
        <v>45285.513194444437</v>
      </c>
      <c r="D33" s="691">
        <v>45286.690972222219</v>
      </c>
      <c r="E33" s="840">
        <f t="shared" si="0"/>
        <v>1.1777777777824667</v>
      </c>
      <c r="F33" s="693" t="s">
        <v>917</v>
      </c>
      <c r="G33" s="690" t="s">
        <v>935</v>
      </c>
      <c r="H33" s="693">
        <v>0</v>
      </c>
      <c r="I33" s="741">
        <v>0</v>
      </c>
      <c r="J33" s="695" t="s">
        <v>689</v>
      </c>
      <c r="K33" s="688"/>
    </row>
    <row r="34" spans="1:11" ht="17.25" customHeight="1">
      <c r="A34" s="689" t="s">
        <v>323</v>
      </c>
      <c r="B34" s="690" t="s">
        <v>934</v>
      </c>
      <c r="C34" s="691">
        <v>45290.415972222218</v>
      </c>
      <c r="D34" s="691">
        <v>45290.415972222218</v>
      </c>
      <c r="E34" s="840">
        <f t="shared" si="0"/>
        <v>0</v>
      </c>
      <c r="F34" s="693" t="s">
        <v>917</v>
      </c>
      <c r="G34" s="690" t="s">
        <v>936</v>
      </c>
      <c r="H34" s="693">
        <v>0</v>
      </c>
      <c r="I34" s="741">
        <v>0</v>
      </c>
      <c r="J34" s="695" t="s">
        <v>689</v>
      </c>
      <c r="K34" s="688"/>
    </row>
    <row r="35" spans="1:11" ht="17.25" customHeight="1">
      <c r="A35" s="689" t="s">
        <v>323</v>
      </c>
      <c r="B35" s="690" t="s">
        <v>937</v>
      </c>
      <c r="C35" s="691">
        <v>45282.354166666657</v>
      </c>
      <c r="D35" s="691">
        <v>45282.419444444437</v>
      </c>
      <c r="E35" s="840">
        <f t="shared" si="0"/>
        <v>6.5277777779556345E-2</v>
      </c>
      <c r="F35" s="693" t="s">
        <v>917</v>
      </c>
      <c r="G35" s="690" t="s">
        <v>919</v>
      </c>
      <c r="H35" s="693">
        <v>0</v>
      </c>
      <c r="I35" s="741">
        <v>0</v>
      </c>
      <c r="J35" s="695" t="s">
        <v>689</v>
      </c>
      <c r="K35" s="688"/>
    </row>
    <row r="36" spans="1:11" ht="17.25" customHeight="1">
      <c r="A36" s="689" t="s">
        <v>323</v>
      </c>
      <c r="B36" s="690" t="s">
        <v>937</v>
      </c>
      <c r="C36" s="691">
        <v>45285.404861111107</v>
      </c>
      <c r="D36" s="691">
        <v>45285.5</v>
      </c>
      <c r="E36" s="840">
        <f t="shared" si="0"/>
        <v>9.5138888893416151E-2</v>
      </c>
      <c r="F36" s="693" t="s">
        <v>917</v>
      </c>
      <c r="G36" s="690" t="s">
        <v>938</v>
      </c>
      <c r="H36" s="693">
        <v>0</v>
      </c>
      <c r="I36" s="741">
        <v>0</v>
      </c>
      <c r="J36" s="695" t="s">
        <v>689</v>
      </c>
      <c r="K36" s="688"/>
    </row>
    <row r="37" spans="1:11" ht="17.25" customHeight="1">
      <c r="A37" s="689" t="s">
        <v>323</v>
      </c>
      <c r="B37" s="690" t="s">
        <v>937</v>
      </c>
      <c r="C37" s="691">
        <v>45288.332638888889</v>
      </c>
      <c r="D37" s="691">
        <v>45289.730555555558</v>
      </c>
      <c r="E37" s="840">
        <f t="shared" si="0"/>
        <v>1.3979166666686069</v>
      </c>
      <c r="F37" s="693" t="s">
        <v>917</v>
      </c>
      <c r="G37" s="690" t="s">
        <v>939</v>
      </c>
      <c r="H37" s="693">
        <v>0</v>
      </c>
      <c r="I37" s="741">
        <v>0</v>
      </c>
      <c r="J37" s="695" t="s">
        <v>689</v>
      </c>
      <c r="K37" s="688"/>
    </row>
    <row r="38" spans="1:11" ht="17.25" customHeight="1">
      <c r="A38" s="689" t="s">
        <v>323</v>
      </c>
      <c r="B38" s="690" t="s">
        <v>937</v>
      </c>
      <c r="C38" s="691">
        <v>45290.397222222222</v>
      </c>
      <c r="D38" s="691">
        <v>45290.404166666667</v>
      </c>
      <c r="E38" s="840">
        <f t="shared" si="0"/>
        <v>6.9444444452528842E-3</v>
      </c>
      <c r="F38" s="693" t="s">
        <v>917</v>
      </c>
      <c r="G38" s="690" t="s">
        <v>940</v>
      </c>
      <c r="H38" s="693">
        <v>0</v>
      </c>
      <c r="I38" s="741">
        <v>0</v>
      </c>
      <c r="J38" s="695" t="s">
        <v>689</v>
      </c>
      <c r="K38" s="688"/>
    </row>
    <row r="39" spans="1:11" ht="17.25" customHeight="1">
      <c r="A39" s="689" t="s">
        <v>323</v>
      </c>
      <c r="B39" s="690" t="s">
        <v>941</v>
      </c>
      <c r="C39" s="691">
        <v>45270.49722222222</v>
      </c>
      <c r="D39" s="691">
        <v>45270.76458333333</v>
      </c>
      <c r="E39" s="840">
        <f t="shared" si="0"/>
        <v>0.26736111110949423</v>
      </c>
      <c r="F39" s="693" t="s">
        <v>917</v>
      </c>
      <c r="G39" s="690" t="s">
        <v>919</v>
      </c>
      <c r="H39" s="693">
        <v>0</v>
      </c>
      <c r="I39" s="741">
        <v>0</v>
      </c>
      <c r="J39" s="695" t="s">
        <v>689</v>
      </c>
      <c r="K39" s="688"/>
    </row>
    <row r="40" spans="1:11" ht="17.25" customHeight="1">
      <c r="A40" s="689" t="s">
        <v>323</v>
      </c>
      <c r="B40" s="690" t="s">
        <v>941</v>
      </c>
      <c r="C40" s="691">
        <v>45271.357638888891</v>
      </c>
      <c r="D40" s="691">
        <v>45271.555555555547</v>
      </c>
      <c r="E40" s="840">
        <f t="shared" si="0"/>
        <v>0.19791666665696539</v>
      </c>
      <c r="F40" s="693" t="s">
        <v>917</v>
      </c>
      <c r="G40" s="690" t="s">
        <v>919</v>
      </c>
      <c r="H40" s="693">
        <v>0</v>
      </c>
      <c r="I40" s="769">
        <f t="shared" ref="I40:I41" si="1">E40*H40*24</f>
        <v>0</v>
      </c>
      <c r="J40" s="695" t="s">
        <v>692</v>
      </c>
      <c r="K40" s="688"/>
    </row>
    <row r="41" spans="1:11" ht="17.25" customHeight="1">
      <c r="A41" s="689" t="s">
        <v>323</v>
      </c>
      <c r="B41" s="690" t="s">
        <v>942</v>
      </c>
      <c r="C41" s="691">
        <v>45269.378472222219</v>
      </c>
      <c r="D41" s="691">
        <v>45269.555555555547</v>
      </c>
      <c r="E41" s="840">
        <f t="shared" si="0"/>
        <v>0.17708333332848269</v>
      </c>
      <c r="F41" s="693" t="s">
        <v>917</v>
      </c>
      <c r="G41" s="690" t="s">
        <v>919</v>
      </c>
      <c r="H41" s="693">
        <v>0</v>
      </c>
      <c r="I41" s="769">
        <f t="shared" si="1"/>
        <v>0</v>
      </c>
      <c r="J41" s="695" t="s">
        <v>692</v>
      </c>
      <c r="K41" s="688"/>
    </row>
    <row r="42" spans="1:11" ht="17.25" customHeight="1">
      <c r="A42" s="689" t="s">
        <v>323</v>
      </c>
      <c r="B42" s="690" t="s">
        <v>942</v>
      </c>
      <c r="C42" s="691">
        <v>45272.404861111107</v>
      </c>
      <c r="D42" s="691">
        <v>45272.729166666657</v>
      </c>
      <c r="E42" s="840">
        <f t="shared" si="0"/>
        <v>0.32430555555038154</v>
      </c>
      <c r="F42" s="693" t="s">
        <v>917</v>
      </c>
      <c r="G42" s="690" t="s">
        <v>918</v>
      </c>
      <c r="H42" s="693">
        <v>0</v>
      </c>
      <c r="I42" s="741">
        <v>0</v>
      </c>
      <c r="J42" s="695" t="s">
        <v>689</v>
      </c>
      <c r="K42" s="688"/>
    </row>
    <row r="43" spans="1:11" ht="17.25" customHeight="1">
      <c r="A43" s="689" t="s">
        <v>323</v>
      </c>
      <c r="B43" s="690" t="s">
        <v>943</v>
      </c>
      <c r="C43" s="691">
        <v>45262.359722222223</v>
      </c>
      <c r="D43" s="691">
        <v>45262.664583333331</v>
      </c>
      <c r="E43" s="840">
        <f t="shared" si="0"/>
        <v>0.30486111110803904</v>
      </c>
      <c r="F43" s="693" t="s">
        <v>917</v>
      </c>
      <c r="G43" s="690" t="s">
        <v>919</v>
      </c>
      <c r="H43" s="693">
        <v>0</v>
      </c>
      <c r="I43" s="741">
        <v>0</v>
      </c>
      <c r="J43" s="695" t="s">
        <v>689</v>
      </c>
      <c r="K43" s="688"/>
    </row>
    <row r="44" spans="1:11" ht="17.25" customHeight="1">
      <c r="A44" s="689" t="s">
        <v>323</v>
      </c>
      <c r="B44" s="690" t="s">
        <v>943</v>
      </c>
      <c r="C44" s="691">
        <v>45277.444444444453</v>
      </c>
      <c r="D44" s="691">
        <v>45277.507638888892</v>
      </c>
      <c r="E44" s="840">
        <f t="shared" si="0"/>
        <v>6.3194444439432118E-2</v>
      </c>
      <c r="F44" s="693" t="s">
        <v>917</v>
      </c>
      <c r="G44" s="690" t="s">
        <v>944</v>
      </c>
      <c r="H44" s="693">
        <v>0</v>
      </c>
      <c r="I44" s="741">
        <v>0</v>
      </c>
      <c r="J44" s="695" t="s">
        <v>689</v>
      </c>
      <c r="K44" s="688"/>
    </row>
    <row r="45" spans="1:11" ht="17.25" customHeight="1">
      <c r="A45" s="689" t="s">
        <v>323</v>
      </c>
      <c r="B45" s="690" t="s">
        <v>945</v>
      </c>
      <c r="C45" s="691">
        <v>45263.37777777778</v>
      </c>
      <c r="D45" s="691">
        <v>45263.527083333327</v>
      </c>
      <c r="E45" s="840">
        <f>D45-C45</f>
        <v>0.14930555554747116</v>
      </c>
      <c r="F45" s="693" t="s">
        <v>917</v>
      </c>
      <c r="G45" s="690" t="s">
        <v>919</v>
      </c>
      <c r="H45" s="693">
        <v>0</v>
      </c>
      <c r="I45" s="741">
        <v>0</v>
      </c>
      <c r="J45" s="695" t="s">
        <v>689</v>
      </c>
      <c r="K45" s="688"/>
    </row>
    <row r="46" spans="1:11" ht="17.25" customHeight="1">
      <c r="A46" s="689" t="s">
        <v>323</v>
      </c>
      <c r="B46" s="690" t="s">
        <v>945</v>
      </c>
      <c r="C46" s="691">
        <v>45290.354861111111</v>
      </c>
      <c r="D46" s="691">
        <v>45290.719444444447</v>
      </c>
      <c r="E46" s="840">
        <f t="shared" si="0"/>
        <v>0.36458333333575865</v>
      </c>
      <c r="F46" s="693" t="s">
        <v>917</v>
      </c>
      <c r="G46" s="690" t="s">
        <v>919</v>
      </c>
      <c r="H46" s="693">
        <v>0</v>
      </c>
      <c r="I46" s="741">
        <v>0</v>
      </c>
      <c r="J46" s="695" t="s">
        <v>689</v>
      </c>
      <c r="K46" s="688"/>
    </row>
    <row r="47" spans="1:11" ht="17.25" customHeight="1">
      <c r="A47" s="689" t="s">
        <v>323</v>
      </c>
      <c r="B47" s="690" t="s">
        <v>946</v>
      </c>
      <c r="C47" s="691">
        <v>45287.409722222219</v>
      </c>
      <c r="D47" s="691">
        <v>45287.714583333327</v>
      </c>
      <c r="E47" s="840">
        <f t="shared" si="0"/>
        <v>0.30486111110803904</v>
      </c>
      <c r="F47" s="693" t="s">
        <v>917</v>
      </c>
      <c r="G47" s="690" t="s">
        <v>918</v>
      </c>
      <c r="H47" s="693">
        <v>0</v>
      </c>
      <c r="I47" s="741">
        <v>0</v>
      </c>
      <c r="J47" s="695" t="s">
        <v>689</v>
      </c>
      <c r="K47" s="688"/>
    </row>
    <row r="48" spans="1:11" ht="17.25" customHeight="1">
      <c r="A48" s="689" t="s">
        <v>323</v>
      </c>
      <c r="B48" s="690" t="s">
        <v>690</v>
      </c>
      <c r="C48" s="691">
        <v>45265.370833333327</v>
      </c>
      <c r="D48" s="691">
        <v>45265.556250000001</v>
      </c>
      <c r="E48" s="840">
        <f t="shared" si="0"/>
        <v>0.18541666667442769</v>
      </c>
      <c r="F48" s="693" t="s">
        <v>917</v>
      </c>
      <c r="G48" s="690" t="s">
        <v>919</v>
      </c>
      <c r="H48" s="693">
        <v>0</v>
      </c>
      <c r="I48" s="741">
        <v>0</v>
      </c>
      <c r="J48" s="695" t="s">
        <v>689</v>
      </c>
      <c r="K48" s="688"/>
    </row>
    <row r="49" spans="1:11" ht="17.25" customHeight="1">
      <c r="A49" s="689" t="s">
        <v>323</v>
      </c>
      <c r="B49" s="690" t="s">
        <v>690</v>
      </c>
      <c r="C49" s="691">
        <v>45280.381249999999</v>
      </c>
      <c r="D49" s="691">
        <v>45280.530555555553</v>
      </c>
      <c r="E49" s="840">
        <f t="shared" si="0"/>
        <v>0.14930555555474712</v>
      </c>
      <c r="F49" s="693" t="s">
        <v>917</v>
      </c>
      <c r="G49" s="690" t="s">
        <v>772</v>
      </c>
      <c r="H49" s="693">
        <v>0</v>
      </c>
      <c r="I49" s="741">
        <v>0</v>
      </c>
      <c r="J49" s="695" t="s">
        <v>689</v>
      </c>
      <c r="K49" s="688"/>
    </row>
    <row r="50" spans="1:11" ht="17.25" customHeight="1">
      <c r="A50" s="689" t="s">
        <v>323</v>
      </c>
      <c r="B50" s="690" t="s">
        <v>947</v>
      </c>
      <c r="C50" s="691">
        <v>45285.405555555553</v>
      </c>
      <c r="D50" s="691">
        <v>45286.708333333343</v>
      </c>
      <c r="E50" s="840">
        <f t="shared" si="0"/>
        <v>1.3027777777897427</v>
      </c>
      <c r="F50" s="693" t="s">
        <v>917</v>
      </c>
      <c r="G50" s="690" t="s">
        <v>948</v>
      </c>
      <c r="H50" s="693">
        <v>0</v>
      </c>
      <c r="I50" s="741">
        <v>0</v>
      </c>
      <c r="J50" s="695" t="s">
        <v>689</v>
      </c>
      <c r="K50" s="688"/>
    </row>
    <row r="51" spans="1:11" ht="17.25" customHeight="1">
      <c r="A51" s="689" t="s">
        <v>323</v>
      </c>
      <c r="B51" s="690" t="s">
        <v>947</v>
      </c>
      <c r="C51" s="691">
        <v>45288.354166666657</v>
      </c>
      <c r="D51" s="691">
        <v>45289.741666666669</v>
      </c>
      <c r="E51" s="840">
        <f t="shared" si="0"/>
        <v>1.3875000000116415</v>
      </c>
      <c r="F51" s="693" t="s">
        <v>917</v>
      </c>
      <c r="G51" s="690" t="s">
        <v>939</v>
      </c>
      <c r="H51" s="693">
        <v>0</v>
      </c>
      <c r="I51" s="741">
        <v>0</v>
      </c>
      <c r="J51" s="695" t="s">
        <v>689</v>
      </c>
      <c r="K51" s="688"/>
    </row>
    <row r="52" spans="1:11" ht="17.25" customHeight="1">
      <c r="A52" s="689" t="s">
        <v>323</v>
      </c>
      <c r="B52" s="690" t="s">
        <v>949</v>
      </c>
      <c r="C52" s="691">
        <v>45269.308333333327</v>
      </c>
      <c r="D52" s="691">
        <v>45269.567361111112</v>
      </c>
      <c r="E52" s="840">
        <f t="shared" si="0"/>
        <v>0.25902777778537711</v>
      </c>
      <c r="F52" s="693" t="s">
        <v>917</v>
      </c>
      <c r="G52" s="690" t="s">
        <v>919</v>
      </c>
      <c r="H52" s="693">
        <v>0</v>
      </c>
      <c r="I52" s="769">
        <f t="shared" ref="I52" si="2">E52*H52*24</f>
        <v>0</v>
      </c>
      <c r="J52" s="695" t="s">
        <v>692</v>
      </c>
      <c r="K52" s="688"/>
    </row>
    <row r="53" spans="1:11" ht="17.25" customHeight="1">
      <c r="A53" s="689" t="s">
        <v>323</v>
      </c>
      <c r="B53" s="690" t="s">
        <v>949</v>
      </c>
      <c r="C53" s="691">
        <v>45270.490277777782</v>
      </c>
      <c r="D53" s="691">
        <v>45270.762499999997</v>
      </c>
      <c r="E53" s="840">
        <f t="shared" si="0"/>
        <v>0.27222222221462289</v>
      </c>
      <c r="F53" s="693" t="s">
        <v>917</v>
      </c>
      <c r="G53" s="690" t="s">
        <v>939</v>
      </c>
      <c r="H53" s="693">
        <v>0</v>
      </c>
      <c r="I53" s="741">
        <v>0</v>
      </c>
      <c r="J53" s="695" t="s">
        <v>689</v>
      </c>
      <c r="K53" s="688"/>
    </row>
    <row r="54" spans="1:11" ht="17.25" customHeight="1">
      <c r="A54" s="689" t="s">
        <v>323</v>
      </c>
      <c r="B54" s="690" t="s">
        <v>950</v>
      </c>
      <c r="C54" s="691">
        <v>45271.352083333331</v>
      </c>
      <c r="D54" s="691">
        <v>45271.566666666673</v>
      </c>
      <c r="E54" s="840">
        <f t="shared" si="0"/>
        <v>0.21458333334157942</v>
      </c>
      <c r="F54" s="693" t="s">
        <v>917</v>
      </c>
      <c r="G54" s="690" t="s">
        <v>939</v>
      </c>
      <c r="H54" s="693">
        <v>0</v>
      </c>
      <c r="I54" s="741">
        <v>0</v>
      </c>
      <c r="J54" s="695" t="s">
        <v>689</v>
      </c>
      <c r="K54" s="688"/>
    </row>
    <row r="55" spans="1:11" ht="17.25" customHeight="1">
      <c r="A55" s="689" t="s">
        <v>323</v>
      </c>
      <c r="B55" s="690" t="s">
        <v>950</v>
      </c>
      <c r="C55" s="691">
        <v>45272.359722222223</v>
      </c>
      <c r="D55" s="691">
        <v>45272.761805555558</v>
      </c>
      <c r="E55" s="840">
        <f t="shared" si="0"/>
        <v>0.40208333333430346</v>
      </c>
      <c r="F55" s="693" t="s">
        <v>917</v>
      </c>
      <c r="G55" s="690" t="s">
        <v>919</v>
      </c>
      <c r="H55" s="693">
        <v>0</v>
      </c>
      <c r="I55" s="741">
        <v>0</v>
      </c>
      <c r="J55" s="695" t="s">
        <v>689</v>
      </c>
      <c r="K55" s="688"/>
    </row>
    <row r="56" spans="1:11" ht="17.25" customHeight="1">
      <c r="A56" s="689" t="s">
        <v>356</v>
      </c>
      <c r="B56" s="690" t="s">
        <v>951</v>
      </c>
      <c r="C56" s="691">
        <v>45269.419444444437</v>
      </c>
      <c r="D56" s="691">
        <v>45269.637499999997</v>
      </c>
      <c r="E56" s="840">
        <f t="shared" si="0"/>
        <v>0.21805555556056788</v>
      </c>
      <c r="F56" s="693" t="s">
        <v>917</v>
      </c>
      <c r="G56" s="690" t="s">
        <v>939</v>
      </c>
      <c r="H56" s="693">
        <v>0</v>
      </c>
      <c r="I56" s="741">
        <v>0</v>
      </c>
      <c r="J56" s="695" t="s">
        <v>689</v>
      </c>
      <c r="K56" s="688"/>
    </row>
    <row r="57" spans="1:11" ht="17.25" customHeight="1">
      <c r="A57" s="689" t="s">
        <v>356</v>
      </c>
      <c r="B57" s="690" t="s">
        <v>693</v>
      </c>
      <c r="C57" s="691">
        <v>45269.418749999997</v>
      </c>
      <c r="D57" s="691">
        <v>45269.631944444453</v>
      </c>
      <c r="E57" s="840">
        <f t="shared" si="0"/>
        <v>0.21319444445543922</v>
      </c>
      <c r="F57" s="693" t="s">
        <v>917</v>
      </c>
      <c r="G57" s="690" t="s">
        <v>939</v>
      </c>
      <c r="H57" s="693">
        <v>0</v>
      </c>
      <c r="I57" s="741">
        <v>0</v>
      </c>
      <c r="J57" s="695" t="s">
        <v>689</v>
      </c>
      <c r="K57" s="688"/>
    </row>
    <row r="58" spans="1:11" ht="17.25" customHeight="1">
      <c r="A58" s="689" t="s">
        <v>356</v>
      </c>
      <c r="B58" s="690" t="s">
        <v>952</v>
      </c>
      <c r="C58" s="691">
        <v>45284.270833333343</v>
      </c>
      <c r="D58" s="691">
        <v>45284.384027777778</v>
      </c>
      <c r="E58" s="840">
        <f t="shared" si="0"/>
        <v>0.11319444443506654</v>
      </c>
      <c r="F58" s="693" t="s">
        <v>917</v>
      </c>
      <c r="G58" s="690" t="s">
        <v>953</v>
      </c>
      <c r="H58" s="693">
        <v>0</v>
      </c>
      <c r="I58" s="741">
        <v>0</v>
      </c>
      <c r="J58" s="695" t="s">
        <v>689</v>
      </c>
      <c r="K58" s="688"/>
    </row>
    <row r="59" spans="1:11" ht="17.25" customHeight="1">
      <c r="A59" s="689" t="s">
        <v>456</v>
      </c>
      <c r="B59" s="690" t="s">
        <v>954</v>
      </c>
      <c r="C59" s="691">
        <v>45262.506944444453</v>
      </c>
      <c r="D59" s="691">
        <v>45262.694444444453</v>
      </c>
      <c r="E59" s="840">
        <f t="shared" si="0"/>
        <v>0.1875</v>
      </c>
      <c r="F59" s="693" t="s">
        <v>917</v>
      </c>
      <c r="G59" s="690" t="s">
        <v>918</v>
      </c>
      <c r="H59" s="693">
        <v>0</v>
      </c>
      <c r="I59" s="741">
        <v>0</v>
      </c>
      <c r="J59" s="695" t="s">
        <v>689</v>
      </c>
      <c r="K59" s="688"/>
    </row>
    <row r="60" spans="1:11" ht="17.25" customHeight="1">
      <c r="A60" s="689" t="s">
        <v>456</v>
      </c>
      <c r="B60" s="690" t="s">
        <v>954</v>
      </c>
      <c r="C60" s="691">
        <v>45263.430555555547</v>
      </c>
      <c r="D60" s="691">
        <v>45263.678472222222</v>
      </c>
      <c r="E60" s="840">
        <f t="shared" si="0"/>
        <v>0.24791666667442769</v>
      </c>
      <c r="F60" s="693" t="s">
        <v>917</v>
      </c>
      <c r="G60" s="690" t="s">
        <v>919</v>
      </c>
      <c r="H60" s="693">
        <v>0</v>
      </c>
      <c r="I60" s="741">
        <v>0</v>
      </c>
      <c r="J60" s="695" t="s">
        <v>689</v>
      </c>
      <c r="K60" s="688"/>
    </row>
    <row r="61" spans="1:11" ht="17.25" customHeight="1">
      <c r="A61" s="689" t="s">
        <v>456</v>
      </c>
      <c r="B61" s="690" t="s">
        <v>955</v>
      </c>
      <c r="C61" s="691">
        <v>45262.511805555558</v>
      </c>
      <c r="D61" s="691">
        <v>45262.680555555547</v>
      </c>
      <c r="E61" s="840">
        <f t="shared" si="0"/>
        <v>0.16874999998981366</v>
      </c>
      <c r="F61" s="693" t="s">
        <v>917</v>
      </c>
      <c r="G61" s="690" t="s">
        <v>918</v>
      </c>
      <c r="H61" s="693">
        <v>0</v>
      </c>
      <c r="I61" s="741">
        <v>0</v>
      </c>
      <c r="J61" s="695" t="s">
        <v>689</v>
      </c>
      <c r="K61" s="688"/>
    </row>
    <row r="62" spans="1:11" ht="17.25" customHeight="1">
      <c r="A62" s="689" t="s">
        <v>456</v>
      </c>
      <c r="B62" s="690" t="s">
        <v>956</v>
      </c>
      <c r="C62" s="691">
        <v>45263.425000000003</v>
      </c>
      <c r="D62" s="691">
        <v>45263.69027777778</v>
      </c>
      <c r="E62" s="840">
        <f t="shared" si="0"/>
        <v>0.26527777777664596</v>
      </c>
      <c r="F62" s="693" t="s">
        <v>917</v>
      </c>
      <c r="G62" s="690" t="s">
        <v>919</v>
      </c>
      <c r="H62" s="693">
        <v>0</v>
      </c>
      <c r="I62" s="741">
        <v>0</v>
      </c>
      <c r="J62" s="695" t="s">
        <v>689</v>
      </c>
      <c r="K62" s="688"/>
    </row>
    <row r="63" spans="1:11" ht="17.25" customHeight="1">
      <c r="A63" s="689" t="s">
        <v>492</v>
      </c>
      <c r="B63" s="690" t="s">
        <v>957</v>
      </c>
      <c r="C63" s="691">
        <v>45270.509722222218</v>
      </c>
      <c r="D63" s="691">
        <v>45270.666666666657</v>
      </c>
      <c r="E63" s="840">
        <f t="shared" si="0"/>
        <v>0.15694444443943212</v>
      </c>
      <c r="F63" s="693" t="s">
        <v>958</v>
      </c>
      <c r="G63" s="690" t="s">
        <v>959</v>
      </c>
      <c r="H63" s="693">
        <v>0</v>
      </c>
      <c r="I63" s="741">
        <v>0</v>
      </c>
      <c r="J63" s="695" t="s">
        <v>689</v>
      </c>
      <c r="K63" s="688"/>
    </row>
    <row r="64" spans="1:11" ht="17.25" customHeight="1">
      <c r="A64" s="689" t="s">
        <v>495</v>
      </c>
      <c r="B64" s="690" t="s">
        <v>726</v>
      </c>
      <c r="C64" s="691">
        <v>45288.294444444437</v>
      </c>
      <c r="D64" s="691">
        <v>45288.330555555563</v>
      </c>
      <c r="E64" s="840">
        <f t="shared" si="0"/>
        <v>3.611111112695653E-2</v>
      </c>
      <c r="F64" s="693" t="s">
        <v>917</v>
      </c>
      <c r="G64" s="690" t="s">
        <v>960</v>
      </c>
      <c r="H64" s="693">
        <v>0</v>
      </c>
      <c r="I64" s="741">
        <v>0</v>
      </c>
      <c r="J64" s="695" t="s">
        <v>689</v>
      </c>
      <c r="K64" s="688"/>
    </row>
    <row r="65" spans="1:11" ht="17.25" customHeight="1">
      <c r="A65" s="689" t="s">
        <v>498</v>
      </c>
      <c r="B65" s="690" t="s">
        <v>961</v>
      </c>
      <c r="C65" s="691">
        <v>45261.297222222223</v>
      </c>
      <c r="D65" s="691">
        <v>45261.53125</v>
      </c>
      <c r="E65" s="840">
        <f t="shared" si="0"/>
        <v>0.23402777777664596</v>
      </c>
      <c r="F65" s="693" t="s">
        <v>917</v>
      </c>
      <c r="G65" s="690" t="s">
        <v>962</v>
      </c>
      <c r="H65" s="693">
        <v>130</v>
      </c>
      <c r="I65" s="769">
        <f t="shared" ref="I65" si="3">E65*H65*24</f>
        <v>730.1666666631354</v>
      </c>
      <c r="J65" s="695" t="s">
        <v>692</v>
      </c>
      <c r="K65" s="688"/>
    </row>
    <row r="66" spans="1:11" ht="17.25" customHeight="1">
      <c r="A66" s="689" t="s">
        <v>498</v>
      </c>
      <c r="B66" s="690" t="s">
        <v>963</v>
      </c>
      <c r="C66" s="691">
        <v>45268.486805555563</v>
      </c>
      <c r="D66" s="691">
        <v>45268.697916666657</v>
      </c>
      <c r="E66" s="840">
        <f t="shared" si="0"/>
        <v>0.21111111109348712</v>
      </c>
      <c r="F66" s="693" t="s">
        <v>917</v>
      </c>
      <c r="G66" s="690" t="s">
        <v>964</v>
      </c>
      <c r="H66" s="693">
        <v>0</v>
      </c>
      <c r="I66" s="741">
        <v>0</v>
      </c>
      <c r="J66" s="695" t="s">
        <v>689</v>
      </c>
      <c r="K66" s="688"/>
    </row>
    <row r="67" spans="1:11" ht="17.25" customHeight="1">
      <c r="A67" s="689" t="s">
        <v>498</v>
      </c>
      <c r="B67" s="690" t="s">
        <v>965</v>
      </c>
      <c r="C67" s="691">
        <v>45262.450694444437</v>
      </c>
      <c r="D67" s="691">
        <v>45262.631944444453</v>
      </c>
      <c r="E67" s="840">
        <f t="shared" si="0"/>
        <v>0.18125000001600711</v>
      </c>
      <c r="F67" s="693" t="s">
        <v>917</v>
      </c>
      <c r="G67" s="690" t="s">
        <v>918</v>
      </c>
      <c r="H67" s="693">
        <v>0</v>
      </c>
      <c r="I67" s="741">
        <v>0</v>
      </c>
      <c r="J67" s="695" t="s">
        <v>689</v>
      </c>
      <c r="K67" s="688"/>
    </row>
    <row r="68" spans="1:11" ht="17.25" customHeight="1">
      <c r="A68" s="689" t="s">
        <v>498</v>
      </c>
      <c r="B68" s="690" t="s">
        <v>966</v>
      </c>
      <c r="C68" s="691">
        <v>45261.29583333333</v>
      </c>
      <c r="D68" s="691">
        <v>45261.522222222222</v>
      </c>
      <c r="E68" s="840">
        <f t="shared" si="0"/>
        <v>0.22638888889196096</v>
      </c>
      <c r="F68" s="693" t="s">
        <v>917</v>
      </c>
      <c r="G68" s="690" t="s">
        <v>967</v>
      </c>
      <c r="H68" s="693">
        <v>130</v>
      </c>
      <c r="I68" s="769">
        <f t="shared" ref="I68" si="4">E68*H68*24</f>
        <v>706.33333334291819</v>
      </c>
      <c r="J68" s="695" t="s">
        <v>692</v>
      </c>
      <c r="K68" s="688"/>
    </row>
    <row r="69" spans="1:11" ht="17.25" customHeight="1">
      <c r="A69" s="689" t="s">
        <v>498</v>
      </c>
      <c r="B69" s="690" t="s">
        <v>966</v>
      </c>
      <c r="C69" s="691">
        <v>45269.327777777777</v>
      </c>
      <c r="D69" s="691">
        <v>45269.779861111107</v>
      </c>
      <c r="E69" s="840">
        <f t="shared" si="0"/>
        <v>0.45208333332993789</v>
      </c>
      <c r="F69" s="693" t="s">
        <v>917</v>
      </c>
      <c r="G69" s="690" t="s">
        <v>968</v>
      </c>
      <c r="H69" s="693">
        <v>0</v>
      </c>
      <c r="I69" s="741">
        <v>0</v>
      </c>
      <c r="J69" s="695" t="s">
        <v>689</v>
      </c>
      <c r="K69" s="688"/>
    </row>
    <row r="70" spans="1:11" ht="17.25" customHeight="1">
      <c r="A70" s="689" t="s">
        <v>498</v>
      </c>
      <c r="B70" s="690" t="s">
        <v>969</v>
      </c>
      <c r="C70" s="691">
        <v>45261.29583333333</v>
      </c>
      <c r="D70" s="691">
        <v>45261.523611111108</v>
      </c>
      <c r="E70" s="840">
        <f t="shared" si="0"/>
        <v>0.22777777777810115</v>
      </c>
      <c r="F70" s="693" t="s">
        <v>917</v>
      </c>
      <c r="G70" s="690" t="s">
        <v>967</v>
      </c>
      <c r="H70" s="693">
        <v>130</v>
      </c>
      <c r="I70" s="769">
        <f t="shared" ref="I70" si="5">E70*H70*24</f>
        <v>710.6666666676756</v>
      </c>
      <c r="J70" s="695" t="s">
        <v>692</v>
      </c>
      <c r="K70" s="688"/>
    </row>
    <row r="71" spans="1:11" ht="17.25" customHeight="1">
      <c r="A71" s="689" t="s">
        <v>498</v>
      </c>
      <c r="B71" s="690" t="s">
        <v>969</v>
      </c>
      <c r="C71" s="691">
        <v>45265.3</v>
      </c>
      <c r="D71" s="691">
        <v>45265.70208333333</v>
      </c>
      <c r="E71" s="840">
        <f t="shared" si="0"/>
        <v>0.4020833333270275</v>
      </c>
      <c r="F71" s="693" t="s">
        <v>917</v>
      </c>
      <c r="G71" s="690" t="s">
        <v>970</v>
      </c>
      <c r="H71" s="693">
        <v>0</v>
      </c>
      <c r="I71" s="741">
        <v>0</v>
      </c>
      <c r="J71" s="695" t="s">
        <v>689</v>
      </c>
      <c r="K71" s="688"/>
    </row>
    <row r="72" spans="1:11" ht="17.25" customHeight="1">
      <c r="A72" s="689" t="s">
        <v>498</v>
      </c>
      <c r="B72" s="690" t="s">
        <v>969</v>
      </c>
      <c r="C72" s="691">
        <v>45266.356249999997</v>
      </c>
      <c r="D72" s="691">
        <v>45266.356249999997</v>
      </c>
      <c r="E72" s="840">
        <f t="shared" si="0"/>
        <v>0</v>
      </c>
      <c r="F72" s="693" t="s">
        <v>917</v>
      </c>
      <c r="G72" s="690" t="s">
        <v>971</v>
      </c>
      <c r="H72" s="693">
        <v>0</v>
      </c>
      <c r="I72" s="741">
        <v>0</v>
      </c>
      <c r="J72" s="695" t="s">
        <v>689</v>
      </c>
      <c r="K72" s="688"/>
    </row>
    <row r="73" spans="1:11" ht="17.25" customHeight="1">
      <c r="A73" s="689" t="s">
        <v>498</v>
      </c>
      <c r="B73" s="690" t="s">
        <v>972</v>
      </c>
      <c r="C73" s="691">
        <v>45270.426388888889</v>
      </c>
      <c r="D73" s="691">
        <v>45270.569444444453</v>
      </c>
      <c r="E73" s="840">
        <f t="shared" si="0"/>
        <v>0.14305555556347826</v>
      </c>
      <c r="F73" s="693" t="s">
        <v>917</v>
      </c>
      <c r="G73" s="690" t="s">
        <v>973</v>
      </c>
      <c r="H73" s="693">
        <v>0</v>
      </c>
      <c r="I73" s="741">
        <v>0</v>
      </c>
      <c r="J73" s="695" t="s">
        <v>689</v>
      </c>
      <c r="K73" s="688"/>
    </row>
    <row r="74" spans="1:11" ht="17.25" customHeight="1">
      <c r="A74" s="689" t="s">
        <v>330</v>
      </c>
      <c r="B74" s="690" t="s">
        <v>700</v>
      </c>
      <c r="C74" s="691">
        <v>45266.644444444442</v>
      </c>
      <c r="D74" s="691">
        <v>45266.7</v>
      </c>
      <c r="E74" s="840">
        <f t="shared" ref="E74:E135" si="6">D74-C74</f>
        <v>5.5555555554747116E-2</v>
      </c>
      <c r="F74" s="693" t="s">
        <v>917</v>
      </c>
      <c r="G74" s="690" t="s">
        <v>974</v>
      </c>
      <c r="H74" s="693">
        <v>0</v>
      </c>
      <c r="I74" s="741">
        <v>0</v>
      </c>
      <c r="J74" s="695" t="s">
        <v>689</v>
      </c>
      <c r="K74" s="688"/>
    </row>
    <row r="75" spans="1:11" ht="17.25" customHeight="1">
      <c r="A75" s="689" t="s">
        <v>330</v>
      </c>
      <c r="B75" s="690" t="s">
        <v>700</v>
      </c>
      <c r="C75" s="691">
        <v>45267.413888888892</v>
      </c>
      <c r="D75" s="691">
        <v>45267.504166666673</v>
      </c>
      <c r="E75" s="840">
        <f t="shared" si="6"/>
        <v>9.0277777781011537E-2</v>
      </c>
      <c r="F75" s="693" t="s">
        <v>917</v>
      </c>
      <c r="G75" s="690" t="s">
        <v>919</v>
      </c>
      <c r="H75" s="693">
        <v>0</v>
      </c>
      <c r="I75" s="741">
        <v>0</v>
      </c>
      <c r="J75" s="695" t="s">
        <v>689</v>
      </c>
      <c r="K75" s="688"/>
    </row>
    <row r="76" spans="1:11" ht="17.25" customHeight="1">
      <c r="A76" s="689" t="s">
        <v>330</v>
      </c>
      <c r="B76" s="690" t="s">
        <v>975</v>
      </c>
      <c r="C76" s="691">
        <v>45266.367361111108</v>
      </c>
      <c r="D76" s="691">
        <v>45266.631944444453</v>
      </c>
      <c r="E76" s="840">
        <f t="shared" si="6"/>
        <v>0.2645833333444898</v>
      </c>
      <c r="F76" s="693" t="s">
        <v>917</v>
      </c>
      <c r="G76" s="690" t="s">
        <v>976</v>
      </c>
      <c r="H76" s="693">
        <v>0</v>
      </c>
      <c r="I76" s="741">
        <v>0</v>
      </c>
      <c r="J76" s="695" t="s">
        <v>689</v>
      </c>
      <c r="K76" s="688"/>
    </row>
    <row r="77" spans="1:11" ht="17.25" customHeight="1">
      <c r="A77" s="689" t="s">
        <v>500</v>
      </c>
      <c r="B77" s="690" t="s">
        <v>977</v>
      </c>
      <c r="C77" s="691">
        <v>45279.354166666657</v>
      </c>
      <c r="D77" s="691">
        <v>45290.706944444442</v>
      </c>
      <c r="E77" s="840">
        <f t="shared" si="6"/>
        <v>11.352777777785377</v>
      </c>
      <c r="F77" s="693" t="s">
        <v>917</v>
      </c>
      <c r="G77" s="690" t="s">
        <v>978</v>
      </c>
      <c r="H77" s="693">
        <v>0</v>
      </c>
      <c r="I77" s="741">
        <v>0</v>
      </c>
      <c r="J77" s="695" t="s">
        <v>689</v>
      </c>
      <c r="K77" s="688"/>
    </row>
    <row r="78" spans="1:11" ht="17.25" customHeight="1">
      <c r="A78" s="689" t="s">
        <v>507</v>
      </c>
      <c r="B78" s="690" t="s">
        <v>979</v>
      </c>
      <c r="C78" s="691">
        <v>45283.439583333333</v>
      </c>
      <c r="D78" s="691">
        <v>45283.472916666673</v>
      </c>
      <c r="E78" s="840">
        <f t="shared" si="6"/>
        <v>3.3333333340124227E-2</v>
      </c>
      <c r="F78" s="693" t="s">
        <v>917</v>
      </c>
      <c r="G78" s="690" t="s">
        <v>980</v>
      </c>
      <c r="H78" s="693">
        <v>0</v>
      </c>
      <c r="I78" s="741">
        <v>0</v>
      </c>
      <c r="J78" s="695" t="s">
        <v>689</v>
      </c>
      <c r="K78" s="688"/>
    </row>
    <row r="79" spans="1:11" ht="17.25" customHeight="1">
      <c r="A79" s="689" t="s">
        <v>507</v>
      </c>
      <c r="B79" s="690" t="s">
        <v>981</v>
      </c>
      <c r="C79" s="691">
        <v>45283.5</v>
      </c>
      <c r="D79" s="691">
        <v>45283.539583333331</v>
      </c>
      <c r="E79" s="840">
        <f t="shared" si="6"/>
        <v>3.9583333331393078E-2</v>
      </c>
      <c r="F79" s="693" t="s">
        <v>917</v>
      </c>
      <c r="G79" s="690" t="s">
        <v>982</v>
      </c>
      <c r="H79" s="693">
        <v>0</v>
      </c>
      <c r="I79" s="741">
        <v>0</v>
      </c>
      <c r="J79" s="695" t="s">
        <v>689</v>
      </c>
      <c r="K79" s="688"/>
    </row>
    <row r="80" spans="1:11" ht="17.25" customHeight="1">
      <c r="A80" s="689" t="s">
        <v>507</v>
      </c>
      <c r="B80" s="690" t="s">
        <v>983</v>
      </c>
      <c r="C80" s="691">
        <v>45283.429861111108</v>
      </c>
      <c r="D80" s="691">
        <v>45283.479861111111</v>
      </c>
      <c r="E80" s="840">
        <f t="shared" si="6"/>
        <v>5.0000000002910383E-2</v>
      </c>
      <c r="F80" s="693" t="s">
        <v>917</v>
      </c>
      <c r="G80" s="690" t="s">
        <v>980</v>
      </c>
      <c r="H80" s="693">
        <v>0</v>
      </c>
      <c r="I80" s="741">
        <v>0</v>
      </c>
      <c r="J80" s="695" t="s">
        <v>689</v>
      </c>
      <c r="K80" s="688"/>
    </row>
    <row r="81" spans="1:11" ht="17.25" customHeight="1">
      <c r="A81" s="689" t="s">
        <v>508</v>
      </c>
      <c r="B81" s="690" t="s">
        <v>984</v>
      </c>
      <c r="C81" s="691">
        <v>45270.372916666667</v>
      </c>
      <c r="D81" s="691">
        <v>45270.722222222219</v>
      </c>
      <c r="E81" s="840">
        <f t="shared" si="6"/>
        <v>0.34930555555183673</v>
      </c>
      <c r="F81" s="693" t="s">
        <v>917</v>
      </c>
      <c r="G81" s="690" t="s">
        <v>939</v>
      </c>
      <c r="H81" s="693">
        <v>0</v>
      </c>
      <c r="I81" s="741">
        <v>0</v>
      </c>
      <c r="J81" s="695" t="s">
        <v>689</v>
      </c>
      <c r="K81" s="688"/>
    </row>
    <row r="82" spans="1:11" ht="17.25" customHeight="1">
      <c r="A82" s="689" t="s">
        <v>508</v>
      </c>
      <c r="B82" s="690" t="s">
        <v>985</v>
      </c>
      <c r="C82" s="691">
        <v>45269.377083333333</v>
      </c>
      <c r="D82" s="691">
        <v>45269.682638888888</v>
      </c>
      <c r="E82" s="840">
        <f t="shared" si="6"/>
        <v>0.30555555555474712</v>
      </c>
      <c r="F82" s="693" t="s">
        <v>917</v>
      </c>
      <c r="G82" s="727" t="s">
        <v>986</v>
      </c>
      <c r="H82" s="693">
        <v>0</v>
      </c>
      <c r="I82" s="741">
        <v>0</v>
      </c>
      <c r="J82" s="695" t="s">
        <v>689</v>
      </c>
      <c r="K82" s="688"/>
    </row>
    <row r="83" spans="1:11" ht="17.25" customHeight="1">
      <c r="A83" s="689" t="s">
        <v>508</v>
      </c>
      <c r="B83" s="690" t="s">
        <v>987</v>
      </c>
      <c r="C83" s="691">
        <v>45271.388888888891</v>
      </c>
      <c r="D83" s="691">
        <v>45271.729861111111</v>
      </c>
      <c r="E83" s="840">
        <f t="shared" si="6"/>
        <v>0.34097222222044365</v>
      </c>
      <c r="F83" s="693" t="s">
        <v>917</v>
      </c>
      <c r="G83" s="690" t="s">
        <v>919</v>
      </c>
      <c r="H83" s="693">
        <v>0</v>
      </c>
      <c r="I83" s="741">
        <v>0</v>
      </c>
      <c r="J83" s="695" t="s">
        <v>689</v>
      </c>
      <c r="K83" s="688"/>
    </row>
    <row r="84" spans="1:11" ht="17.25" customHeight="1">
      <c r="A84" s="689" t="s">
        <v>508</v>
      </c>
      <c r="B84" s="690" t="s">
        <v>988</v>
      </c>
      <c r="C84" s="691">
        <v>45272.378472222219</v>
      </c>
      <c r="D84" s="691">
        <v>45272.602083333331</v>
      </c>
      <c r="E84" s="840">
        <f t="shared" si="6"/>
        <v>0.22361111111240461</v>
      </c>
      <c r="F84" s="693" t="s">
        <v>917</v>
      </c>
      <c r="G84" s="690" t="s">
        <v>918</v>
      </c>
      <c r="H84" s="693">
        <v>0</v>
      </c>
      <c r="I84" s="741">
        <v>0</v>
      </c>
      <c r="J84" s="695" t="s">
        <v>689</v>
      </c>
      <c r="K84" s="688"/>
    </row>
    <row r="85" spans="1:11" ht="17.25" customHeight="1">
      <c r="A85" s="689" t="s">
        <v>508</v>
      </c>
      <c r="B85" s="690" t="s">
        <v>989</v>
      </c>
      <c r="C85" s="691">
        <v>45273.381944444453</v>
      </c>
      <c r="D85" s="691">
        <v>45273.629166666673</v>
      </c>
      <c r="E85" s="840">
        <f t="shared" si="6"/>
        <v>0.24722222222044365</v>
      </c>
      <c r="F85" s="693" t="s">
        <v>917</v>
      </c>
      <c r="G85" s="690" t="s">
        <v>918</v>
      </c>
      <c r="H85" s="693">
        <v>0</v>
      </c>
      <c r="I85" s="741">
        <v>0</v>
      </c>
      <c r="J85" s="695" t="s">
        <v>689</v>
      </c>
      <c r="K85" s="688"/>
    </row>
    <row r="86" spans="1:11" ht="17.25" customHeight="1">
      <c r="A86" s="689" t="s">
        <v>508</v>
      </c>
      <c r="B86" s="690" t="s">
        <v>990</v>
      </c>
      <c r="C86" s="691">
        <v>45290.345138888893</v>
      </c>
      <c r="D86" s="691">
        <v>45290.554861111108</v>
      </c>
      <c r="E86" s="840">
        <f t="shared" si="6"/>
        <v>0.20972222221462289</v>
      </c>
      <c r="F86" s="693" t="s">
        <v>917</v>
      </c>
      <c r="G86" s="727" t="s">
        <v>991</v>
      </c>
      <c r="H86" s="693">
        <v>50</v>
      </c>
      <c r="I86" s="769">
        <f t="shared" ref="I86" si="7">E86*H86*24</f>
        <v>251.66666665754747</v>
      </c>
      <c r="J86" s="695" t="s">
        <v>692</v>
      </c>
      <c r="K86" s="688"/>
    </row>
    <row r="87" spans="1:11" ht="17.25" customHeight="1">
      <c r="A87" s="689" t="s">
        <v>508</v>
      </c>
      <c r="B87" s="690" t="s">
        <v>992</v>
      </c>
      <c r="C87" s="691">
        <v>45277.393055555563</v>
      </c>
      <c r="D87" s="691">
        <v>45277.640277777777</v>
      </c>
      <c r="E87" s="840">
        <f t="shared" si="6"/>
        <v>0.2472222222131677</v>
      </c>
      <c r="F87" s="693" t="s">
        <v>917</v>
      </c>
      <c r="G87" s="690" t="s">
        <v>918</v>
      </c>
      <c r="H87" s="693">
        <v>0</v>
      </c>
      <c r="I87" s="741">
        <v>0</v>
      </c>
      <c r="J87" s="695" t="s">
        <v>689</v>
      </c>
      <c r="K87" s="688"/>
    </row>
    <row r="88" spans="1:11" ht="17.25" customHeight="1">
      <c r="A88" s="689" t="s">
        <v>508</v>
      </c>
      <c r="B88" s="690" t="s">
        <v>992</v>
      </c>
      <c r="C88" s="691">
        <v>45278.387499999997</v>
      </c>
      <c r="D88" s="691">
        <v>45278.67291666667</v>
      </c>
      <c r="E88" s="840">
        <f t="shared" si="6"/>
        <v>0.2854166666729725</v>
      </c>
      <c r="F88" s="693" t="s">
        <v>917</v>
      </c>
      <c r="G88" s="690" t="s">
        <v>918</v>
      </c>
      <c r="H88" s="693">
        <v>0</v>
      </c>
      <c r="I88" s="741">
        <v>0</v>
      </c>
      <c r="J88" s="695" t="s">
        <v>689</v>
      </c>
      <c r="K88" s="688"/>
    </row>
    <row r="89" spans="1:11" ht="17.25" customHeight="1">
      <c r="A89" s="689" t="s">
        <v>508</v>
      </c>
      <c r="B89" s="690" t="s">
        <v>992</v>
      </c>
      <c r="C89" s="691">
        <v>45290.34652777778</v>
      </c>
      <c r="D89" s="691">
        <v>45290.555555555547</v>
      </c>
      <c r="E89" s="840">
        <f t="shared" si="6"/>
        <v>0.20902777776791481</v>
      </c>
      <c r="F89" s="693" t="s">
        <v>917</v>
      </c>
      <c r="G89" s="690" t="s">
        <v>991</v>
      </c>
      <c r="H89" s="693">
        <v>50</v>
      </c>
      <c r="I89" s="769">
        <f t="shared" ref="I89:I90" si="8">E89*H89*24</f>
        <v>250.83333332149778</v>
      </c>
      <c r="J89" s="695" t="s">
        <v>692</v>
      </c>
      <c r="K89" s="688"/>
    </row>
    <row r="90" spans="1:11" ht="17.25" customHeight="1">
      <c r="A90" s="689" t="s">
        <v>508</v>
      </c>
      <c r="B90" s="690" t="s">
        <v>993</v>
      </c>
      <c r="C90" s="691">
        <v>45290.347916666673</v>
      </c>
      <c r="D90" s="691">
        <v>45290.65</v>
      </c>
      <c r="E90" s="840">
        <f t="shared" si="6"/>
        <v>0.30208333332848269</v>
      </c>
      <c r="F90" s="693" t="s">
        <v>917</v>
      </c>
      <c r="G90" s="690" t="s">
        <v>991</v>
      </c>
      <c r="H90" s="693">
        <v>50</v>
      </c>
      <c r="I90" s="769">
        <f t="shared" si="8"/>
        <v>362.49999999417923</v>
      </c>
      <c r="J90" s="695" t="s">
        <v>692</v>
      </c>
      <c r="K90" s="688"/>
    </row>
    <row r="91" spans="1:11" ht="17.25" customHeight="1">
      <c r="A91" s="689" t="s">
        <v>521</v>
      </c>
      <c r="B91" s="690" t="s">
        <v>994</v>
      </c>
      <c r="C91" s="691">
        <v>45263.302083333343</v>
      </c>
      <c r="D91" s="691">
        <v>45263.706944444442</v>
      </c>
      <c r="E91" s="840">
        <f t="shared" si="6"/>
        <v>0.40486111109930789</v>
      </c>
      <c r="F91" s="693" t="s">
        <v>917</v>
      </c>
      <c r="G91" s="690" t="s">
        <v>919</v>
      </c>
      <c r="H91" s="693">
        <v>0</v>
      </c>
      <c r="I91" s="741">
        <v>0</v>
      </c>
      <c r="J91" s="695" t="s">
        <v>689</v>
      </c>
      <c r="K91" s="688"/>
    </row>
    <row r="92" spans="1:11" ht="17.25" customHeight="1">
      <c r="A92" s="689" t="s">
        <v>521</v>
      </c>
      <c r="B92" s="690" t="s">
        <v>994</v>
      </c>
      <c r="C92" s="691">
        <v>45264.290277777778</v>
      </c>
      <c r="D92" s="691">
        <v>45264.734027777777</v>
      </c>
      <c r="E92" s="840">
        <f t="shared" si="6"/>
        <v>0.44374999999854481</v>
      </c>
      <c r="F92" s="693" t="s">
        <v>917</v>
      </c>
      <c r="G92" s="690" t="s">
        <v>939</v>
      </c>
      <c r="H92" s="693">
        <v>0</v>
      </c>
      <c r="I92" s="741">
        <v>0</v>
      </c>
      <c r="J92" s="695" t="s">
        <v>689</v>
      </c>
      <c r="K92" s="688"/>
    </row>
    <row r="93" spans="1:11" ht="17.25" customHeight="1">
      <c r="A93" s="689" t="s">
        <v>521</v>
      </c>
      <c r="B93" s="690" t="s">
        <v>994</v>
      </c>
      <c r="C93" s="691">
        <v>45265.318749999999</v>
      </c>
      <c r="D93" s="691">
        <v>45265.679166666669</v>
      </c>
      <c r="E93" s="840">
        <f t="shared" si="6"/>
        <v>0.36041666667006211</v>
      </c>
      <c r="F93" s="693" t="s">
        <v>917</v>
      </c>
      <c r="G93" s="690" t="s">
        <v>919</v>
      </c>
      <c r="H93" s="693">
        <v>0</v>
      </c>
      <c r="I93" s="741">
        <v>0</v>
      </c>
      <c r="J93" s="695" t="s">
        <v>689</v>
      </c>
      <c r="K93" s="688"/>
    </row>
    <row r="94" spans="1:11" ht="17.25" customHeight="1">
      <c r="A94" s="689" t="s">
        <v>521</v>
      </c>
      <c r="B94" s="690" t="s">
        <v>994</v>
      </c>
      <c r="C94" s="691">
        <v>45266.370138888888</v>
      </c>
      <c r="D94" s="691">
        <v>45266.729166666657</v>
      </c>
      <c r="E94" s="840">
        <f t="shared" si="6"/>
        <v>0.35902777776937</v>
      </c>
      <c r="F94" s="693" t="s">
        <v>917</v>
      </c>
      <c r="G94" s="690" t="s">
        <v>995</v>
      </c>
      <c r="H94" s="693">
        <v>0</v>
      </c>
      <c r="I94" s="741">
        <v>0</v>
      </c>
      <c r="J94" s="695" t="s">
        <v>689</v>
      </c>
      <c r="K94" s="688"/>
    </row>
    <row r="95" spans="1:11" ht="17.25" customHeight="1">
      <c r="A95" s="689" t="s">
        <v>521</v>
      </c>
      <c r="B95" s="690" t="s">
        <v>996</v>
      </c>
      <c r="C95" s="691">
        <v>45263.301388888889</v>
      </c>
      <c r="D95" s="691">
        <v>45263.301388888889</v>
      </c>
      <c r="E95" s="840">
        <f t="shared" si="6"/>
        <v>0</v>
      </c>
      <c r="F95" s="693" t="s">
        <v>917</v>
      </c>
      <c r="G95" s="690" t="s">
        <v>919</v>
      </c>
      <c r="H95" s="693">
        <v>0</v>
      </c>
      <c r="I95" s="741">
        <v>0</v>
      </c>
      <c r="J95" s="695" t="s">
        <v>689</v>
      </c>
      <c r="K95" s="688"/>
    </row>
    <row r="96" spans="1:11" ht="17.25" customHeight="1">
      <c r="A96" s="689" t="s">
        <v>521</v>
      </c>
      <c r="B96" s="690" t="s">
        <v>996</v>
      </c>
      <c r="C96" s="691">
        <v>45269.353472222218</v>
      </c>
      <c r="D96" s="691">
        <v>45269.627083333333</v>
      </c>
      <c r="E96" s="840">
        <f t="shared" si="6"/>
        <v>0.273611111115315</v>
      </c>
      <c r="F96" s="693" t="s">
        <v>917</v>
      </c>
      <c r="G96" s="690" t="s">
        <v>997</v>
      </c>
      <c r="H96" s="693">
        <v>0</v>
      </c>
      <c r="I96" s="741">
        <v>0</v>
      </c>
      <c r="J96" s="695" t="s">
        <v>689</v>
      </c>
      <c r="K96" s="688"/>
    </row>
    <row r="97" spans="1:11" ht="17.25" customHeight="1">
      <c r="A97" s="689" t="s">
        <v>521</v>
      </c>
      <c r="B97" s="690" t="s">
        <v>705</v>
      </c>
      <c r="C97" s="691">
        <v>45270.595138888893</v>
      </c>
      <c r="D97" s="691">
        <v>45271.793055555558</v>
      </c>
      <c r="E97" s="840">
        <f t="shared" si="6"/>
        <v>1.1979166666642413</v>
      </c>
      <c r="F97" s="693" t="s">
        <v>958</v>
      </c>
      <c r="G97" s="690" t="s">
        <v>998</v>
      </c>
      <c r="H97" s="693">
        <v>0</v>
      </c>
      <c r="I97" s="741">
        <v>0</v>
      </c>
      <c r="J97" s="695" t="s">
        <v>689</v>
      </c>
      <c r="K97" s="688"/>
    </row>
    <row r="98" spans="1:11" ht="17.25" customHeight="1">
      <c r="A98" s="689" t="s">
        <v>521</v>
      </c>
      <c r="B98" s="690" t="s">
        <v>999</v>
      </c>
      <c r="C98" s="691">
        <v>45262.398611111108</v>
      </c>
      <c r="D98" s="691">
        <v>45262.671527777777</v>
      </c>
      <c r="E98" s="840">
        <f t="shared" si="6"/>
        <v>0.27291666666860692</v>
      </c>
      <c r="F98" s="693" t="s">
        <v>917</v>
      </c>
      <c r="G98" s="690" t="s">
        <v>1000</v>
      </c>
      <c r="H98" s="693">
        <v>0</v>
      </c>
      <c r="I98" s="741">
        <v>0</v>
      </c>
      <c r="J98" s="695" t="s">
        <v>689</v>
      </c>
      <c r="K98" s="688"/>
    </row>
    <row r="99" spans="1:11" ht="17.25" customHeight="1">
      <c r="A99" s="689" t="s">
        <v>526</v>
      </c>
      <c r="B99" s="690" t="s">
        <v>759</v>
      </c>
      <c r="C99" s="691">
        <v>45264.400694444441</v>
      </c>
      <c r="D99" s="691">
        <v>45264.801388888889</v>
      </c>
      <c r="E99" s="840">
        <f t="shared" si="6"/>
        <v>0.40069444444816327</v>
      </c>
      <c r="F99" s="693" t="s">
        <v>917</v>
      </c>
      <c r="G99" s="690" t="s">
        <v>1001</v>
      </c>
      <c r="H99" s="693">
        <v>0</v>
      </c>
      <c r="I99" s="741">
        <v>0</v>
      </c>
      <c r="J99" s="695" t="s">
        <v>689</v>
      </c>
      <c r="K99" s="688"/>
    </row>
    <row r="100" spans="1:11" ht="17.25" customHeight="1">
      <c r="A100" s="689" t="s">
        <v>526</v>
      </c>
      <c r="B100" s="690" t="s">
        <v>759</v>
      </c>
      <c r="C100" s="691">
        <v>45266.392361111109</v>
      </c>
      <c r="D100" s="691">
        <v>45266.746527777781</v>
      </c>
      <c r="E100" s="840">
        <f t="shared" si="6"/>
        <v>0.35416666667151731</v>
      </c>
      <c r="F100" s="693" t="s">
        <v>917</v>
      </c>
      <c r="G100" s="690" t="s">
        <v>1002</v>
      </c>
      <c r="H100" s="693">
        <v>0</v>
      </c>
      <c r="I100" s="741">
        <v>0</v>
      </c>
      <c r="J100" s="695" t="s">
        <v>689</v>
      </c>
      <c r="K100" s="688"/>
    </row>
    <row r="101" spans="1:11" ht="17.25" customHeight="1">
      <c r="A101" s="689" t="s">
        <v>526</v>
      </c>
      <c r="B101" s="690" t="s">
        <v>709</v>
      </c>
      <c r="C101" s="691">
        <v>45265.367361111108</v>
      </c>
      <c r="D101" s="691">
        <v>45265.830555555563</v>
      </c>
      <c r="E101" s="840">
        <f t="shared" si="6"/>
        <v>0.46319444445543922</v>
      </c>
      <c r="F101" s="693" t="s">
        <v>917</v>
      </c>
      <c r="G101" s="727" t="s">
        <v>919</v>
      </c>
      <c r="H101" s="693">
        <v>0</v>
      </c>
      <c r="I101" s="741">
        <v>0</v>
      </c>
      <c r="J101" s="695" t="s">
        <v>689</v>
      </c>
      <c r="K101" s="688"/>
    </row>
    <row r="102" spans="1:11" ht="17.25" customHeight="1">
      <c r="A102" s="689" t="s">
        <v>526</v>
      </c>
      <c r="B102" s="690" t="s">
        <v>1003</v>
      </c>
      <c r="C102" s="691">
        <v>45269.457638888889</v>
      </c>
      <c r="D102" s="691">
        <v>45269.7</v>
      </c>
      <c r="E102" s="840">
        <f t="shared" si="6"/>
        <v>0.24236111110803904</v>
      </c>
      <c r="F102" s="693" t="s">
        <v>917</v>
      </c>
      <c r="G102" s="690" t="s">
        <v>1004</v>
      </c>
      <c r="H102" s="693">
        <v>0</v>
      </c>
      <c r="I102" s="741">
        <v>0</v>
      </c>
      <c r="J102" s="695" t="s">
        <v>689</v>
      </c>
      <c r="K102" s="688"/>
    </row>
    <row r="103" spans="1:11" ht="17.25" customHeight="1">
      <c r="A103" s="689" t="s">
        <v>526</v>
      </c>
      <c r="B103" s="690" t="s">
        <v>1003</v>
      </c>
      <c r="C103" s="691">
        <v>45271.402777777781</v>
      </c>
      <c r="D103" s="691">
        <v>45271.658333333333</v>
      </c>
      <c r="E103" s="840">
        <f t="shared" si="6"/>
        <v>0.25555555555183673</v>
      </c>
      <c r="F103" s="693" t="s">
        <v>917</v>
      </c>
      <c r="G103" s="690" t="s">
        <v>1005</v>
      </c>
      <c r="H103" s="693">
        <v>0</v>
      </c>
      <c r="I103" s="741">
        <v>0</v>
      </c>
      <c r="J103" s="695" t="s">
        <v>689</v>
      </c>
      <c r="K103" s="688"/>
    </row>
    <row r="104" spans="1:11" ht="17.25" customHeight="1">
      <c r="A104" s="689" t="s">
        <v>526</v>
      </c>
      <c r="B104" s="690" t="s">
        <v>788</v>
      </c>
      <c r="C104" s="691">
        <v>45270.44027777778</v>
      </c>
      <c r="D104" s="691">
        <v>45270.711111111108</v>
      </c>
      <c r="E104" s="840">
        <f t="shared" si="6"/>
        <v>0.27083333332848269</v>
      </c>
      <c r="F104" s="693" t="s">
        <v>917</v>
      </c>
      <c r="G104" s="690" t="s">
        <v>919</v>
      </c>
      <c r="H104" s="693">
        <v>0</v>
      </c>
      <c r="I104" s="741">
        <v>0</v>
      </c>
      <c r="J104" s="695" t="s">
        <v>689</v>
      </c>
      <c r="K104" s="688"/>
    </row>
    <row r="105" spans="1:11" ht="17.25" customHeight="1">
      <c r="A105" s="689" t="s">
        <v>526</v>
      </c>
      <c r="B105" s="690" t="s">
        <v>1006</v>
      </c>
      <c r="C105" s="691">
        <v>45278.399305555547</v>
      </c>
      <c r="D105" s="691">
        <v>45278.588194444441</v>
      </c>
      <c r="E105" s="840">
        <f t="shared" si="6"/>
        <v>0.18888888889341615</v>
      </c>
      <c r="F105" s="693" t="s">
        <v>917</v>
      </c>
      <c r="G105" s="690" t="s">
        <v>1007</v>
      </c>
      <c r="H105" s="693">
        <v>0</v>
      </c>
      <c r="I105" s="741">
        <v>0</v>
      </c>
      <c r="J105" s="695" t="s">
        <v>689</v>
      </c>
      <c r="K105" s="688"/>
    </row>
    <row r="106" spans="1:11" ht="17.25" customHeight="1">
      <c r="A106" s="689" t="s">
        <v>533</v>
      </c>
      <c r="B106" s="690" t="s">
        <v>1008</v>
      </c>
      <c r="C106" s="691">
        <v>45261.319444444453</v>
      </c>
      <c r="D106" s="691">
        <v>45261.425000000003</v>
      </c>
      <c r="E106" s="840">
        <f t="shared" si="6"/>
        <v>0.10555555555038154</v>
      </c>
      <c r="F106" s="693" t="s">
        <v>917</v>
      </c>
      <c r="G106" s="690" t="s">
        <v>1009</v>
      </c>
      <c r="H106" s="693">
        <v>45</v>
      </c>
      <c r="I106" s="769">
        <f t="shared" ref="I106" si="9">E106*H106*24</f>
        <v>113.99999999441206</v>
      </c>
      <c r="J106" s="695" t="s">
        <v>692</v>
      </c>
      <c r="K106" s="688"/>
    </row>
    <row r="107" spans="1:11" ht="17.25" customHeight="1">
      <c r="A107" s="689" t="s">
        <v>533</v>
      </c>
      <c r="B107" s="690" t="s">
        <v>1010</v>
      </c>
      <c r="C107" s="691">
        <v>45278.406944444447</v>
      </c>
      <c r="D107" s="691">
        <v>45278.743055555547</v>
      </c>
      <c r="E107" s="840">
        <f t="shared" si="6"/>
        <v>0.33611111110076308</v>
      </c>
      <c r="F107" s="693" t="s">
        <v>917</v>
      </c>
      <c r="G107" s="690" t="s">
        <v>1011</v>
      </c>
      <c r="H107" s="693">
        <v>0</v>
      </c>
      <c r="I107" s="741">
        <v>0</v>
      </c>
      <c r="J107" s="695" t="s">
        <v>689</v>
      </c>
      <c r="K107" s="688"/>
    </row>
    <row r="108" spans="1:11" ht="17.25" customHeight="1">
      <c r="A108" s="689" t="s">
        <v>533</v>
      </c>
      <c r="B108" s="690" t="s">
        <v>1010</v>
      </c>
      <c r="C108" s="691">
        <v>45279.392361111109</v>
      </c>
      <c r="D108" s="691">
        <v>45279.677083333343</v>
      </c>
      <c r="E108" s="840">
        <f t="shared" si="6"/>
        <v>0.28472222223354038</v>
      </c>
      <c r="F108" s="693" t="s">
        <v>917</v>
      </c>
      <c r="G108" s="690" t="s">
        <v>1011</v>
      </c>
      <c r="H108" s="693">
        <v>0</v>
      </c>
      <c r="I108" s="741">
        <v>0</v>
      </c>
      <c r="J108" s="695" t="s">
        <v>689</v>
      </c>
      <c r="K108" s="688"/>
    </row>
    <row r="109" spans="1:11" ht="17.25" customHeight="1">
      <c r="A109" s="689" t="s">
        <v>533</v>
      </c>
      <c r="B109" s="690" t="s">
        <v>1012</v>
      </c>
      <c r="C109" s="691">
        <v>45277.399305555547</v>
      </c>
      <c r="D109" s="691">
        <v>45277.705555555563</v>
      </c>
      <c r="E109" s="840">
        <f t="shared" si="6"/>
        <v>0.30625000001600711</v>
      </c>
      <c r="F109" s="693" t="s">
        <v>917</v>
      </c>
      <c r="G109" s="690" t="s">
        <v>1013</v>
      </c>
      <c r="H109" s="693">
        <v>0</v>
      </c>
      <c r="I109" s="741">
        <v>0</v>
      </c>
      <c r="J109" s="695" t="s">
        <v>689</v>
      </c>
      <c r="K109" s="688"/>
    </row>
    <row r="110" spans="1:11" ht="17.25" customHeight="1">
      <c r="A110" s="689" t="s">
        <v>533</v>
      </c>
      <c r="B110" s="690" t="s">
        <v>1014</v>
      </c>
      <c r="C110" s="691">
        <v>45283.456250000003</v>
      </c>
      <c r="D110" s="691">
        <v>45283.684027777781</v>
      </c>
      <c r="E110" s="840">
        <f t="shared" si="6"/>
        <v>0.22777777777810115</v>
      </c>
      <c r="F110" s="693" t="s">
        <v>917</v>
      </c>
      <c r="G110" s="690" t="s">
        <v>1015</v>
      </c>
      <c r="H110" s="693">
        <v>0</v>
      </c>
      <c r="I110" s="741">
        <v>0</v>
      </c>
      <c r="J110" s="695" t="s">
        <v>689</v>
      </c>
      <c r="K110" s="688"/>
    </row>
    <row r="111" spans="1:11" ht="17.25" customHeight="1">
      <c r="A111" s="689" t="s">
        <v>533</v>
      </c>
      <c r="B111" s="690" t="s">
        <v>1014</v>
      </c>
      <c r="C111" s="691">
        <v>45284.415277777778</v>
      </c>
      <c r="D111" s="691">
        <v>45284.694444444453</v>
      </c>
      <c r="E111" s="840">
        <f t="shared" si="6"/>
        <v>0.27916666667442769</v>
      </c>
      <c r="F111" s="693" t="s">
        <v>917</v>
      </c>
      <c r="G111" s="690" t="s">
        <v>1016</v>
      </c>
      <c r="H111" s="693">
        <v>0</v>
      </c>
      <c r="I111" s="741">
        <v>0</v>
      </c>
      <c r="J111" s="695" t="s">
        <v>689</v>
      </c>
      <c r="K111" s="688"/>
    </row>
    <row r="112" spans="1:11" ht="17.25" customHeight="1">
      <c r="A112" s="689" t="s">
        <v>539</v>
      </c>
      <c r="B112" s="690" t="s">
        <v>1017</v>
      </c>
      <c r="C112" s="691">
        <v>45262.38958333333</v>
      </c>
      <c r="D112" s="691">
        <v>45262.493055555547</v>
      </c>
      <c r="E112" s="840">
        <f t="shared" si="6"/>
        <v>0.10347222221753327</v>
      </c>
      <c r="F112" s="693" t="s">
        <v>917</v>
      </c>
      <c r="G112" s="690" t="s">
        <v>919</v>
      </c>
      <c r="H112" s="693">
        <v>0</v>
      </c>
      <c r="I112" s="741">
        <v>0</v>
      </c>
      <c r="J112" s="695" t="s">
        <v>689</v>
      </c>
      <c r="K112" s="688"/>
    </row>
    <row r="113" spans="1:11" ht="17.25" customHeight="1">
      <c r="A113" s="689" t="s">
        <v>562</v>
      </c>
      <c r="B113" s="690" t="s">
        <v>981</v>
      </c>
      <c r="C113" s="691">
        <v>45272.427083333343</v>
      </c>
      <c r="D113" s="691">
        <v>45272.549305555563</v>
      </c>
      <c r="E113" s="840">
        <f t="shared" si="6"/>
        <v>0.12222222222044365</v>
      </c>
      <c r="F113" s="693" t="s">
        <v>917</v>
      </c>
      <c r="G113" s="690" t="s">
        <v>1018</v>
      </c>
      <c r="H113" s="693">
        <v>0</v>
      </c>
      <c r="I113" s="741">
        <v>0</v>
      </c>
      <c r="J113" s="695" t="s">
        <v>689</v>
      </c>
      <c r="K113" s="688"/>
    </row>
    <row r="114" spans="1:11" ht="17.25" customHeight="1">
      <c r="A114" s="689" t="s">
        <v>562</v>
      </c>
      <c r="B114" s="690" t="s">
        <v>981</v>
      </c>
      <c r="C114" s="691">
        <v>45274.520833333343</v>
      </c>
      <c r="D114" s="691">
        <v>45274.564583333333</v>
      </c>
      <c r="E114" s="840">
        <f t="shared" si="6"/>
        <v>4.3749999989813659E-2</v>
      </c>
      <c r="F114" s="693" t="s">
        <v>917</v>
      </c>
      <c r="G114" s="690" t="s">
        <v>939</v>
      </c>
      <c r="H114" s="693">
        <v>0</v>
      </c>
      <c r="I114" s="741">
        <v>0</v>
      </c>
      <c r="J114" s="695" t="s">
        <v>689</v>
      </c>
      <c r="K114" s="688"/>
    </row>
    <row r="115" spans="1:11" ht="17.25" customHeight="1">
      <c r="A115" s="689" t="s">
        <v>562</v>
      </c>
      <c r="B115" s="690" t="s">
        <v>957</v>
      </c>
      <c r="C115" s="691">
        <v>45287.427083333343</v>
      </c>
      <c r="D115" s="691">
        <v>45287.633333333331</v>
      </c>
      <c r="E115" s="840">
        <f t="shared" si="6"/>
        <v>0.20624999998835847</v>
      </c>
      <c r="F115" s="693" t="s">
        <v>917</v>
      </c>
      <c r="G115" s="690" t="s">
        <v>1019</v>
      </c>
      <c r="H115" s="693">
        <v>0</v>
      </c>
      <c r="I115" s="741">
        <v>0</v>
      </c>
      <c r="J115" s="695" t="s">
        <v>689</v>
      </c>
      <c r="K115" s="688"/>
    </row>
    <row r="116" spans="1:11" ht="17.25" customHeight="1">
      <c r="A116" s="689" t="s">
        <v>562</v>
      </c>
      <c r="B116" s="690" t="s">
        <v>957</v>
      </c>
      <c r="C116" s="691">
        <v>45288.439583333333</v>
      </c>
      <c r="D116" s="691">
        <v>45288.686805555553</v>
      </c>
      <c r="E116" s="840">
        <f t="shared" si="6"/>
        <v>0.24722222222044365</v>
      </c>
      <c r="F116" s="693" t="s">
        <v>917</v>
      </c>
      <c r="G116" s="690" t="s">
        <v>1020</v>
      </c>
      <c r="H116" s="693">
        <v>0</v>
      </c>
      <c r="I116" s="741">
        <v>0</v>
      </c>
      <c r="J116" s="695" t="s">
        <v>689</v>
      </c>
      <c r="K116" s="688"/>
    </row>
    <row r="117" spans="1:11" ht="17.25" customHeight="1">
      <c r="A117" s="689" t="s">
        <v>562</v>
      </c>
      <c r="B117" s="690" t="s">
        <v>957</v>
      </c>
      <c r="C117" s="691">
        <v>45290.418749999997</v>
      </c>
      <c r="D117" s="691">
        <v>45290.677083333343</v>
      </c>
      <c r="E117" s="840">
        <f t="shared" si="6"/>
        <v>0.25833333334594499</v>
      </c>
      <c r="F117" s="693" t="s">
        <v>917</v>
      </c>
      <c r="G117" s="690" t="s">
        <v>921</v>
      </c>
      <c r="H117" s="693">
        <v>0</v>
      </c>
      <c r="I117" s="741">
        <v>0</v>
      </c>
      <c r="J117" s="695" t="s">
        <v>689</v>
      </c>
      <c r="K117" s="688"/>
    </row>
    <row r="118" spans="1:11" ht="17.25" customHeight="1">
      <c r="A118" s="689" t="s">
        <v>562</v>
      </c>
      <c r="B118" s="690" t="s">
        <v>1021</v>
      </c>
      <c r="C118" s="691">
        <v>45281.466666666667</v>
      </c>
      <c r="D118" s="691">
        <v>45281.574305555558</v>
      </c>
      <c r="E118" s="840">
        <f t="shared" si="6"/>
        <v>0.10763888889050577</v>
      </c>
      <c r="F118" s="693" t="s">
        <v>917</v>
      </c>
      <c r="G118" s="690" t="s">
        <v>918</v>
      </c>
      <c r="H118" s="693">
        <v>0</v>
      </c>
      <c r="I118" s="741">
        <v>0</v>
      </c>
      <c r="J118" s="695" t="s">
        <v>689</v>
      </c>
      <c r="K118" s="688"/>
    </row>
    <row r="119" spans="1:11" ht="17.25" customHeight="1">
      <c r="A119" s="689" t="s">
        <v>562</v>
      </c>
      <c r="B119" s="690" t="s">
        <v>732</v>
      </c>
      <c r="C119" s="691">
        <v>45262.415972222218</v>
      </c>
      <c r="D119" s="691">
        <v>45262.706250000003</v>
      </c>
      <c r="E119" s="840">
        <f t="shared" si="6"/>
        <v>0.29027777778537711</v>
      </c>
      <c r="F119" s="693" t="s">
        <v>917</v>
      </c>
      <c r="G119" s="690" t="s">
        <v>1022</v>
      </c>
      <c r="H119" s="693">
        <v>0</v>
      </c>
      <c r="I119" s="741">
        <v>0</v>
      </c>
      <c r="J119" s="695" t="s">
        <v>689</v>
      </c>
      <c r="K119" s="688"/>
    </row>
    <row r="120" spans="1:11" ht="17.25" customHeight="1">
      <c r="A120" s="689" t="s">
        <v>562</v>
      </c>
      <c r="B120" s="690" t="s">
        <v>732</v>
      </c>
      <c r="C120" s="691">
        <v>45275.370138888888</v>
      </c>
      <c r="D120" s="691">
        <v>45275.70416666667</v>
      </c>
      <c r="E120" s="840">
        <f t="shared" si="6"/>
        <v>0.33402777778246673</v>
      </c>
      <c r="F120" s="693" t="s">
        <v>917</v>
      </c>
      <c r="G120" s="690" t="s">
        <v>918</v>
      </c>
      <c r="H120" s="693">
        <v>0</v>
      </c>
      <c r="I120" s="741">
        <v>0</v>
      </c>
      <c r="J120" s="695" t="s">
        <v>689</v>
      </c>
      <c r="K120" s="688"/>
    </row>
    <row r="121" spans="1:11" ht="17.25" customHeight="1">
      <c r="A121" s="689" t="s">
        <v>562</v>
      </c>
      <c r="B121" s="690" t="s">
        <v>732</v>
      </c>
      <c r="C121" s="691">
        <v>45290.422222222223</v>
      </c>
      <c r="D121" s="691">
        <v>45290.579861111109</v>
      </c>
      <c r="E121" s="840">
        <f t="shared" si="6"/>
        <v>0.15763888888614019</v>
      </c>
      <c r="F121" s="693" t="s">
        <v>917</v>
      </c>
      <c r="G121" s="690" t="s">
        <v>921</v>
      </c>
      <c r="H121" s="693">
        <v>0</v>
      </c>
      <c r="I121" s="741">
        <v>0</v>
      </c>
      <c r="J121" s="695" t="s">
        <v>689</v>
      </c>
      <c r="K121" s="688"/>
    </row>
    <row r="122" spans="1:11" ht="17.25" customHeight="1">
      <c r="A122" s="689" t="s">
        <v>562</v>
      </c>
      <c r="B122" s="690" t="s">
        <v>1023</v>
      </c>
      <c r="C122" s="691">
        <v>45263.461111111108</v>
      </c>
      <c r="D122" s="691">
        <v>45263.765277777777</v>
      </c>
      <c r="E122" s="840">
        <f t="shared" si="6"/>
        <v>0.30416666666860692</v>
      </c>
      <c r="F122" s="693" t="s">
        <v>917</v>
      </c>
      <c r="G122" s="690" t="s">
        <v>1024</v>
      </c>
      <c r="H122" s="693">
        <v>0</v>
      </c>
      <c r="I122" s="741">
        <v>0</v>
      </c>
      <c r="J122" s="695" t="s">
        <v>689</v>
      </c>
      <c r="K122" s="688"/>
    </row>
    <row r="123" spans="1:11" ht="17.25" customHeight="1">
      <c r="A123" s="689" t="s">
        <v>562</v>
      </c>
      <c r="B123" s="690" t="s">
        <v>717</v>
      </c>
      <c r="C123" s="691">
        <v>45273.417361111111</v>
      </c>
      <c r="D123" s="691">
        <v>45273.706944444442</v>
      </c>
      <c r="E123" s="840">
        <f t="shared" si="6"/>
        <v>0.28958333333139308</v>
      </c>
      <c r="F123" s="693" t="s">
        <v>917</v>
      </c>
      <c r="G123" s="690" t="s">
        <v>919</v>
      </c>
      <c r="H123" s="693">
        <v>0</v>
      </c>
      <c r="I123" s="741">
        <v>0</v>
      </c>
      <c r="J123" s="695" t="s">
        <v>689</v>
      </c>
      <c r="K123" s="688"/>
    </row>
    <row r="124" spans="1:11" ht="17.25" customHeight="1">
      <c r="A124" s="689" t="s">
        <v>562</v>
      </c>
      <c r="B124" s="690" t="s">
        <v>717</v>
      </c>
      <c r="C124" s="691">
        <v>45274.396527777782</v>
      </c>
      <c r="D124" s="691">
        <v>45274.688888888893</v>
      </c>
      <c r="E124" s="840">
        <f t="shared" si="6"/>
        <v>0.29236111111094942</v>
      </c>
      <c r="F124" s="693" t="s">
        <v>917</v>
      </c>
      <c r="G124" s="690" t="s">
        <v>918</v>
      </c>
      <c r="H124" s="693">
        <v>0</v>
      </c>
      <c r="I124" s="741">
        <v>0</v>
      </c>
      <c r="J124" s="695" t="s">
        <v>689</v>
      </c>
      <c r="K124" s="688"/>
    </row>
    <row r="125" spans="1:11" ht="17.25" customHeight="1">
      <c r="A125" s="689" t="s">
        <v>428</v>
      </c>
      <c r="B125" s="690" t="s">
        <v>1025</v>
      </c>
      <c r="C125" s="691">
        <v>45286.518055555563</v>
      </c>
      <c r="D125" s="691">
        <v>45286.70208333333</v>
      </c>
      <c r="E125" s="840">
        <f t="shared" si="6"/>
        <v>0.18402777776645962</v>
      </c>
      <c r="F125" s="693" t="s">
        <v>917</v>
      </c>
      <c r="G125" s="690" t="s">
        <v>1026</v>
      </c>
      <c r="H125" s="693">
        <v>0</v>
      </c>
      <c r="I125" s="741">
        <v>0</v>
      </c>
      <c r="J125" s="695" t="s">
        <v>689</v>
      </c>
      <c r="K125" s="688"/>
    </row>
    <row r="126" spans="1:11" ht="17.25" customHeight="1">
      <c r="A126" s="689" t="s">
        <v>428</v>
      </c>
      <c r="B126" s="690" t="s">
        <v>1027</v>
      </c>
      <c r="C126" s="691">
        <v>45264.428472222222</v>
      </c>
      <c r="D126" s="691">
        <v>45264.686805555553</v>
      </c>
      <c r="E126" s="840">
        <f t="shared" si="6"/>
        <v>0.25833333333139308</v>
      </c>
      <c r="F126" s="693" t="s">
        <v>917</v>
      </c>
      <c r="G126" s="690" t="s">
        <v>1028</v>
      </c>
      <c r="H126" s="693">
        <v>0</v>
      </c>
      <c r="I126" s="741">
        <v>0</v>
      </c>
      <c r="J126" s="695" t="s">
        <v>689</v>
      </c>
      <c r="K126" s="688"/>
    </row>
    <row r="127" spans="1:11" ht="17.25" customHeight="1">
      <c r="A127" s="689" t="s">
        <v>428</v>
      </c>
      <c r="B127" s="690" t="s">
        <v>1029</v>
      </c>
      <c r="C127" s="691">
        <v>45266.456944444442</v>
      </c>
      <c r="D127" s="691">
        <v>45266.713194444441</v>
      </c>
      <c r="E127" s="840">
        <f t="shared" si="6"/>
        <v>0.25624999999854481</v>
      </c>
      <c r="F127" s="693" t="s">
        <v>958</v>
      </c>
      <c r="G127" s="690" t="s">
        <v>1030</v>
      </c>
      <c r="H127" s="693">
        <v>0</v>
      </c>
      <c r="I127" s="741">
        <v>0</v>
      </c>
      <c r="J127" s="695" t="s">
        <v>689</v>
      </c>
      <c r="K127" s="688"/>
    </row>
    <row r="128" spans="1:11" ht="17.25" customHeight="1">
      <c r="A128" s="689" t="s">
        <v>428</v>
      </c>
      <c r="B128" s="690" t="s">
        <v>1031</v>
      </c>
      <c r="C128" s="691">
        <v>45264.428472222222</v>
      </c>
      <c r="D128" s="691">
        <v>45264.731249999997</v>
      </c>
      <c r="E128" s="840">
        <f t="shared" si="6"/>
        <v>0.30277777777519077</v>
      </c>
      <c r="F128" s="693" t="s">
        <v>917</v>
      </c>
      <c r="G128" s="690" t="s">
        <v>1032</v>
      </c>
      <c r="H128" s="693">
        <v>0</v>
      </c>
      <c r="I128" s="741">
        <v>0</v>
      </c>
      <c r="J128" s="695" t="s">
        <v>689</v>
      </c>
      <c r="K128" s="688"/>
    </row>
    <row r="129" spans="1:17" ht="17.25" customHeight="1">
      <c r="A129" s="689" t="s">
        <v>431</v>
      </c>
      <c r="B129" s="690" t="s">
        <v>1033</v>
      </c>
      <c r="C129" s="691">
        <v>45262.423611111109</v>
      </c>
      <c r="D129" s="691">
        <v>45262.694444444453</v>
      </c>
      <c r="E129" s="840">
        <f t="shared" si="6"/>
        <v>0.27083333334303461</v>
      </c>
      <c r="F129" s="693" t="s">
        <v>917</v>
      </c>
      <c r="G129" s="690" t="s">
        <v>918</v>
      </c>
      <c r="H129" s="693">
        <v>0</v>
      </c>
      <c r="I129" s="741">
        <v>0</v>
      </c>
      <c r="J129" s="695" t="s">
        <v>689</v>
      </c>
      <c r="K129" s="688"/>
    </row>
    <row r="130" spans="1:17" ht="17.25" customHeight="1">
      <c r="A130" s="689" t="s">
        <v>431</v>
      </c>
      <c r="B130" s="690" t="s">
        <v>1034</v>
      </c>
      <c r="C130" s="691">
        <v>45261.234027777777</v>
      </c>
      <c r="D130" s="691">
        <v>45261.294444444437</v>
      </c>
      <c r="E130" s="840">
        <f t="shared" si="6"/>
        <v>6.0416666659875773E-2</v>
      </c>
      <c r="F130" s="693" t="s">
        <v>917</v>
      </c>
      <c r="G130" s="690" t="s">
        <v>1035</v>
      </c>
      <c r="H130" s="693">
        <v>0</v>
      </c>
      <c r="I130" s="741">
        <v>0</v>
      </c>
      <c r="J130" s="695" t="s">
        <v>689</v>
      </c>
      <c r="K130" s="688"/>
    </row>
    <row r="131" spans="1:17" ht="17.25" customHeight="1">
      <c r="A131" s="689" t="s">
        <v>431</v>
      </c>
      <c r="B131" s="690" t="s">
        <v>1034</v>
      </c>
      <c r="C131" s="691">
        <v>45263.399305555547</v>
      </c>
      <c r="D131" s="691">
        <v>45263.685416666667</v>
      </c>
      <c r="E131" s="840">
        <f t="shared" si="6"/>
        <v>0.28611111111968057</v>
      </c>
      <c r="F131" s="693" t="s">
        <v>917</v>
      </c>
      <c r="G131" s="690" t="s">
        <v>1036</v>
      </c>
      <c r="H131" s="693">
        <v>10</v>
      </c>
      <c r="I131" s="769">
        <f t="shared" ref="I131" si="10">E131*H131*24</f>
        <v>68.666666668723337</v>
      </c>
      <c r="J131" s="695" t="s">
        <v>692</v>
      </c>
      <c r="K131" s="688"/>
    </row>
    <row r="132" spans="1:17" ht="17.25" customHeight="1">
      <c r="A132" s="689" t="s">
        <v>431</v>
      </c>
      <c r="B132" s="690" t="s">
        <v>1034</v>
      </c>
      <c r="C132" s="691">
        <v>45264.381944444453</v>
      </c>
      <c r="D132" s="691">
        <v>45264.680555555547</v>
      </c>
      <c r="E132" s="840">
        <f t="shared" si="6"/>
        <v>0.29861111109494232</v>
      </c>
      <c r="F132" s="693" t="s">
        <v>917</v>
      </c>
      <c r="G132" s="690" t="s">
        <v>1011</v>
      </c>
      <c r="H132" s="693">
        <v>0</v>
      </c>
      <c r="I132" s="741">
        <v>0</v>
      </c>
      <c r="J132" s="695" t="s">
        <v>689</v>
      </c>
      <c r="K132" s="688"/>
    </row>
    <row r="133" spans="1:17" ht="17.25" customHeight="1">
      <c r="A133" s="689" t="s">
        <v>431</v>
      </c>
      <c r="B133" s="690" t="s">
        <v>1034</v>
      </c>
      <c r="C133" s="691">
        <v>45282.392361111109</v>
      </c>
      <c r="D133" s="691">
        <v>45282.392361111109</v>
      </c>
      <c r="E133" s="840">
        <f t="shared" si="6"/>
        <v>0</v>
      </c>
      <c r="F133" s="693" t="s">
        <v>958</v>
      </c>
      <c r="G133" s="690" t="s">
        <v>1037</v>
      </c>
      <c r="H133" s="693">
        <v>0</v>
      </c>
      <c r="I133" s="741">
        <v>0</v>
      </c>
      <c r="J133" s="695" t="s">
        <v>689</v>
      </c>
      <c r="K133" s="688"/>
    </row>
    <row r="134" spans="1:17" ht="17.25" customHeight="1">
      <c r="A134" s="689" t="s">
        <v>431</v>
      </c>
      <c r="B134" s="690" t="s">
        <v>1038</v>
      </c>
      <c r="C134" s="691">
        <v>45282.39166666667</v>
      </c>
      <c r="D134" s="691">
        <v>45282.39166666667</v>
      </c>
      <c r="E134" s="840">
        <f t="shared" si="6"/>
        <v>0</v>
      </c>
      <c r="F134" s="693" t="s">
        <v>958</v>
      </c>
      <c r="G134" s="690" t="s">
        <v>1037</v>
      </c>
      <c r="H134" s="693">
        <v>0</v>
      </c>
      <c r="I134" s="741">
        <v>0</v>
      </c>
      <c r="J134" s="695" t="s">
        <v>689</v>
      </c>
      <c r="K134" s="688"/>
    </row>
    <row r="135" spans="1:17" ht="17.25" customHeight="1" thickBot="1">
      <c r="A135" s="698" t="s">
        <v>431</v>
      </c>
      <c r="B135" s="699" t="s">
        <v>1039</v>
      </c>
      <c r="C135" s="700">
        <v>45275.402777777781</v>
      </c>
      <c r="D135" s="700">
        <v>45275.890972222223</v>
      </c>
      <c r="E135" s="842">
        <f t="shared" si="6"/>
        <v>0.4881944444423425</v>
      </c>
      <c r="F135" s="702" t="s">
        <v>958</v>
      </c>
      <c r="G135" s="699" t="s">
        <v>1040</v>
      </c>
      <c r="H135" s="702">
        <v>0</v>
      </c>
      <c r="I135" s="743">
        <v>0</v>
      </c>
      <c r="J135" s="704" t="s">
        <v>689</v>
      </c>
      <c r="K135" s="688"/>
    </row>
    <row r="136" spans="1:17" ht="17.25" customHeight="1">
      <c r="A136" s="843"/>
      <c r="B136" s="806"/>
      <c r="C136" s="844"/>
      <c r="D136" s="790" t="s">
        <v>723</v>
      </c>
      <c r="E136" s="408">
        <f>SUM(E10:E135)</f>
        <v>50.973611111083301</v>
      </c>
      <c r="F136" s="845"/>
      <c r="G136" s="792" t="s">
        <v>724</v>
      </c>
      <c r="H136" s="397"/>
      <c r="I136" s="474">
        <f>SUM(I10:I135)</f>
        <v>3194.8333333100891</v>
      </c>
      <c r="J136" s="846"/>
      <c r="K136" s="688"/>
    </row>
    <row r="137" spans="1:17" ht="17.25" customHeight="1" thickBot="1">
      <c r="A137" s="847" t="s">
        <v>725</v>
      </c>
      <c r="B137" s="848"/>
      <c r="C137" s="849"/>
      <c r="D137" s="790"/>
      <c r="E137" s="850"/>
      <c r="F137" s="798"/>
      <c r="G137" s="851"/>
      <c r="H137" s="798"/>
      <c r="I137" s="528"/>
      <c r="J137" s="852"/>
      <c r="K137" s="688"/>
      <c r="Q137" s="630">
        <v>39.33333333756309</v>
      </c>
    </row>
    <row r="138" spans="1:17" ht="17.25" customHeight="1">
      <c r="A138" s="681" t="s">
        <v>326</v>
      </c>
      <c r="B138" s="682" t="s">
        <v>1041</v>
      </c>
      <c r="C138" s="683">
        <v>45278.397222222222</v>
      </c>
      <c r="D138" s="683">
        <v>45278.67291666667</v>
      </c>
      <c r="E138" s="853">
        <f t="shared" ref="E138:E203" si="11">D138-C138</f>
        <v>0.27569444444816327</v>
      </c>
      <c r="F138" s="685" t="s">
        <v>917</v>
      </c>
      <c r="G138" s="749" t="s">
        <v>1042</v>
      </c>
      <c r="H138" s="685">
        <v>0</v>
      </c>
      <c r="I138" s="739">
        <v>0</v>
      </c>
      <c r="J138" s="854" t="s">
        <v>689</v>
      </c>
      <c r="K138" s="688"/>
    </row>
    <row r="139" spans="1:17" ht="17.25" customHeight="1">
      <c r="A139" s="689" t="s">
        <v>326</v>
      </c>
      <c r="B139" s="690" t="s">
        <v>1043</v>
      </c>
      <c r="C139" s="691">
        <v>45280.399305555547</v>
      </c>
      <c r="D139" s="691">
        <v>45280.694444444453</v>
      </c>
      <c r="E139" s="855">
        <f t="shared" si="11"/>
        <v>0.29513888890505768</v>
      </c>
      <c r="F139" s="693" t="s">
        <v>917</v>
      </c>
      <c r="G139" s="750" t="s">
        <v>1001</v>
      </c>
      <c r="H139" s="693">
        <v>0</v>
      </c>
      <c r="I139" s="741">
        <v>0</v>
      </c>
      <c r="J139" s="697" t="s">
        <v>689</v>
      </c>
      <c r="K139" s="688"/>
    </row>
    <row r="140" spans="1:17" ht="17.25" customHeight="1">
      <c r="A140" s="689" t="s">
        <v>326</v>
      </c>
      <c r="B140" s="690" t="s">
        <v>1044</v>
      </c>
      <c r="C140" s="691">
        <v>45288.404166666667</v>
      </c>
      <c r="D140" s="691">
        <v>45288.666666666657</v>
      </c>
      <c r="E140" s="855">
        <f t="shared" si="11"/>
        <v>0.26249999998981366</v>
      </c>
      <c r="F140" s="693" t="s">
        <v>917</v>
      </c>
      <c r="G140" s="750" t="s">
        <v>1036</v>
      </c>
      <c r="H140" s="693">
        <v>0</v>
      </c>
      <c r="I140" s="741">
        <v>0</v>
      </c>
      <c r="J140" s="697" t="s">
        <v>689</v>
      </c>
      <c r="K140" s="688"/>
    </row>
    <row r="141" spans="1:17" ht="17.25" customHeight="1">
      <c r="A141" s="689" t="s">
        <v>326</v>
      </c>
      <c r="B141" s="690" t="s">
        <v>1045</v>
      </c>
      <c r="C141" s="691">
        <v>45290.408333333333</v>
      </c>
      <c r="D141" s="691">
        <v>45290.658333333333</v>
      </c>
      <c r="E141" s="855">
        <f t="shared" si="11"/>
        <v>0.25</v>
      </c>
      <c r="F141" s="693" t="s">
        <v>917</v>
      </c>
      <c r="G141" s="750" t="s">
        <v>1036</v>
      </c>
      <c r="H141" s="693">
        <v>0</v>
      </c>
      <c r="I141" s="741">
        <v>0</v>
      </c>
      <c r="J141" s="697" t="s">
        <v>689</v>
      </c>
      <c r="K141" s="688"/>
    </row>
    <row r="142" spans="1:17" ht="17.25" customHeight="1">
      <c r="A142" s="689" t="s">
        <v>326</v>
      </c>
      <c r="B142" s="690" t="s">
        <v>1046</v>
      </c>
      <c r="C142" s="691">
        <v>45284.427083333343</v>
      </c>
      <c r="D142" s="691">
        <v>45284.70416666667</v>
      </c>
      <c r="E142" s="855">
        <f t="shared" si="11"/>
        <v>0.2770833333270275</v>
      </c>
      <c r="F142" s="693" t="s">
        <v>917</v>
      </c>
      <c r="G142" s="750" t="s">
        <v>1047</v>
      </c>
      <c r="H142" s="693">
        <v>0</v>
      </c>
      <c r="I142" s="741">
        <v>0</v>
      </c>
      <c r="J142" s="697" t="s">
        <v>689</v>
      </c>
      <c r="K142" s="688"/>
    </row>
    <row r="143" spans="1:17" ht="17.25" customHeight="1">
      <c r="A143" s="689" t="s">
        <v>326</v>
      </c>
      <c r="B143" s="690" t="s">
        <v>1046</v>
      </c>
      <c r="C143" s="691">
        <v>45286.369444444441</v>
      </c>
      <c r="D143" s="691">
        <v>45286.717361111107</v>
      </c>
      <c r="E143" s="855">
        <f t="shared" si="11"/>
        <v>0.34791666666569654</v>
      </c>
      <c r="F143" s="693" t="s">
        <v>917</v>
      </c>
      <c r="G143" s="750" t="s">
        <v>1001</v>
      </c>
      <c r="H143" s="693">
        <v>0</v>
      </c>
      <c r="I143" s="741">
        <v>0</v>
      </c>
      <c r="J143" s="697" t="s">
        <v>689</v>
      </c>
      <c r="K143" s="688"/>
    </row>
    <row r="144" spans="1:17" ht="17.25" customHeight="1">
      <c r="A144" s="689" t="s">
        <v>326</v>
      </c>
      <c r="B144" s="690" t="s">
        <v>1048</v>
      </c>
      <c r="C144" s="691">
        <v>45283.46597222222</v>
      </c>
      <c r="D144" s="691">
        <v>45283.677083333343</v>
      </c>
      <c r="E144" s="855">
        <f t="shared" si="11"/>
        <v>0.21111111112259096</v>
      </c>
      <c r="F144" s="693" t="s">
        <v>917</v>
      </c>
      <c r="G144" s="750" t="s">
        <v>1001</v>
      </c>
      <c r="H144" s="693">
        <v>0</v>
      </c>
      <c r="I144" s="741">
        <v>0</v>
      </c>
      <c r="J144" s="697" t="s">
        <v>689</v>
      </c>
      <c r="K144" s="688"/>
    </row>
    <row r="145" spans="1:11" ht="17.25" customHeight="1">
      <c r="A145" s="689" t="s">
        <v>486</v>
      </c>
      <c r="B145" s="690" t="s">
        <v>1049</v>
      </c>
      <c r="C145" s="691">
        <v>45263.35833333333</v>
      </c>
      <c r="D145" s="691">
        <v>45263.663194444453</v>
      </c>
      <c r="E145" s="855">
        <f t="shared" si="11"/>
        <v>0.30486111112259096</v>
      </c>
      <c r="F145" s="693" t="s">
        <v>917</v>
      </c>
      <c r="G145" s="750" t="s">
        <v>1020</v>
      </c>
      <c r="H145" s="693">
        <v>0</v>
      </c>
      <c r="I145" s="741">
        <v>0</v>
      </c>
      <c r="J145" s="697" t="s">
        <v>689</v>
      </c>
      <c r="K145" s="688"/>
    </row>
    <row r="146" spans="1:11" ht="17.25" customHeight="1">
      <c r="A146" s="689" t="s">
        <v>486</v>
      </c>
      <c r="B146" s="690" t="s">
        <v>1050</v>
      </c>
      <c r="C146" s="691">
        <v>45263.357638888891</v>
      </c>
      <c r="D146" s="691">
        <v>45263.670138888891</v>
      </c>
      <c r="E146" s="855">
        <f t="shared" si="11"/>
        <v>0.3125</v>
      </c>
      <c r="F146" s="693" t="s">
        <v>917</v>
      </c>
      <c r="G146" s="750" t="s">
        <v>1051</v>
      </c>
      <c r="H146" s="693">
        <v>0</v>
      </c>
      <c r="I146" s="741">
        <v>0</v>
      </c>
      <c r="J146" s="697" t="s">
        <v>689</v>
      </c>
      <c r="K146" s="688"/>
    </row>
    <row r="147" spans="1:11" ht="17.25" customHeight="1">
      <c r="A147" s="689" t="s">
        <v>489</v>
      </c>
      <c r="B147" s="690" t="s">
        <v>1052</v>
      </c>
      <c r="C147" s="691">
        <v>45269.590277777781</v>
      </c>
      <c r="D147" s="691">
        <v>45269.688888888893</v>
      </c>
      <c r="E147" s="855">
        <f t="shared" si="11"/>
        <v>9.8611111112404615E-2</v>
      </c>
      <c r="F147" s="693" t="s">
        <v>917</v>
      </c>
      <c r="G147" s="750" t="s">
        <v>1053</v>
      </c>
      <c r="H147" s="693">
        <v>0</v>
      </c>
      <c r="I147" s="741">
        <v>0</v>
      </c>
      <c r="J147" s="697" t="s">
        <v>689</v>
      </c>
      <c r="K147" s="688"/>
    </row>
    <row r="148" spans="1:11" ht="17.25" customHeight="1">
      <c r="A148" s="689" t="s">
        <v>489</v>
      </c>
      <c r="B148" s="690" t="s">
        <v>1054</v>
      </c>
      <c r="C148" s="691">
        <v>45269.597222222219</v>
      </c>
      <c r="D148" s="691">
        <v>45269.69027777778</v>
      </c>
      <c r="E148" s="855">
        <f t="shared" si="11"/>
        <v>9.3055555560567882E-2</v>
      </c>
      <c r="F148" s="693" t="s">
        <v>917</v>
      </c>
      <c r="G148" s="750" t="s">
        <v>1053</v>
      </c>
      <c r="H148" s="693">
        <v>0</v>
      </c>
      <c r="I148" s="741">
        <v>0</v>
      </c>
      <c r="J148" s="697" t="s">
        <v>689</v>
      </c>
      <c r="K148" s="688"/>
    </row>
    <row r="149" spans="1:11" ht="17.25" customHeight="1">
      <c r="A149" s="689" t="s">
        <v>388</v>
      </c>
      <c r="B149" s="690" t="s">
        <v>1055</v>
      </c>
      <c r="C149" s="691">
        <v>45263.305555555547</v>
      </c>
      <c r="D149" s="691">
        <v>45263.716666666667</v>
      </c>
      <c r="E149" s="855">
        <f t="shared" si="11"/>
        <v>0.41111111111968057</v>
      </c>
      <c r="F149" s="693" t="s">
        <v>917</v>
      </c>
      <c r="G149" s="750" t="s">
        <v>918</v>
      </c>
      <c r="H149" s="693">
        <v>0</v>
      </c>
      <c r="I149" s="741">
        <v>0</v>
      </c>
      <c r="J149" s="697" t="s">
        <v>689</v>
      </c>
      <c r="K149" s="688"/>
    </row>
    <row r="150" spans="1:11" ht="17.25" customHeight="1">
      <c r="A150" s="689" t="s">
        <v>388</v>
      </c>
      <c r="B150" s="690" t="s">
        <v>1055</v>
      </c>
      <c r="C150" s="691">
        <v>45264.314583333333</v>
      </c>
      <c r="D150" s="691">
        <v>45264.762499999997</v>
      </c>
      <c r="E150" s="855">
        <f t="shared" si="11"/>
        <v>0.44791666666424135</v>
      </c>
      <c r="F150" s="693" t="s">
        <v>917</v>
      </c>
      <c r="G150" s="750" t="s">
        <v>919</v>
      </c>
      <c r="H150" s="693">
        <v>0</v>
      </c>
      <c r="I150" s="741">
        <v>0</v>
      </c>
      <c r="J150" s="697" t="s">
        <v>689</v>
      </c>
      <c r="K150" s="688"/>
    </row>
    <row r="151" spans="1:11" ht="17.25" customHeight="1">
      <c r="A151" s="689" t="s">
        <v>388</v>
      </c>
      <c r="B151" s="690" t="s">
        <v>1055</v>
      </c>
      <c r="C151" s="691">
        <v>45265.3</v>
      </c>
      <c r="D151" s="691">
        <v>45265.829861111109</v>
      </c>
      <c r="E151" s="855">
        <f t="shared" si="11"/>
        <v>0.52986111110658385</v>
      </c>
      <c r="F151" s="693" t="s">
        <v>917</v>
      </c>
      <c r="G151" s="750" t="s">
        <v>1020</v>
      </c>
      <c r="H151" s="693">
        <v>0</v>
      </c>
      <c r="I151" s="741">
        <v>0</v>
      </c>
      <c r="J151" s="697" t="s">
        <v>689</v>
      </c>
      <c r="K151" s="688"/>
    </row>
    <row r="152" spans="1:11" ht="17.25" customHeight="1">
      <c r="A152" s="689" t="s">
        <v>388</v>
      </c>
      <c r="B152" s="690" t="s">
        <v>1055</v>
      </c>
      <c r="C152" s="691">
        <v>45266.441666666673</v>
      </c>
      <c r="D152" s="691">
        <v>45266.441666666673</v>
      </c>
      <c r="E152" s="855">
        <f t="shared" si="11"/>
        <v>0</v>
      </c>
      <c r="F152" s="693" t="s">
        <v>917</v>
      </c>
      <c r="G152" s="750" t="s">
        <v>1056</v>
      </c>
      <c r="H152" s="693">
        <v>0</v>
      </c>
      <c r="I152" s="741">
        <v>0</v>
      </c>
      <c r="J152" s="697" t="s">
        <v>689</v>
      </c>
      <c r="K152" s="688"/>
    </row>
    <row r="153" spans="1:11" ht="17.25" customHeight="1">
      <c r="A153" s="689" t="s">
        <v>388</v>
      </c>
      <c r="B153" s="690" t="s">
        <v>1057</v>
      </c>
      <c r="C153" s="691">
        <v>45266.441666666673</v>
      </c>
      <c r="D153" s="691">
        <v>45266.441666666673</v>
      </c>
      <c r="E153" s="855">
        <f t="shared" si="11"/>
        <v>0</v>
      </c>
      <c r="F153" s="693" t="s">
        <v>917</v>
      </c>
      <c r="G153" s="750" t="s">
        <v>1058</v>
      </c>
      <c r="H153" s="693">
        <v>0</v>
      </c>
      <c r="I153" s="741">
        <v>0</v>
      </c>
      <c r="J153" s="697" t="s">
        <v>689</v>
      </c>
      <c r="K153" s="688"/>
    </row>
    <row r="154" spans="1:11" ht="17.25" customHeight="1">
      <c r="A154" s="689" t="s">
        <v>388</v>
      </c>
      <c r="B154" s="690" t="s">
        <v>1059</v>
      </c>
      <c r="C154" s="691">
        <v>45280.320138888892</v>
      </c>
      <c r="D154" s="691">
        <v>45280.491666666669</v>
      </c>
      <c r="E154" s="855">
        <f t="shared" si="11"/>
        <v>0.17152777777664596</v>
      </c>
      <c r="F154" s="693" t="s">
        <v>917</v>
      </c>
      <c r="G154" s="750" t="s">
        <v>973</v>
      </c>
      <c r="H154" s="693">
        <v>0</v>
      </c>
      <c r="I154" s="741">
        <v>0</v>
      </c>
      <c r="J154" s="697" t="s">
        <v>689</v>
      </c>
      <c r="K154" s="688"/>
    </row>
    <row r="155" spans="1:11" ht="17.25" customHeight="1">
      <c r="A155" s="689" t="s">
        <v>404</v>
      </c>
      <c r="B155" s="690" t="s">
        <v>1060</v>
      </c>
      <c r="C155" s="691">
        <v>45263.303472222222</v>
      </c>
      <c r="D155" s="691">
        <v>45263.636805555558</v>
      </c>
      <c r="E155" s="855">
        <f t="shared" si="11"/>
        <v>0.33333333333575865</v>
      </c>
      <c r="F155" s="693" t="s">
        <v>917</v>
      </c>
      <c r="G155" s="750" t="s">
        <v>1061</v>
      </c>
      <c r="H155" s="693">
        <v>0</v>
      </c>
      <c r="I155" s="741">
        <v>0</v>
      </c>
      <c r="J155" s="697" t="s">
        <v>689</v>
      </c>
      <c r="K155" s="688"/>
    </row>
    <row r="156" spans="1:11" ht="17.25" customHeight="1">
      <c r="A156" s="689" t="s">
        <v>404</v>
      </c>
      <c r="B156" s="690" t="s">
        <v>1062</v>
      </c>
      <c r="C156" s="691">
        <v>45263.302083333343</v>
      </c>
      <c r="D156" s="691">
        <v>45263.644444444442</v>
      </c>
      <c r="E156" s="855">
        <f t="shared" si="11"/>
        <v>0.34236111109930789</v>
      </c>
      <c r="F156" s="693" t="s">
        <v>917</v>
      </c>
      <c r="G156" s="750" t="s">
        <v>1011</v>
      </c>
      <c r="H156" s="693">
        <v>0</v>
      </c>
      <c r="I156" s="741">
        <v>0</v>
      </c>
      <c r="J156" s="697" t="s">
        <v>689</v>
      </c>
      <c r="K156" s="688"/>
    </row>
    <row r="157" spans="1:11" ht="17.25" customHeight="1">
      <c r="A157" s="689" t="s">
        <v>404</v>
      </c>
      <c r="B157" s="690" t="s">
        <v>1063</v>
      </c>
      <c r="C157" s="691">
        <v>45282.311805555553</v>
      </c>
      <c r="D157" s="691">
        <v>45282.507638888892</v>
      </c>
      <c r="E157" s="855">
        <f t="shared" si="11"/>
        <v>0.19583333333866904</v>
      </c>
      <c r="F157" s="693" t="s">
        <v>917</v>
      </c>
      <c r="G157" s="750" t="s">
        <v>1036</v>
      </c>
      <c r="H157" s="693">
        <v>0</v>
      </c>
      <c r="I157" s="741">
        <v>0</v>
      </c>
      <c r="J157" s="697" t="s">
        <v>689</v>
      </c>
      <c r="K157" s="688"/>
    </row>
    <row r="158" spans="1:11" ht="17.25" customHeight="1">
      <c r="A158" s="689" t="s">
        <v>404</v>
      </c>
      <c r="B158" s="690" t="s">
        <v>1063</v>
      </c>
      <c r="C158" s="691">
        <v>45289.351388888892</v>
      </c>
      <c r="D158" s="691">
        <v>45289.447222222218</v>
      </c>
      <c r="E158" s="855">
        <f t="shared" si="11"/>
        <v>9.5833333325572312E-2</v>
      </c>
      <c r="F158" s="693" t="s">
        <v>917</v>
      </c>
      <c r="G158" s="750" t="s">
        <v>1011</v>
      </c>
      <c r="H158" s="693">
        <v>0</v>
      </c>
      <c r="I158" s="741">
        <v>0</v>
      </c>
      <c r="J158" s="697" t="s">
        <v>689</v>
      </c>
      <c r="K158" s="688"/>
    </row>
    <row r="159" spans="1:11" ht="17.25" customHeight="1">
      <c r="A159" s="689" t="s">
        <v>404</v>
      </c>
      <c r="B159" s="690" t="s">
        <v>1064</v>
      </c>
      <c r="C159" s="691">
        <v>45275.315972222219</v>
      </c>
      <c r="D159" s="691">
        <v>45275.411111111112</v>
      </c>
      <c r="E159" s="855">
        <f t="shared" si="11"/>
        <v>9.5138888893416151E-2</v>
      </c>
      <c r="F159" s="693" t="s">
        <v>917</v>
      </c>
      <c r="G159" s="750" t="s">
        <v>1065</v>
      </c>
      <c r="H159" s="693">
        <v>0</v>
      </c>
      <c r="I159" s="741">
        <v>0</v>
      </c>
      <c r="J159" s="697" t="s">
        <v>689</v>
      </c>
      <c r="K159" s="688"/>
    </row>
    <row r="160" spans="1:11" ht="17.25" customHeight="1">
      <c r="A160" s="689" t="s">
        <v>404</v>
      </c>
      <c r="B160" s="690" t="s">
        <v>1064</v>
      </c>
      <c r="C160" s="691">
        <v>45283.344444444447</v>
      </c>
      <c r="D160" s="691">
        <v>45283.515972222223</v>
      </c>
      <c r="E160" s="855">
        <f t="shared" si="11"/>
        <v>0.17152777777664596</v>
      </c>
      <c r="F160" s="693" t="s">
        <v>917</v>
      </c>
      <c r="G160" s="750" t="s">
        <v>1066</v>
      </c>
      <c r="H160" s="693">
        <v>0</v>
      </c>
      <c r="I160" s="741">
        <v>0</v>
      </c>
      <c r="J160" s="697" t="s">
        <v>689</v>
      </c>
      <c r="K160" s="688"/>
    </row>
    <row r="161" spans="1:11" ht="17.25" customHeight="1">
      <c r="A161" s="689" t="s">
        <v>404</v>
      </c>
      <c r="B161" s="690" t="s">
        <v>1067</v>
      </c>
      <c r="C161" s="691">
        <v>45289.46597222222</v>
      </c>
      <c r="D161" s="691">
        <v>45289.55972222222</v>
      </c>
      <c r="E161" s="855">
        <f t="shared" si="11"/>
        <v>9.375E-2</v>
      </c>
      <c r="F161" s="693" t="s">
        <v>917</v>
      </c>
      <c r="G161" s="750" t="s">
        <v>1068</v>
      </c>
      <c r="H161" s="693">
        <v>0</v>
      </c>
      <c r="I161" s="741">
        <v>0</v>
      </c>
      <c r="J161" s="697" t="s">
        <v>689</v>
      </c>
      <c r="K161" s="688"/>
    </row>
    <row r="162" spans="1:11" ht="17.25" customHeight="1">
      <c r="A162" s="689" t="s">
        <v>515</v>
      </c>
      <c r="B162" s="690" t="s">
        <v>1021</v>
      </c>
      <c r="C162" s="691">
        <v>45283.416666666657</v>
      </c>
      <c r="D162" s="691">
        <v>45283.65</v>
      </c>
      <c r="E162" s="855">
        <f t="shared" si="11"/>
        <v>0.2333333333444898</v>
      </c>
      <c r="F162" s="693" t="s">
        <v>917</v>
      </c>
      <c r="G162" s="750" t="s">
        <v>918</v>
      </c>
      <c r="H162" s="693">
        <v>0</v>
      </c>
      <c r="I162" s="741">
        <v>0</v>
      </c>
      <c r="J162" s="697" t="s">
        <v>689</v>
      </c>
      <c r="K162" s="688"/>
    </row>
    <row r="163" spans="1:11" ht="17.25" customHeight="1">
      <c r="A163" s="689" t="s">
        <v>515</v>
      </c>
      <c r="B163" s="690" t="s">
        <v>1069</v>
      </c>
      <c r="C163" s="691">
        <v>45286.456944444442</v>
      </c>
      <c r="D163" s="691">
        <v>45286.694444444453</v>
      </c>
      <c r="E163" s="855">
        <f t="shared" si="11"/>
        <v>0.23750000001018634</v>
      </c>
      <c r="F163" s="693" t="s">
        <v>917</v>
      </c>
      <c r="G163" s="750" t="s">
        <v>919</v>
      </c>
      <c r="H163" s="693">
        <v>0</v>
      </c>
      <c r="I163" s="741">
        <v>0</v>
      </c>
      <c r="J163" s="697" t="s">
        <v>689</v>
      </c>
      <c r="K163" s="688"/>
    </row>
    <row r="164" spans="1:11" ht="17.25" customHeight="1">
      <c r="A164" s="689" t="s">
        <v>522</v>
      </c>
      <c r="B164" s="690" t="s">
        <v>1070</v>
      </c>
      <c r="C164" s="691">
        <v>45282.433333333327</v>
      </c>
      <c r="D164" s="691">
        <v>45282.769444444442</v>
      </c>
      <c r="E164" s="855">
        <f t="shared" si="11"/>
        <v>0.336111111115315</v>
      </c>
      <c r="F164" s="693" t="s">
        <v>917</v>
      </c>
      <c r="G164" s="750" t="s">
        <v>1071</v>
      </c>
      <c r="H164" s="693">
        <v>0</v>
      </c>
      <c r="I164" s="741">
        <v>0</v>
      </c>
      <c r="J164" s="697" t="s">
        <v>689</v>
      </c>
      <c r="K164" s="688"/>
    </row>
    <row r="165" spans="1:11" ht="17.25" customHeight="1">
      <c r="A165" s="689" t="s">
        <v>522</v>
      </c>
      <c r="B165" s="690" t="s">
        <v>1070</v>
      </c>
      <c r="C165" s="691">
        <v>45290.472222222219</v>
      </c>
      <c r="D165" s="691">
        <v>45290.751388888893</v>
      </c>
      <c r="E165" s="855">
        <f t="shared" si="11"/>
        <v>0.27916666667442769</v>
      </c>
      <c r="F165" s="693" t="s">
        <v>917</v>
      </c>
      <c r="G165" s="750" t="s">
        <v>1072</v>
      </c>
      <c r="H165" s="693">
        <v>0</v>
      </c>
      <c r="I165" s="741">
        <v>0</v>
      </c>
      <c r="J165" s="697" t="s">
        <v>689</v>
      </c>
      <c r="K165" s="688"/>
    </row>
    <row r="166" spans="1:11" ht="17.25" customHeight="1">
      <c r="A166" s="689" t="s">
        <v>522</v>
      </c>
      <c r="B166" s="690" t="s">
        <v>1073</v>
      </c>
      <c r="C166" s="691">
        <v>45289.419444444437</v>
      </c>
      <c r="D166" s="691">
        <v>45289.674305555563</v>
      </c>
      <c r="E166" s="855">
        <f t="shared" si="11"/>
        <v>0.25486111112695653</v>
      </c>
      <c r="F166" s="693" t="s">
        <v>917</v>
      </c>
      <c r="G166" s="750" t="s">
        <v>1074</v>
      </c>
      <c r="H166" s="693">
        <v>0</v>
      </c>
      <c r="I166" s="741">
        <v>0</v>
      </c>
      <c r="J166" s="697" t="s">
        <v>689</v>
      </c>
      <c r="K166" s="688"/>
    </row>
    <row r="167" spans="1:11" ht="17.25" customHeight="1">
      <c r="A167" s="689" t="s">
        <v>524</v>
      </c>
      <c r="B167" s="690" t="s">
        <v>1075</v>
      </c>
      <c r="C167" s="691">
        <v>45261.399305555547</v>
      </c>
      <c r="D167" s="691">
        <v>45261.752083333333</v>
      </c>
      <c r="E167" s="855">
        <f t="shared" si="11"/>
        <v>0.35277777778537711</v>
      </c>
      <c r="F167" s="693" t="s">
        <v>917</v>
      </c>
      <c r="G167" s="750" t="s">
        <v>1076</v>
      </c>
      <c r="H167" s="693">
        <v>0</v>
      </c>
      <c r="I167" s="741">
        <v>0</v>
      </c>
      <c r="J167" s="697" t="s">
        <v>689</v>
      </c>
      <c r="K167" s="688"/>
    </row>
    <row r="168" spans="1:11" ht="17.25" customHeight="1">
      <c r="A168" s="689" t="s">
        <v>529</v>
      </c>
      <c r="B168" s="690" t="s">
        <v>1077</v>
      </c>
      <c r="C168" s="691">
        <v>45278.390972222223</v>
      </c>
      <c r="D168" s="691">
        <v>45278.633333333331</v>
      </c>
      <c r="E168" s="855">
        <f t="shared" si="11"/>
        <v>0.24236111110803904</v>
      </c>
      <c r="F168" s="693" t="s">
        <v>917</v>
      </c>
      <c r="G168" s="750" t="s">
        <v>919</v>
      </c>
      <c r="H168" s="693">
        <v>0</v>
      </c>
      <c r="I168" s="741">
        <v>0</v>
      </c>
      <c r="J168" s="697" t="s">
        <v>689</v>
      </c>
      <c r="K168" s="688"/>
    </row>
    <row r="169" spans="1:11" ht="17.25" customHeight="1">
      <c r="A169" s="689" t="s">
        <v>529</v>
      </c>
      <c r="B169" s="690" t="s">
        <v>1078</v>
      </c>
      <c r="C169" s="691">
        <v>45280.381249999999</v>
      </c>
      <c r="D169" s="691">
        <v>45280.868750000001</v>
      </c>
      <c r="E169" s="855">
        <f t="shared" si="11"/>
        <v>0.48750000000291038</v>
      </c>
      <c r="F169" s="693" t="s">
        <v>917</v>
      </c>
      <c r="G169" s="750" t="s">
        <v>919</v>
      </c>
      <c r="H169" s="693">
        <v>0</v>
      </c>
      <c r="I169" s="741">
        <v>0</v>
      </c>
      <c r="J169" s="697" t="s">
        <v>689</v>
      </c>
      <c r="K169" s="688"/>
    </row>
    <row r="170" spans="1:11" ht="17.25" customHeight="1">
      <c r="A170" s="689" t="s">
        <v>529</v>
      </c>
      <c r="B170" s="690" t="s">
        <v>1079</v>
      </c>
      <c r="C170" s="691">
        <v>45281.397916666669</v>
      </c>
      <c r="D170" s="691">
        <v>45281.784722222219</v>
      </c>
      <c r="E170" s="855">
        <f t="shared" si="11"/>
        <v>0.38680555555038154</v>
      </c>
      <c r="F170" s="693" t="s">
        <v>917</v>
      </c>
      <c r="G170" s="750" t="s">
        <v>919</v>
      </c>
      <c r="H170" s="693">
        <v>0</v>
      </c>
      <c r="I170" s="741">
        <v>0</v>
      </c>
      <c r="J170" s="697" t="s">
        <v>689</v>
      </c>
      <c r="K170" s="688"/>
    </row>
    <row r="171" spans="1:11" ht="17.25" customHeight="1">
      <c r="A171" s="689" t="s">
        <v>529</v>
      </c>
      <c r="B171" s="690" t="s">
        <v>1021</v>
      </c>
      <c r="C171" s="691">
        <v>45278.443055555559</v>
      </c>
      <c r="D171" s="691">
        <v>45278.469444444447</v>
      </c>
      <c r="E171" s="855">
        <f t="shared" si="11"/>
        <v>2.6388888887595385E-2</v>
      </c>
      <c r="F171" s="693" t="s">
        <v>917</v>
      </c>
      <c r="G171" s="750" t="s">
        <v>1080</v>
      </c>
      <c r="H171" s="693">
        <v>0</v>
      </c>
      <c r="I171" s="741">
        <v>0</v>
      </c>
      <c r="J171" s="697" t="s">
        <v>689</v>
      </c>
      <c r="K171" s="688"/>
    </row>
    <row r="172" spans="1:11" ht="17.25" customHeight="1">
      <c r="A172" s="689" t="s">
        <v>529</v>
      </c>
      <c r="B172" s="690" t="s">
        <v>1021</v>
      </c>
      <c r="C172" s="691">
        <v>45280.386805555558</v>
      </c>
      <c r="D172" s="691">
        <v>45280.4375</v>
      </c>
      <c r="E172" s="855">
        <f t="shared" si="11"/>
        <v>5.0694444442342501E-2</v>
      </c>
      <c r="F172" s="693" t="s">
        <v>917</v>
      </c>
      <c r="G172" s="750" t="s">
        <v>1081</v>
      </c>
      <c r="H172" s="693">
        <v>0</v>
      </c>
      <c r="I172" s="741">
        <v>0</v>
      </c>
      <c r="J172" s="697" t="s">
        <v>689</v>
      </c>
      <c r="K172" s="688"/>
    </row>
    <row r="173" spans="1:11" ht="17.25" customHeight="1">
      <c r="A173" s="689" t="s">
        <v>529</v>
      </c>
      <c r="B173" s="690" t="s">
        <v>1021</v>
      </c>
      <c r="C173" s="691">
        <v>45281.404166666667</v>
      </c>
      <c r="D173" s="691">
        <v>45281.477083333331</v>
      </c>
      <c r="E173" s="855">
        <f t="shared" si="11"/>
        <v>7.2916666664241347E-2</v>
      </c>
      <c r="F173" s="693" t="s">
        <v>917</v>
      </c>
      <c r="G173" s="750" t="s">
        <v>1082</v>
      </c>
      <c r="H173" s="693">
        <v>0</v>
      </c>
      <c r="I173" s="741">
        <v>0</v>
      </c>
      <c r="J173" s="697" t="s">
        <v>689</v>
      </c>
      <c r="K173" s="688"/>
    </row>
    <row r="174" spans="1:11" ht="17.25" customHeight="1">
      <c r="A174" s="689" t="s">
        <v>529</v>
      </c>
      <c r="B174" s="690" t="s">
        <v>1021</v>
      </c>
      <c r="C174" s="691">
        <v>45286.392361111109</v>
      </c>
      <c r="D174" s="691">
        <v>45286.481944444437</v>
      </c>
      <c r="E174" s="855">
        <f t="shared" si="11"/>
        <v>8.9583333327027503E-2</v>
      </c>
      <c r="F174" s="693" t="s">
        <v>917</v>
      </c>
      <c r="G174" s="750" t="s">
        <v>919</v>
      </c>
      <c r="H174" s="693">
        <v>0</v>
      </c>
      <c r="I174" s="741">
        <v>0</v>
      </c>
      <c r="J174" s="697" t="s">
        <v>689</v>
      </c>
      <c r="K174" s="688"/>
    </row>
    <row r="175" spans="1:11" ht="17.25" customHeight="1">
      <c r="A175" s="689" t="s">
        <v>529</v>
      </c>
      <c r="B175" s="690" t="s">
        <v>1069</v>
      </c>
      <c r="C175" s="691">
        <v>45278.411805555559</v>
      </c>
      <c r="D175" s="691">
        <v>45278.4375</v>
      </c>
      <c r="E175" s="855">
        <f t="shared" si="11"/>
        <v>2.569444444088731E-2</v>
      </c>
      <c r="F175" s="693" t="s">
        <v>917</v>
      </c>
      <c r="G175" s="750" t="s">
        <v>919</v>
      </c>
      <c r="H175" s="693">
        <v>0</v>
      </c>
      <c r="I175" s="741">
        <v>0</v>
      </c>
      <c r="J175" s="697" t="s">
        <v>689</v>
      </c>
      <c r="K175" s="688"/>
    </row>
    <row r="176" spans="1:11" ht="17.25" customHeight="1">
      <c r="A176" s="689" t="s">
        <v>529</v>
      </c>
      <c r="B176" s="690" t="s">
        <v>1069</v>
      </c>
      <c r="C176" s="691">
        <v>45280.443055555559</v>
      </c>
      <c r="D176" s="691">
        <v>45280.521527777782</v>
      </c>
      <c r="E176" s="855">
        <f t="shared" si="11"/>
        <v>7.8472222223354038E-2</v>
      </c>
      <c r="F176" s="693" t="s">
        <v>917</v>
      </c>
      <c r="G176" s="750" t="s">
        <v>1083</v>
      </c>
      <c r="H176" s="693">
        <v>0</v>
      </c>
      <c r="I176" s="741">
        <v>0</v>
      </c>
      <c r="J176" s="697" t="s">
        <v>689</v>
      </c>
      <c r="K176" s="688"/>
    </row>
    <row r="177" spans="1:11" ht="17.25" customHeight="1">
      <c r="A177" s="689" t="s">
        <v>529</v>
      </c>
      <c r="B177" s="690" t="s">
        <v>1069</v>
      </c>
      <c r="C177" s="691">
        <v>45281.48541666667</v>
      </c>
      <c r="D177" s="691">
        <v>45281.761111111111</v>
      </c>
      <c r="E177" s="855">
        <f t="shared" si="11"/>
        <v>0.27569444444088731</v>
      </c>
      <c r="F177" s="693" t="s">
        <v>917</v>
      </c>
      <c r="G177" s="750" t="s">
        <v>1084</v>
      </c>
      <c r="H177" s="693">
        <v>0</v>
      </c>
      <c r="I177" s="741">
        <v>0</v>
      </c>
      <c r="J177" s="697" t="s">
        <v>689</v>
      </c>
      <c r="K177" s="688"/>
    </row>
    <row r="178" spans="1:11" ht="17.25" customHeight="1">
      <c r="A178" s="689" t="s">
        <v>532</v>
      </c>
      <c r="B178" s="690" t="s">
        <v>1085</v>
      </c>
      <c r="C178" s="691">
        <v>45268.31527777778</v>
      </c>
      <c r="D178" s="691">
        <v>45268.504166666673</v>
      </c>
      <c r="E178" s="855">
        <f t="shared" si="11"/>
        <v>0.18888888889341615</v>
      </c>
      <c r="F178" s="693" t="s">
        <v>917</v>
      </c>
      <c r="G178" s="750" t="s">
        <v>1086</v>
      </c>
      <c r="H178" s="693">
        <v>46</v>
      </c>
      <c r="I178" s="696">
        <f t="shared" ref="I178:I179" si="12">E178*H178*24</f>
        <v>208.53333333833143</v>
      </c>
      <c r="J178" s="697" t="s">
        <v>692</v>
      </c>
      <c r="K178" s="688"/>
    </row>
    <row r="179" spans="1:11" ht="17.25" customHeight="1">
      <c r="A179" s="689" t="s">
        <v>532</v>
      </c>
      <c r="B179" s="690" t="s">
        <v>766</v>
      </c>
      <c r="C179" s="691">
        <v>45268.31527777778</v>
      </c>
      <c r="D179" s="691">
        <v>45268.506944444453</v>
      </c>
      <c r="E179" s="855">
        <f t="shared" si="11"/>
        <v>0.1916666666729725</v>
      </c>
      <c r="F179" s="693" t="s">
        <v>917</v>
      </c>
      <c r="G179" s="750" t="s">
        <v>1086</v>
      </c>
      <c r="H179" s="693">
        <v>46</v>
      </c>
      <c r="I179" s="696">
        <f t="shared" si="12"/>
        <v>211.60000000696164</v>
      </c>
      <c r="J179" s="697" t="s">
        <v>692</v>
      </c>
      <c r="K179" s="688"/>
    </row>
    <row r="180" spans="1:11" ht="17.25" customHeight="1">
      <c r="A180" s="689" t="s">
        <v>536</v>
      </c>
      <c r="B180" s="690" t="s">
        <v>1087</v>
      </c>
      <c r="C180" s="691">
        <v>45281.315972222219</v>
      </c>
      <c r="D180" s="691">
        <v>45281.456250000003</v>
      </c>
      <c r="E180" s="855">
        <f t="shared" si="11"/>
        <v>0.14027777778392192</v>
      </c>
      <c r="F180" s="693" t="s">
        <v>917</v>
      </c>
      <c r="G180" s="750" t="s">
        <v>1088</v>
      </c>
      <c r="H180" s="693">
        <v>0</v>
      </c>
      <c r="I180" s="741">
        <v>0</v>
      </c>
      <c r="J180" s="697" t="s">
        <v>689</v>
      </c>
      <c r="K180" s="688"/>
    </row>
    <row r="181" spans="1:11" ht="17.25" customHeight="1">
      <c r="A181" s="689" t="s">
        <v>536</v>
      </c>
      <c r="B181" s="690" t="s">
        <v>1089</v>
      </c>
      <c r="C181" s="691">
        <v>45281.309027777781</v>
      </c>
      <c r="D181" s="691">
        <v>45281.408333333333</v>
      </c>
      <c r="E181" s="855">
        <f t="shared" si="11"/>
        <v>9.9305555551836733E-2</v>
      </c>
      <c r="F181" s="693" t="s">
        <v>917</v>
      </c>
      <c r="G181" s="750" t="s">
        <v>1088</v>
      </c>
      <c r="H181" s="693">
        <v>0</v>
      </c>
      <c r="I181" s="741">
        <v>0</v>
      </c>
      <c r="J181" s="697" t="s">
        <v>689</v>
      </c>
      <c r="K181" s="688"/>
    </row>
    <row r="182" spans="1:11" ht="17.25" customHeight="1">
      <c r="A182" s="689" t="s">
        <v>536</v>
      </c>
      <c r="B182" s="690" t="s">
        <v>717</v>
      </c>
      <c r="C182" s="691">
        <v>45280.40347222222</v>
      </c>
      <c r="D182" s="691">
        <v>45280.677083333343</v>
      </c>
      <c r="E182" s="855">
        <f t="shared" si="11"/>
        <v>0.27361111112259096</v>
      </c>
      <c r="F182" s="693" t="s">
        <v>917</v>
      </c>
      <c r="G182" s="750" t="s">
        <v>1090</v>
      </c>
      <c r="H182" s="693">
        <v>0</v>
      </c>
      <c r="I182" s="741">
        <v>0</v>
      </c>
      <c r="J182" s="697" t="s">
        <v>689</v>
      </c>
      <c r="K182" s="688"/>
    </row>
    <row r="183" spans="1:11" ht="17.25" customHeight="1">
      <c r="A183" s="689" t="s">
        <v>538</v>
      </c>
      <c r="B183" s="690" t="s">
        <v>1067</v>
      </c>
      <c r="C183" s="691">
        <v>45270.314583333333</v>
      </c>
      <c r="D183" s="691">
        <v>45270.432638888888</v>
      </c>
      <c r="E183" s="855">
        <f t="shared" si="11"/>
        <v>0.11805555555474712</v>
      </c>
      <c r="F183" s="693" t="s">
        <v>917</v>
      </c>
      <c r="G183" s="750" t="s">
        <v>1091</v>
      </c>
      <c r="H183" s="693">
        <v>10</v>
      </c>
      <c r="I183" s="696">
        <f t="shared" ref="I183" si="13">E183*H183*24</f>
        <v>28.333333333139308</v>
      </c>
      <c r="J183" s="697" t="s">
        <v>692</v>
      </c>
      <c r="K183" s="688"/>
    </row>
    <row r="184" spans="1:11" ht="17.25" customHeight="1">
      <c r="A184" s="689" t="s">
        <v>417</v>
      </c>
      <c r="B184" s="690" t="s">
        <v>1092</v>
      </c>
      <c r="C184" s="691">
        <v>45279.604166666657</v>
      </c>
      <c r="D184" s="691">
        <v>45279.718055555553</v>
      </c>
      <c r="E184" s="855">
        <f t="shared" si="11"/>
        <v>0.11388888889632653</v>
      </c>
      <c r="F184" s="693" t="s">
        <v>958</v>
      </c>
      <c r="G184" s="750" t="s">
        <v>1093</v>
      </c>
      <c r="H184" s="693">
        <v>0</v>
      </c>
      <c r="I184" s="741">
        <v>0</v>
      </c>
      <c r="J184" s="697" t="s">
        <v>689</v>
      </c>
      <c r="K184" s="688"/>
    </row>
    <row r="185" spans="1:11" ht="17.25" customHeight="1">
      <c r="A185" s="689" t="s">
        <v>417</v>
      </c>
      <c r="B185" s="690" t="s">
        <v>1094</v>
      </c>
      <c r="C185" s="691">
        <v>45268.586805555547</v>
      </c>
      <c r="D185" s="691">
        <v>45268.807638888888</v>
      </c>
      <c r="E185" s="855">
        <f t="shared" si="11"/>
        <v>0.22083333334012423</v>
      </c>
      <c r="F185" s="693" t="s">
        <v>958</v>
      </c>
      <c r="G185" s="750" t="s">
        <v>1095</v>
      </c>
      <c r="H185" s="693">
        <v>0</v>
      </c>
      <c r="I185" s="741">
        <v>0</v>
      </c>
      <c r="J185" s="697" t="s">
        <v>689</v>
      </c>
      <c r="K185" s="688"/>
    </row>
    <row r="186" spans="1:11" ht="17.25" customHeight="1">
      <c r="A186" s="689" t="s">
        <v>417</v>
      </c>
      <c r="B186" s="690" t="s">
        <v>1096</v>
      </c>
      <c r="C186" s="691">
        <v>45275.261111111111</v>
      </c>
      <c r="D186" s="691">
        <v>45275.855555555558</v>
      </c>
      <c r="E186" s="855">
        <f t="shared" si="11"/>
        <v>0.59444444444670808</v>
      </c>
      <c r="F186" s="693" t="s">
        <v>917</v>
      </c>
      <c r="G186" s="750" t="s">
        <v>1097</v>
      </c>
      <c r="H186" s="693">
        <v>0</v>
      </c>
      <c r="I186" s="741">
        <v>0</v>
      </c>
      <c r="J186" s="697" t="s">
        <v>689</v>
      </c>
      <c r="K186" s="688"/>
    </row>
    <row r="187" spans="1:11" ht="17.25" customHeight="1">
      <c r="A187" s="689" t="s">
        <v>417</v>
      </c>
      <c r="B187" s="690" t="s">
        <v>1098</v>
      </c>
      <c r="C187" s="691">
        <v>45262.310416666667</v>
      </c>
      <c r="D187" s="691">
        <v>45262.924305555563</v>
      </c>
      <c r="E187" s="855">
        <f t="shared" si="11"/>
        <v>0.61388888889632653</v>
      </c>
      <c r="F187" s="693" t="s">
        <v>917</v>
      </c>
      <c r="G187" s="750" t="s">
        <v>973</v>
      </c>
      <c r="H187" s="693">
        <v>0</v>
      </c>
      <c r="I187" s="741">
        <v>0</v>
      </c>
      <c r="J187" s="697" t="s">
        <v>689</v>
      </c>
      <c r="K187" s="688"/>
    </row>
    <row r="188" spans="1:11" ht="17.25" customHeight="1">
      <c r="A188" s="689" t="s">
        <v>417</v>
      </c>
      <c r="B188" s="690" t="s">
        <v>1099</v>
      </c>
      <c r="C188" s="691">
        <v>45262.294444444437</v>
      </c>
      <c r="D188" s="691">
        <v>45263.369444444441</v>
      </c>
      <c r="E188" s="855">
        <f t="shared" si="11"/>
        <v>1.0750000000043656</v>
      </c>
      <c r="F188" s="693" t="s">
        <v>917</v>
      </c>
      <c r="G188" s="750" t="s">
        <v>973</v>
      </c>
      <c r="H188" s="693">
        <v>0</v>
      </c>
      <c r="I188" s="741">
        <v>0</v>
      </c>
      <c r="J188" s="697" t="s">
        <v>689</v>
      </c>
      <c r="K188" s="688"/>
    </row>
    <row r="189" spans="1:11" ht="17.25" customHeight="1">
      <c r="A189" s="689" t="s">
        <v>568</v>
      </c>
      <c r="B189" s="690" t="s">
        <v>1100</v>
      </c>
      <c r="C189" s="691">
        <v>45282.423611111109</v>
      </c>
      <c r="D189" s="691">
        <v>45282.76458333333</v>
      </c>
      <c r="E189" s="855">
        <f t="shared" si="11"/>
        <v>0.34097222222044365</v>
      </c>
      <c r="F189" s="693" t="s">
        <v>917</v>
      </c>
      <c r="G189" s="750" t="s">
        <v>918</v>
      </c>
      <c r="H189" s="693">
        <v>0</v>
      </c>
      <c r="I189" s="741">
        <v>0</v>
      </c>
      <c r="J189" s="697" t="s">
        <v>689</v>
      </c>
      <c r="K189" s="688"/>
    </row>
    <row r="190" spans="1:11" ht="17.25" customHeight="1">
      <c r="A190" s="689" t="s">
        <v>571</v>
      </c>
      <c r="B190" s="690" t="s">
        <v>732</v>
      </c>
      <c r="C190" s="691">
        <v>45261.285416666673</v>
      </c>
      <c r="D190" s="691">
        <v>45261.520138888889</v>
      </c>
      <c r="E190" s="855">
        <f t="shared" si="11"/>
        <v>0.23472222221607808</v>
      </c>
      <c r="F190" s="693" t="s">
        <v>917</v>
      </c>
      <c r="G190" s="750" t="s">
        <v>1101</v>
      </c>
      <c r="H190" s="693">
        <v>0</v>
      </c>
      <c r="I190" s="741">
        <v>0</v>
      </c>
      <c r="J190" s="697" t="s">
        <v>689</v>
      </c>
      <c r="K190" s="688"/>
    </row>
    <row r="191" spans="1:11" ht="17.25" customHeight="1">
      <c r="A191" s="689" t="s">
        <v>425</v>
      </c>
      <c r="B191" s="690" t="s">
        <v>1102</v>
      </c>
      <c r="C191" s="691">
        <v>45277.393055555563</v>
      </c>
      <c r="D191" s="691">
        <v>45277.393055555563</v>
      </c>
      <c r="E191" s="855">
        <f t="shared" si="11"/>
        <v>0</v>
      </c>
      <c r="F191" s="693" t="s">
        <v>917</v>
      </c>
      <c r="G191" s="750" t="s">
        <v>1103</v>
      </c>
      <c r="H191" s="693">
        <v>0</v>
      </c>
      <c r="I191" s="741">
        <v>0</v>
      </c>
      <c r="J191" s="697" t="s">
        <v>689</v>
      </c>
      <c r="K191" s="688"/>
    </row>
    <row r="192" spans="1:11" ht="17.25" customHeight="1">
      <c r="A192" s="689" t="s">
        <v>425</v>
      </c>
      <c r="B192" s="690" t="s">
        <v>1104</v>
      </c>
      <c r="C192" s="691">
        <v>45279.393750000003</v>
      </c>
      <c r="D192" s="691">
        <v>45279.584722222222</v>
      </c>
      <c r="E192" s="855">
        <f t="shared" si="11"/>
        <v>0.19097222221898846</v>
      </c>
      <c r="F192" s="693" t="s">
        <v>917</v>
      </c>
      <c r="G192" s="750" t="s">
        <v>918</v>
      </c>
      <c r="H192" s="693">
        <v>0</v>
      </c>
      <c r="I192" s="741">
        <v>0</v>
      </c>
      <c r="J192" s="697" t="s">
        <v>689</v>
      </c>
      <c r="K192" s="688"/>
    </row>
    <row r="193" spans="1:16" ht="17.25" customHeight="1">
      <c r="A193" s="689" t="s">
        <v>425</v>
      </c>
      <c r="B193" s="690" t="s">
        <v>1105</v>
      </c>
      <c r="C193" s="691">
        <v>45271.397222222222</v>
      </c>
      <c r="D193" s="691">
        <v>45271.629861111112</v>
      </c>
      <c r="E193" s="855">
        <f t="shared" si="11"/>
        <v>0.23263888889050577</v>
      </c>
      <c r="F193" s="693" t="s">
        <v>917</v>
      </c>
      <c r="G193" s="856" t="s">
        <v>919</v>
      </c>
      <c r="H193" s="693">
        <v>0</v>
      </c>
      <c r="I193" s="741">
        <v>0</v>
      </c>
      <c r="J193" s="697" t="s">
        <v>689</v>
      </c>
      <c r="K193" s="688"/>
    </row>
    <row r="194" spans="1:16" ht="17.25" customHeight="1">
      <c r="A194" s="689" t="s">
        <v>425</v>
      </c>
      <c r="B194" s="690" t="s">
        <v>1106</v>
      </c>
      <c r="C194" s="691">
        <v>45273.40625</v>
      </c>
      <c r="D194" s="691">
        <v>45273.630555555559</v>
      </c>
      <c r="E194" s="855">
        <f t="shared" si="11"/>
        <v>0.22430555555911269</v>
      </c>
      <c r="F194" s="693" t="s">
        <v>917</v>
      </c>
      <c r="G194" s="750" t="s">
        <v>919</v>
      </c>
      <c r="H194" s="693">
        <v>0</v>
      </c>
      <c r="I194" s="741">
        <v>0</v>
      </c>
      <c r="J194" s="697" t="s">
        <v>689</v>
      </c>
      <c r="K194" s="688"/>
    </row>
    <row r="195" spans="1:16" ht="17.25" customHeight="1">
      <c r="A195" s="689" t="s">
        <v>573</v>
      </c>
      <c r="B195" s="690" t="s">
        <v>1107</v>
      </c>
      <c r="C195" s="691">
        <v>45284.368055555547</v>
      </c>
      <c r="D195" s="691">
        <v>45284.46875</v>
      </c>
      <c r="E195" s="855">
        <f t="shared" si="11"/>
        <v>0.10069444445252884</v>
      </c>
      <c r="F195" s="693" t="s">
        <v>917</v>
      </c>
      <c r="G195" s="856" t="s">
        <v>1108</v>
      </c>
      <c r="H195" s="693">
        <v>0</v>
      </c>
      <c r="I195" s="741">
        <v>0</v>
      </c>
      <c r="J195" s="697" t="s">
        <v>689</v>
      </c>
      <c r="K195" s="688"/>
    </row>
    <row r="196" spans="1:16" ht="17.25" customHeight="1">
      <c r="A196" s="689" t="s">
        <v>573</v>
      </c>
      <c r="B196" s="690" t="s">
        <v>1109</v>
      </c>
      <c r="C196" s="691">
        <v>45284.479166666657</v>
      </c>
      <c r="D196" s="691">
        <v>45284.719444444447</v>
      </c>
      <c r="E196" s="855">
        <f t="shared" si="11"/>
        <v>0.24027777778974269</v>
      </c>
      <c r="F196" s="693" t="s">
        <v>917</v>
      </c>
      <c r="G196" s="690" t="s">
        <v>1110</v>
      </c>
      <c r="H196" s="693">
        <v>0</v>
      </c>
      <c r="I196" s="741">
        <v>0</v>
      </c>
      <c r="J196" s="697" t="s">
        <v>689</v>
      </c>
      <c r="K196" s="688"/>
    </row>
    <row r="197" spans="1:16" ht="17.25" customHeight="1">
      <c r="A197" s="689" t="s">
        <v>575</v>
      </c>
      <c r="B197" s="690" t="s">
        <v>1111</v>
      </c>
      <c r="C197" s="691">
        <v>45266.363194444442</v>
      </c>
      <c r="D197" s="691">
        <v>45266.579861111109</v>
      </c>
      <c r="E197" s="855">
        <f t="shared" si="11"/>
        <v>0.21666666666715173</v>
      </c>
      <c r="F197" s="693" t="s">
        <v>917</v>
      </c>
      <c r="G197" s="727" t="s">
        <v>1112</v>
      </c>
      <c r="H197" s="693">
        <v>18</v>
      </c>
      <c r="I197" s="696">
        <f t="shared" ref="I197:I198" si="14">E197*H197*24</f>
        <v>93.600000000209548</v>
      </c>
      <c r="J197" s="697" t="s">
        <v>692</v>
      </c>
      <c r="K197" s="688"/>
    </row>
    <row r="198" spans="1:16" ht="17.25" customHeight="1">
      <c r="A198" s="689" t="s">
        <v>575</v>
      </c>
      <c r="B198" s="690" t="s">
        <v>742</v>
      </c>
      <c r="C198" s="691">
        <v>45269.34097222222</v>
      </c>
      <c r="D198" s="691">
        <v>45269.584027777782</v>
      </c>
      <c r="E198" s="855">
        <f t="shared" si="11"/>
        <v>0.24305555556202307</v>
      </c>
      <c r="F198" s="693" t="s">
        <v>917</v>
      </c>
      <c r="G198" s="690" t="s">
        <v>1113</v>
      </c>
      <c r="H198" s="693">
        <v>9</v>
      </c>
      <c r="I198" s="696">
        <f t="shared" si="14"/>
        <v>52.500000001396984</v>
      </c>
      <c r="J198" s="697" t="s">
        <v>692</v>
      </c>
      <c r="K198" s="688"/>
    </row>
    <row r="199" spans="1:16" ht="17.25" customHeight="1">
      <c r="A199" s="689" t="s">
        <v>582</v>
      </c>
      <c r="B199" s="690" t="s">
        <v>1114</v>
      </c>
      <c r="C199" s="691">
        <v>45287.382638888892</v>
      </c>
      <c r="D199" s="691">
        <v>45287.382638888892</v>
      </c>
      <c r="E199" s="855">
        <f t="shared" si="11"/>
        <v>0</v>
      </c>
      <c r="F199" s="693" t="s">
        <v>917</v>
      </c>
      <c r="G199" s="690" t="s">
        <v>919</v>
      </c>
      <c r="H199" s="693">
        <v>0</v>
      </c>
      <c r="I199" s="741">
        <v>0</v>
      </c>
      <c r="J199" s="697" t="s">
        <v>689</v>
      </c>
      <c r="K199" s="688"/>
    </row>
    <row r="200" spans="1:16" ht="17.25" customHeight="1">
      <c r="A200" s="689" t="s">
        <v>583</v>
      </c>
      <c r="B200" s="690" t="s">
        <v>1115</v>
      </c>
      <c r="C200" s="691">
        <v>45270.388888888891</v>
      </c>
      <c r="D200" s="691">
        <v>45270.388888888891</v>
      </c>
      <c r="E200" s="855">
        <f t="shared" si="11"/>
        <v>0</v>
      </c>
      <c r="F200" s="693" t="s">
        <v>917</v>
      </c>
      <c r="G200" s="690" t="s">
        <v>1116</v>
      </c>
      <c r="H200" s="693">
        <v>0</v>
      </c>
      <c r="I200" s="741">
        <v>0</v>
      </c>
      <c r="J200" s="697" t="s">
        <v>689</v>
      </c>
      <c r="K200" s="688"/>
    </row>
    <row r="201" spans="1:16" ht="17.25" customHeight="1">
      <c r="A201" s="689" t="s">
        <v>583</v>
      </c>
      <c r="B201" s="690" t="s">
        <v>1117</v>
      </c>
      <c r="C201" s="691">
        <v>45270.38958333333</v>
      </c>
      <c r="D201" s="691">
        <v>45270.38958333333</v>
      </c>
      <c r="E201" s="855">
        <f t="shared" si="11"/>
        <v>0</v>
      </c>
      <c r="F201" s="693" t="s">
        <v>917</v>
      </c>
      <c r="G201" s="690" t="s">
        <v>918</v>
      </c>
      <c r="H201" s="693">
        <v>0</v>
      </c>
      <c r="I201" s="741">
        <v>0</v>
      </c>
      <c r="J201" s="697" t="s">
        <v>689</v>
      </c>
      <c r="K201" s="688"/>
    </row>
    <row r="202" spans="1:16" ht="17.25" customHeight="1">
      <c r="A202" s="689" t="s">
        <v>584</v>
      </c>
      <c r="B202" s="690" t="s">
        <v>1118</v>
      </c>
      <c r="C202" s="691">
        <v>45267.405555555553</v>
      </c>
      <c r="D202" s="691">
        <v>45267.405555555553</v>
      </c>
      <c r="E202" s="855">
        <f t="shared" si="11"/>
        <v>0</v>
      </c>
      <c r="F202" s="693" t="s">
        <v>917</v>
      </c>
      <c r="G202" s="857" t="s">
        <v>918</v>
      </c>
      <c r="H202" s="693">
        <v>0</v>
      </c>
      <c r="I202" s="741">
        <v>0</v>
      </c>
      <c r="J202" s="697" t="s">
        <v>689</v>
      </c>
      <c r="K202" s="688"/>
    </row>
    <row r="203" spans="1:16" ht="17.25" customHeight="1" thickBot="1">
      <c r="A203" s="698" t="s">
        <v>584</v>
      </c>
      <c r="B203" s="699" t="s">
        <v>1117</v>
      </c>
      <c r="C203" s="700">
        <v>45277.388194444437</v>
      </c>
      <c r="D203" s="700">
        <v>45277.604861111111</v>
      </c>
      <c r="E203" s="858">
        <f t="shared" si="11"/>
        <v>0.21666666667442769</v>
      </c>
      <c r="F203" s="702" t="s">
        <v>917</v>
      </c>
      <c r="G203" s="699" t="s">
        <v>1119</v>
      </c>
      <c r="H203" s="702">
        <v>0</v>
      </c>
      <c r="I203" s="743">
        <v>0</v>
      </c>
      <c r="J203" s="859" t="s">
        <v>689</v>
      </c>
      <c r="K203" s="688"/>
    </row>
    <row r="204" spans="1:16" ht="17.25" customHeight="1">
      <c r="A204" s="860"/>
      <c r="B204" s="861"/>
      <c r="C204" s="862"/>
      <c r="D204" s="790" t="s">
        <v>723</v>
      </c>
      <c r="E204" s="408">
        <f>SUM(E138:E203)</f>
        <v>14.917361111249193</v>
      </c>
      <c r="F204" s="863"/>
      <c r="G204" s="792" t="s">
        <v>724</v>
      </c>
      <c r="H204" s="863"/>
      <c r="I204" s="864">
        <f>SUM(I138:I203)</f>
        <v>594.56666668003891</v>
      </c>
      <c r="J204" s="865"/>
      <c r="K204" s="688"/>
    </row>
    <row r="205" spans="1:16" ht="17.25" customHeight="1">
      <c r="A205" s="866"/>
      <c r="B205" s="861"/>
      <c r="C205" s="862"/>
      <c r="D205" s="790"/>
      <c r="E205" s="408"/>
      <c r="F205" s="863"/>
      <c r="G205" s="792"/>
      <c r="H205" s="863"/>
      <c r="I205" s="474"/>
      <c r="J205" s="867"/>
      <c r="K205" s="688"/>
    </row>
    <row r="206" spans="1:16" ht="17.25" customHeight="1" thickBot="1">
      <c r="A206" s="671" t="s">
        <v>1120</v>
      </c>
      <c r="B206" s="868"/>
      <c r="C206" s="869"/>
      <c r="D206" s="869"/>
      <c r="E206" s="870"/>
      <c r="F206" s="869"/>
      <c r="G206" s="871"/>
      <c r="H206" s="872"/>
      <c r="I206" s="872"/>
      <c r="J206" s="871"/>
      <c r="K206" s="688"/>
    </row>
    <row r="207" spans="1:16" s="839" customFormat="1" ht="17.25" customHeight="1">
      <c r="A207" s="681" t="s">
        <v>435</v>
      </c>
      <c r="B207" s="682" t="s">
        <v>1121</v>
      </c>
      <c r="C207" s="683">
        <v>45285.415972222218</v>
      </c>
      <c r="D207" s="683">
        <v>45285.415972222218</v>
      </c>
      <c r="E207" s="838">
        <f t="shared" ref="E207:E239" si="15">D207-C207</f>
        <v>0</v>
      </c>
      <c r="F207" s="873" t="s">
        <v>917</v>
      </c>
      <c r="G207" s="874" t="s">
        <v>919</v>
      </c>
      <c r="H207" s="685">
        <v>0</v>
      </c>
      <c r="I207" s="739">
        <v>0</v>
      </c>
      <c r="J207" s="854" t="s">
        <v>689</v>
      </c>
      <c r="K207" s="688"/>
      <c r="L207" s="875">
        <v>0.59722222222222221</v>
      </c>
      <c r="M207" s="630"/>
      <c r="N207" s="630"/>
      <c r="O207" s="630"/>
      <c r="P207" s="630"/>
    </row>
    <row r="208" spans="1:16" ht="17.25" customHeight="1">
      <c r="A208" s="689" t="s">
        <v>435</v>
      </c>
      <c r="B208" s="690" t="s">
        <v>1122</v>
      </c>
      <c r="C208" s="691">
        <v>45285.414583333331</v>
      </c>
      <c r="D208" s="691">
        <v>45285.414583333331</v>
      </c>
      <c r="E208" s="840">
        <f t="shared" si="15"/>
        <v>0</v>
      </c>
      <c r="F208" s="876" t="s">
        <v>917</v>
      </c>
      <c r="G208" s="856" t="s">
        <v>919</v>
      </c>
      <c r="H208" s="693">
        <v>0</v>
      </c>
      <c r="I208" s="741">
        <v>0</v>
      </c>
      <c r="J208" s="697" t="s">
        <v>689</v>
      </c>
      <c r="K208" s="872"/>
      <c r="L208" s="872"/>
      <c r="M208" s="877"/>
    </row>
    <row r="209" spans="1:13" ht="17.25" customHeight="1">
      <c r="A209" s="689" t="s">
        <v>445</v>
      </c>
      <c r="B209" s="690" t="s">
        <v>1123</v>
      </c>
      <c r="C209" s="691">
        <v>45262.339583333327</v>
      </c>
      <c r="D209" s="691">
        <v>45262.62777777778</v>
      </c>
      <c r="E209" s="840">
        <f t="shared" si="15"/>
        <v>0.28819444445252884</v>
      </c>
      <c r="F209" s="876" t="s">
        <v>917</v>
      </c>
      <c r="G209" s="750" t="s">
        <v>919</v>
      </c>
      <c r="H209" s="693">
        <v>0</v>
      </c>
      <c r="I209" s="741">
        <v>0</v>
      </c>
      <c r="J209" s="697" t="s">
        <v>689</v>
      </c>
      <c r="K209" s="872"/>
      <c r="L209" s="872"/>
      <c r="M209" s="877"/>
    </row>
    <row r="210" spans="1:13" ht="17.25" customHeight="1">
      <c r="A210" s="689" t="s">
        <v>450</v>
      </c>
      <c r="B210" s="690" t="s">
        <v>1124</v>
      </c>
      <c r="C210" s="691">
        <v>45263.37222222222</v>
      </c>
      <c r="D210" s="691">
        <v>45263.586805555547</v>
      </c>
      <c r="E210" s="840">
        <f t="shared" si="15"/>
        <v>0.2145833333270275</v>
      </c>
      <c r="F210" s="876" t="s">
        <v>917</v>
      </c>
      <c r="G210" s="856" t="s">
        <v>1125</v>
      </c>
      <c r="H210" s="693">
        <v>15</v>
      </c>
      <c r="I210" s="696">
        <f t="shared" ref="I210" si="16">E210*H210*24</f>
        <v>77.249999997729901</v>
      </c>
      <c r="J210" s="697" t="s">
        <v>692</v>
      </c>
      <c r="K210" s="872"/>
      <c r="L210" s="872"/>
      <c r="M210" s="877"/>
    </row>
    <row r="211" spans="1:13" ht="17.25" customHeight="1">
      <c r="A211" s="689" t="s">
        <v>451</v>
      </c>
      <c r="B211" s="690" t="s">
        <v>1126</v>
      </c>
      <c r="C211" s="691">
        <v>45262.402083333327</v>
      </c>
      <c r="D211" s="691">
        <v>45262.70208333333</v>
      </c>
      <c r="E211" s="840">
        <f t="shared" si="15"/>
        <v>0.30000000000291038</v>
      </c>
      <c r="F211" s="876" t="s">
        <v>917</v>
      </c>
      <c r="G211" s="750" t="s">
        <v>1011</v>
      </c>
      <c r="H211" s="693">
        <v>0</v>
      </c>
      <c r="I211" s="741">
        <v>0</v>
      </c>
      <c r="J211" s="697" t="s">
        <v>689</v>
      </c>
      <c r="K211" s="872"/>
      <c r="L211" s="872"/>
      <c r="M211" s="877"/>
    </row>
    <row r="212" spans="1:13" ht="17.25" customHeight="1">
      <c r="A212" s="689" t="s">
        <v>479</v>
      </c>
      <c r="B212" s="690" t="s">
        <v>1127</v>
      </c>
      <c r="C212" s="691">
        <v>45261.201388888891</v>
      </c>
      <c r="D212" s="691">
        <v>45261.396527777782</v>
      </c>
      <c r="E212" s="840">
        <f t="shared" si="15"/>
        <v>0.19513888889196096</v>
      </c>
      <c r="F212" s="876" t="s">
        <v>958</v>
      </c>
      <c r="G212" s="750" t="s">
        <v>1093</v>
      </c>
      <c r="H212" s="693">
        <v>30</v>
      </c>
      <c r="I212" s="696">
        <f t="shared" ref="I212:I213" si="17">E212*H212*24</f>
        <v>140.50000000221189</v>
      </c>
      <c r="J212" s="697" t="s">
        <v>692</v>
      </c>
      <c r="K212" s="872"/>
      <c r="L212" s="872"/>
      <c r="M212" s="877"/>
    </row>
    <row r="213" spans="1:13" ht="17.25" customHeight="1">
      <c r="A213" s="689" t="s">
        <v>479</v>
      </c>
      <c r="B213" s="690" t="s">
        <v>1127</v>
      </c>
      <c r="C213" s="691">
        <v>45288.243055555547</v>
      </c>
      <c r="D213" s="691">
        <v>45288.394444444442</v>
      </c>
      <c r="E213" s="840">
        <f t="shared" si="15"/>
        <v>0.15138888889487134</v>
      </c>
      <c r="F213" s="876" t="s">
        <v>958</v>
      </c>
      <c r="G213" s="750" t="s">
        <v>1128</v>
      </c>
      <c r="H213" s="693">
        <v>29</v>
      </c>
      <c r="I213" s="696">
        <f t="shared" si="17"/>
        <v>105.36666667083045</v>
      </c>
      <c r="J213" s="697" t="s">
        <v>692</v>
      </c>
      <c r="K213" s="872"/>
      <c r="L213" s="872"/>
      <c r="M213" s="877"/>
    </row>
    <row r="214" spans="1:13" ht="17.25" customHeight="1">
      <c r="A214" s="689" t="s">
        <v>479</v>
      </c>
      <c r="B214" s="690" t="s">
        <v>1129</v>
      </c>
      <c r="C214" s="691">
        <v>45261.2</v>
      </c>
      <c r="D214" s="691">
        <v>45290.611111111109</v>
      </c>
      <c r="E214" s="840">
        <f t="shared" si="15"/>
        <v>29.411111111112405</v>
      </c>
      <c r="F214" s="876" t="s">
        <v>958</v>
      </c>
      <c r="G214" s="750" t="s">
        <v>1093</v>
      </c>
      <c r="H214" s="693">
        <v>0</v>
      </c>
      <c r="I214" s="741">
        <v>0</v>
      </c>
      <c r="J214" s="697" t="s">
        <v>689</v>
      </c>
      <c r="K214" s="872"/>
      <c r="L214" s="872"/>
      <c r="M214" s="877"/>
    </row>
    <row r="215" spans="1:13" ht="17.25" customHeight="1">
      <c r="A215" s="689" t="s">
        <v>436</v>
      </c>
      <c r="B215" s="690" t="s">
        <v>1130</v>
      </c>
      <c r="C215" s="691">
        <v>45274.407638888893</v>
      </c>
      <c r="D215" s="691">
        <v>45275.603472222218</v>
      </c>
      <c r="E215" s="840">
        <f t="shared" si="15"/>
        <v>1.1958333333241171</v>
      </c>
      <c r="F215" s="876" t="s">
        <v>917</v>
      </c>
      <c r="G215" s="750" t="s">
        <v>1131</v>
      </c>
      <c r="H215" s="693">
        <v>0</v>
      </c>
      <c r="I215" s="741">
        <v>0</v>
      </c>
      <c r="J215" s="697" t="s">
        <v>689</v>
      </c>
      <c r="K215" s="872"/>
      <c r="L215" s="872"/>
      <c r="M215" s="877"/>
    </row>
    <row r="216" spans="1:13" ht="17.25" customHeight="1">
      <c r="A216" s="689" t="s">
        <v>436</v>
      </c>
      <c r="B216" s="690" t="s">
        <v>1132</v>
      </c>
      <c r="C216" s="691">
        <v>45275.623611111107</v>
      </c>
      <c r="D216" s="691">
        <v>45276.600694444453</v>
      </c>
      <c r="E216" s="840">
        <f t="shared" si="15"/>
        <v>0.97708333334594499</v>
      </c>
      <c r="F216" s="876" t="s">
        <v>917</v>
      </c>
      <c r="G216" s="750" t="s">
        <v>1133</v>
      </c>
      <c r="H216" s="693">
        <v>0</v>
      </c>
      <c r="I216" s="741">
        <v>0</v>
      </c>
      <c r="J216" s="697" t="s">
        <v>689</v>
      </c>
      <c r="K216" s="872"/>
      <c r="L216" s="872"/>
      <c r="M216" s="877"/>
    </row>
    <row r="217" spans="1:13" ht="17.25" customHeight="1">
      <c r="A217" s="689" t="s">
        <v>487</v>
      </c>
      <c r="B217" s="690" t="s">
        <v>1134</v>
      </c>
      <c r="C217" s="691">
        <v>45275.288194444453</v>
      </c>
      <c r="D217" s="691">
        <v>45275.502083333333</v>
      </c>
      <c r="E217" s="840">
        <f t="shared" si="15"/>
        <v>0.21388888888031943</v>
      </c>
      <c r="F217" s="876" t="s">
        <v>917</v>
      </c>
      <c r="G217" s="750" t="s">
        <v>1135</v>
      </c>
      <c r="H217" s="693">
        <v>40</v>
      </c>
      <c r="I217" s="696">
        <f t="shared" ref="I217" si="18">E217*H217*24</f>
        <v>205.33333332510665</v>
      </c>
      <c r="J217" s="697" t="s">
        <v>692</v>
      </c>
      <c r="K217" s="872"/>
      <c r="L217" s="872"/>
      <c r="M217" s="877"/>
    </row>
    <row r="218" spans="1:13" ht="17.25" customHeight="1">
      <c r="A218" s="689" t="s">
        <v>392</v>
      </c>
      <c r="B218" s="690" t="s">
        <v>1136</v>
      </c>
      <c r="C218" s="691">
        <v>45290.400000000001</v>
      </c>
      <c r="D218" s="691">
        <v>45290.625</v>
      </c>
      <c r="E218" s="840">
        <f t="shared" si="15"/>
        <v>0.22499999999854481</v>
      </c>
      <c r="F218" s="876" t="s">
        <v>917</v>
      </c>
      <c r="G218" s="750" t="s">
        <v>973</v>
      </c>
      <c r="H218" s="693">
        <v>0</v>
      </c>
      <c r="I218" s="741">
        <v>0</v>
      </c>
      <c r="J218" s="697" t="s">
        <v>689</v>
      </c>
      <c r="K218" s="872"/>
      <c r="L218" s="872"/>
      <c r="M218" s="877"/>
    </row>
    <row r="219" spans="1:13" ht="17.25" customHeight="1">
      <c r="A219" s="689" t="s">
        <v>392</v>
      </c>
      <c r="B219" s="690" t="s">
        <v>1137</v>
      </c>
      <c r="C219" s="691">
        <v>45288.431944444441</v>
      </c>
      <c r="D219" s="691">
        <v>45288.665972222218</v>
      </c>
      <c r="E219" s="840">
        <f t="shared" si="15"/>
        <v>0.23402777777664596</v>
      </c>
      <c r="F219" s="876" t="s">
        <v>917</v>
      </c>
      <c r="G219" s="750"/>
      <c r="H219" s="693">
        <v>0</v>
      </c>
      <c r="I219" s="741">
        <v>0</v>
      </c>
      <c r="J219" s="697" t="s">
        <v>689</v>
      </c>
      <c r="K219" s="872"/>
      <c r="L219" s="872"/>
      <c r="M219" s="877"/>
    </row>
    <row r="220" spans="1:13" ht="17.25" customHeight="1">
      <c r="A220" s="689" t="s">
        <v>392</v>
      </c>
      <c r="B220" s="690" t="s">
        <v>1138</v>
      </c>
      <c r="C220" s="691">
        <v>45284.378472222219</v>
      </c>
      <c r="D220" s="691">
        <v>45284.701388888891</v>
      </c>
      <c r="E220" s="840">
        <f t="shared" si="15"/>
        <v>0.32291666667151731</v>
      </c>
      <c r="F220" s="876" t="s">
        <v>917</v>
      </c>
      <c r="G220" s="750" t="s">
        <v>973</v>
      </c>
      <c r="H220" s="693">
        <v>0</v>
      </c>
      <c r="I220" s="741">
        <v>0</v>
      </c>
      <c r="J220" s="697" t="s">
        <v>689</v>
      </c>
      <c r="K220" s="872"/>
      <c r="L220" s="872"/>
      <c r="M220" s="877"/>
    </row>
    <row r="221" spans="1:13" ht="17.25" customHeight="1">
      <c r="A221" s="689" t="s">
        <v>392</v>
      </c>
      <c r="B221" s="690" t="s">
        <v>1139</v>
      </c>
      <c r="C221" s="691">
        <v>45283.383333333331</v>
      </c>
      <c r="D221" s="691">
        <v>45283.688888888893</v>
      </c>
      <c r="E221" s="840">
        <f t="shared" si="15"/>
        <v>0.30555555556202307</v>
      </c>
      <c r="F221" s="876" t="s">
        <v>917</v>
      </c>
      <c r="G221" s="750"/>
      <c r="H221" s="693">
        <v>0</v>
      </c>
      <c r="I221" s="741">
        <v>0</v>
      </c>
      <c r="J221" s="697" t="s">
        <v>689</v>
      </c>
      <c r="K221" s="872"/>
      <c r="L221" s="872"/>
      <c r="M221" s="877"/>
    </row>
    <row r="222" spans="1:13" ht="17.25" customHeight="1">
      <c r="A222" s="689" t="s">
        <v>392</v>
      </c>
      <c r="B222" s="690" t="s">
        <v>1140</v>
      </c>
      <c r="C222" s="691">
        <v>45287.390277777777</v>
      </c>
      <c r="D222" s="691">
        <v>45287.7</v>
      </c>
      <c r="E222" s="840">
        <f t="shared" si="15"/>
        <v>0.30972222222044365</v>
      </c>
      <c r="F222" s="876" t="s">
        <v>917</v>
      </c>
      <c r="G222" s="750" t="s">
        <v>973</v>
      </c>
      <c r="H222" s="693">
        <v>0</v>
      </c>
      <c r="I222" s="741">
        <v>0</v>
      </c>
      <c r="J222" s="697" t="s">
        <v>689</v>
      </c>
      <c r="K222" s="872"/>
      <c r="L222" s="872"/>
      <c r="M222" s="877"/>
    </row>
    <row r="223" spans="1:13" ht="17.25" customHeight="1">
      <c r="A223" s="689" t="s">
        <v>392</v>
      </c>
      <c r="B223" s="690" t="s">
        <v>1141</v>
      </c>
      <c r="C223" s="691">
        <v>45286.413194444453</v>
      </c>
      <c r="D223" s="691">
        <v>45286.744444444441</v>
      </c>
      <c r="E223" s="840">
        <f t="shared" si="15"/>
        <v>0.33124999998835847</v>
      </c>
      <c r="F223" s="876" t="s">
        <v>917</v>
      </c>
      <c r="G223" s="750" t="s">
        <v>973</v>
      </c>
      <c r="H223" s="693">
        <v>0</v>
      </c>
      <c r="I223" s="741">
        <v>0</v>
      </c>
      <c r="J223" s="697" t="s">
        <v>689</v>
      </c>
      <c r="K223" s="872"/>
      <c r="L223" s="872"/>
      <c r="M223" s="877"/>
    </row>
    <row r="224" spans="1:13" ht="17.25" customHeight="1">
      <c r="A224" s="689" t="s">
        <v>392</v>
      </c>
      <c r="B224" s="690" t="s">
        <v>1034</v>
      </c>
      <c r="C224" s="691">
        <v>45263.384722222218</v>
      </c>
      <c r="D224" s="691">
        <v>45263.697916666657</v>
      </c>
      <c r="E224" s="840">
        <f t="shared" si="15"/>
        <v>0.31319444443943212</v>
      </c>
      <c r="F224" s="876" t="s">
        <v>917</v>
      </c>
      <c r="G224" s="750" t="s">
        <v>918</v>
      </c>
      <c r="H224" s="693">
        <v>0</v>
      </c>
      <c r="I224" s="741">
        <v>0</v>
      </c>
      <c r="J224" s="697" t="s">
        <v>689</v>
      </c>
      <c r="K224" s="872"/>
      <c r="L224" s="872"/>
      <c r="M224" s="877"/>
    </row>
    <row r="225" spans="1:18" ht="17.25" customHeight="1">
      <c r="A225" s="689" t="s">
        <v>501</v>
      </c>
      <c r="B225" s="690" t="s">
        <v>747</v>
      </c>
      <c r="C225" s="691">
        <v>45277.508333333331</v>
      </c>
      <c r="D225" s="691">
        <v>45277.661805555559</v>
      </c>
      <c r="E225" s="840">
        <f t="shared" si="15"/>
        <v>0.15347222222771961</v>
      </c>
      <c r="F225" s="876" t="s">
        <v>958</v>
      </c>
      <c r="G225" s="750" t="s">
        <v>1142</v>
      </c>
      <c r="H225" s="693">
        <v>0</v>
      </c>
      <c r="I225" s="741">
        <v>0</v>
      </c>
      <c r="J225" s="697" t="s">
        <v>689</v>
      </c>
      <c r="K225" s="872"/>
      <c r="L225" s="872"/>
      <c r="M225" s="877"/>
    </row>
    <row r="226" spans="1:18" ht="17.25" customHeight="1">
      <c r="A226" s="689" t="s">
        <v>506</v>
      </c>
      <c r="B226" s="690" t="s">
        <v>1143</v>
      </c>
      <c r="C226" s="691">
        <v>45269.322916666657</v>
      </c>
      <c r="D226" s="691">
        <v>45269.548611111109</v>
      </c>
      <c r="E226" s="840">
        <f t="shared" si="15"/>
        <v>0.22569444445252884</v>
      </c>
      <c r="F226" s="876" t="s">
        <v>917</v>
      </c>
      <c r="G226" s="750" t="s">
        <v>1020</v>
      </c>
      <c r="H226" s="693">
        <v>0</v>
      </c>
      <c r="I226" s="741">
        <v>0</v>
      </c>
      <c r="J226" s="697" t="s">
        <v>689</v>
      </c>
      <c r="K226" s="872"/>
      <c r="L226" s="872"/>
      <c r="M226" s="877"/>
    </row>
    <row r="227" spans="1:18" ht="17.25" customHeight="1">
      <c r="A227" s="689" t="s">
        <v>506</v>
      </c>
      <c r="B227" s="690" t="s">
        <v>1144</v>
      </c>
      <c r="C227" s="691">
        <v>45263.295138888891</v>
      </c>
      <c r="D227" s="691">
        <v>45263.484722222223</v>
      </c>
      <c r="E227" s="840">
        <f t="shared" si="15"/>
        <v>0.18958333333284827</v>
      </c>
      <c r="F227" s="876" t="s">
        <v>917</v>
      </c>
      <c r="G227" s="750" t="s">
        <v>919</v>
      </c>
      <c r="H227" s="693">
        <v>0</v>
      </c>
      <c r="I227" s="741">
        <v>0</v>
      </c>
      <c r="J227" s="697" t="s">
        <v>689</v>
      </c>
      <c r="K227" s="872"/>
      <c r="L227" s="872"/>
      <c r="M227" s="877"/>
    </row>
    <row r="228" spans="1:18" ht="17.25" customHeight="1">
      <c r="A228" s="689" t="s">
        <v>506</v>
      </c>
      <c r="B228" s="690" t="s">
        <v>1021</v>
      </c>
      <c r="C228" s="691">
        <v>45262.272222222222</v>
      </c>
      <c r="D228" s="691">
        <v>45262.311111111107</v>
      </c>
      <c r="E228" s="840">
        <f t="shared" si="15"/>
        <v>3.8888888884685002E-2</v>
      </c>
      <c r="F228" s="876" t="s">
        <v>917</v>
      </c>
      <c r="G228" s="750" t="s">
        <v>1145</v>
      </c>
      <c r="H228" s="693">
        <v>30</v>
      </c>
      <c r="I228" s="696">
        <f t="shared" ref="I228" si="19">E228*H228*24</f>
        <v>27.999999996973202</v>
      </c>
      <c r="J228" s="697" t="s">
        <v>692</v>
      </c>
      <c r="K228" s="872"/>
      <c r="L228" s="872"/>
      <c r="M228" s="877"/>
    </row>
    <row r="229" spans="1:18" ht="17.25" customHeight="1">
      <c r="A229" s="689" t="s">
        <v>518</v>
      </c>
      <c r="B229" s="690" t="s">
        <v>1146</v>
      </c>
      <c r="C229" s="691">
        <v>45281.376388888893</v>
      </c>
      <c r="D229" s="691">
        <v>45281.597916666673</v>
      </c>
      <c r="E229" s="840">
        <f t="shared" si="15"/>
        <v>0.22152777777955635</v>
      </c>
      <c r="F229" s="876" t="s">
        <v>917</v>
      </c>
      <c r="G229" s="750" t="s">
        <v>1147</v>
      </c>
      <c r="H229" s="693">
        <v>0</v>
      </c>
      <c r="I229" s="741">
        <v>0</v>
      </c>
      <c r="J229" s="697" t="s">
        <v>689</v>
      </c>
      <c r="K229" s="872"/>
      <c r="L229" s="872"/>
      <c r="M229" s="877"/>
    </row>
    <row r="230" spans="1:18" ht="17.25" customHeight="1">
      <c r="A230" s="689" t="s">
        <v>518</v>
      </c>
      <c r="B230" s="690" t="s">
        <v>1148</v>
      </c>
      <c r="C230" s="691">
        <v>45274.395833333343</v>
      </c>
      <c r="D230" s="691">
        <v>45274.623611111107</v>
      </c>
      <c r="E230" s="840">
        <f t="shared" si="15"/>
        <v>0.22777777776354924</v>
      </c>
      <c r="F230" s="876" t="s">
        <v>917</v>
      </c>
      <c r="G230" s="750" t="s">
        <v>1149</v>
      </c>
      <c r="H230" s="693">
        <v>0</v>
      </c>
      <c r="I230" s="741">
        <v>0</v>
      </c>
      <c r="J230" s="697" t="s">
        <v>689</v>
      </c>
      <c r="K230" s="872"/>
      <c r="L230" s="872"/>
      <c r="M230" s="877"/>
    </row>
    <row r="231" spans="1:18" ht="17.25" customHeight="1">
      <c r="A231" s="689" t="s">
        <v>414</v>
      </c>
      <c r="B231" s="690" t="s">
        <v>1150</v>
      </c>
      <c r="C231" s="691">
        <v>45274.511111111111</v>
      </c>
      <c r="D231" s="691">
        <v>45279.628472222219</v>
      </c>
      <c r="E231" s="840">
        <f t="shared" si="15"/>
        <v>5.117361111108039</v>
      </c>
      <c r="F231" s="876" t="s">
        <v>958</v>
      </c>
      <c r="G231" s="750" t="s">
        <v>1151</v>
      </c>
      <c r="H231" s="693">
        <v>0</v>
      </c>
      <c r="I231" s="741">
        <v>0</v>
      </c>
      <c r="J231" s="697" t="s">
        <v>689</v>
      </c>
      <c r="K231" s="872"/>
      <c r="L231" s="872"/>
      <c r="M231" s="877"/>
    </row>
    <row r="232" spans="1:18" ht="17.25" customHeight="1">
      <c r="A232" s="689" t="s">
        <v>414</v>
      </c>
      <c r="B232" s="690" t="s">
        <v>1152</v>
      </c>
      <c r="C232" s="691">
        <v>45271.373611111107</v>
      </c>
      <c r="D232" s="691">
        <v>45274.499305555553</v>
      </c>
      <c r="E232" s="840">
        <f t="shared" si="15"/>
        <v>3.1256944444467081</v>
      </c>
      <c r="F232" s="876" t="s">
        <v>958</v>
      </c>
      <c r="G232" s="750" t="s">
        <v>1153</v>
      </c>
      <c r="H232" s="693">
        <v>0</v>
      </c>
      <c r="I232" s="741">
        <v>0</v>
      </c>
      <c r="J232" s="697" t="s">
        <v>689</v>
      </c>
      <c r="K232" s="872"/>
      <c r="L232" s="872"/>
      <c r="M232" s="877"/>
    </row>
    <row r="233" spans="1:18" ht="17.25" customHeight="1">
      <c r="A233" s="689" t="s">
        <v>414</v>
      </c>
      <c r="B233" s="690" t="s">
        <v>1154</v>
      </c>
      <c r="C233" s="691">
        <v>45265.384722222218</v>
      </c>
      <c r="D233" s="691">
        <v>45265.84375</v>
      </c>
      <c r="E233" s="840">
        <f t="shared" si="15"/>
        <v>0.45902777778246673</v>
      </c>
      <c r="F233" s="876" t="s">
        <v>917</v>
      </c>
      <c r="G233" s="856"/>
      <c r="H233" s="693">
        <v>0</v>
      </c>
      <c r="I233" s="741">
        <v>0</v>
      </c>
      <c r="J233" s="697" t="s">
        <v>689</v>
      </c>
      <c r="K233" s="872"/>
      <c r="L233" s="872"/>
      <c r="M233" s="877"/>
    </row>
    <row r="234" spans="1:18" ht="17.25" customHeight="1">
      <c r="A234" s="689" t="s">
        <v>414</v>
      </c>
      <c r="B234" s="690" t="s">
        <v>1154</v>
      </c>
      <c r="C234" s="691">
        <v>45266.386805555558</v>
      </c>
      <c r="D234" s="691">
        <v>45266.681944444441</v>
      </c>
      <c r="E234" s="840">
        <f t="shared" si="15"/>
        <v>0.29513888888322981</v>
      </c>
      <c r="F234" s="876" t="s">
        <v>958</v>
      </c>
      <c r="G234" s="750" t="s">
        <v>1155</v>
      </c>
      <c r="H234" s="693">
        <v>0</v>
      </c>
      <c r="I234" s="741">
        <v>0</v>
      </c>
      <c r="J234" s="697" t="s">
        <v>689</v>
      </c>
      <c r="K234" s="872"/>
      <c r="L234" s="872"/>
      <c r="M234" s="877"/>
    </row>
    <row r="235" spans="1:18" ht="17.25" customHeight="1">
      <c r="A235" s="689" t="s">
        <v>414</v>
      </c>
      <c r="B235" s="690" t="s">
        <v>1156</v>
      </c>
      <c r="C235" s="691">
        <v>45265.384027777778</v>
      </c>
      <c r="D235" s="691">
        <v>45265.85</v>
      </c>
      <c r="E235" s="840">
        <f t="shared" si="15"/>
        <v>0.46597222222044365</v>
      </c>
      <c r="F235" s="876" t="s">
        <v>917</v>
      </c>
      <c r="G235" s="750"/>
      <c r="H235" s="693">
        <v>0</v>
      </c>
      <c r="I235" s="741">
        <v>0</v>
      </c>
      <c r="J235" s="697" t="s">
        <v>689</v>
      </c>
      <c r="K235" s="872"/>
      <c r="L235" s="872"/>
      <c r="M235" s="877"/>
    </row>
    <row r="236" spans="1:18" ht="17.25" customHeight="1">
      <c r="A236" s="689" t="s">
        <v>414</v>
      </c>
      <c r="B236" s="690" t="s">
        <v>1156</v>
      </c>
      <c r="C236" s="691">
        <v>45266.385416666657</v>
      </c>
      <c r="D236" s="691">
        <v>45266.679166666669</v>
      </c>
      <c r="E236" s="840">
        <f t="shared" si="15"/>
        <v>0.29375000001164153</v>
      </c>
      <c r="F236" s="876" t="s">
        <v>958</v>
      </c>
      <c r="G236" s="750" t="s">
        <v>1155</v>
      </c>
      <c r="H236" s="693">
        <v>0</v>
      </c>
      <c r="I236" s="741">
        <v>0</v>
      </c>
      <c r="J236" s="697" t="s">
        <v>689</v>
      </c>
      <c r="K236" s="872"/>
      <c r="L236" s="872"/>
      <c r="M236" s="877"/>
    </row>
    <row r="237" spans="1:18" ht="17.25" customHeight="1">
      <c r="A237" s="689" t="s">
        <v>556</v>
      </c>
      <c r="B237" s="690" t="s">
        <v>1157</v>
      </c>
      <c r="C237" s="691">
        <v>45261.457638888889</v>
      </c>
      <c r="D237" s="691">
        <v>45261.594444444447</v>
      </c>
      <c r="E237" s="840">
        <f t="shared" si="15"/>
        <v>0.1368055555576575</v>
      </c>
      <c r="F237" s="876" t="s">
        <v>917</v>
      </c>
      <c r="G237" s="750" t="s">
        <v>1158</v>
      </c>
      <c r="H237" s="693">
        <v>0</v>
      </c>
      <c r="I237" s="741">
        <v>0</v>
      </c>
      <c r="J237" s="697" t="s">
        <v>689</v>
      </c>
      <c r="K237" s="872"/>
      <c r="L237" s="872"/>
      <c r="M237" s="877"/>
    </row>
    <row r="238" spans="1:18" ht="17.25" customHeight="1">
      <c r="A238" s="689" t="s">
        <v>556</v>
      </c>
      <c r="B238" s="690" t="s">
        <v>749</v>
      </c>
      <c r="C238" s="691">
        <v>45261.418749999997</v>
      </c>
      <c r="D238" s="691">
        <v>45261.62777777778</v>
      </c>
      <c r="E238" s="840">
        <f t="shared" si="15"/>
        <v>0.20902777778246673</v>
      </c>
      <c r="F238" s="876" t="s">
        <v>917</v>
      </c>
      <c r="G238" s="750" t="s">
        <v>1159</v>
      </c>
      <c r="H238" s="693">
        <v>0</v>
      </c>
      <c r="I238" s="741">
        <v>0</v>
      </c>
      <c r="J238" s="697" t="s">
        <v>689</v>
      </c>
      <c r="K238" s="872"/>
      <c r="L238" s="872"/>
      <c r="M238" s="877"/>
    </row>
    <row r="239" spans="1:18" ht="17.25" customHeight="1" thickBot="1">
      <c r="A239" s="698" t="s">
        <v>556</v>
      </c>
      <c r="B239" s="699" t="s">
        <v>749</v>
      </c>
      <c r="C239" s="700">
        <v>45269.420138888891</v>
      </c>
      <c r="D239" s="700">
        <v>45269.580555555563</v>
      </c>
      <c r="E239" s="842">
        <f t="shared" si="15"/>
        <v>0.1604166666729725</v>
      </c>
      <c r="F239" s="878" t="s">
        <v>917</v>
      </c>
      <c r="G239" s="751" t="s">
        <v>1160</v>
      </c>
      <c r="H239" s="702">
        <v>0</v>
      </c>
      <c r="I239" s="743">
        <v>0</v>
      </c>
      <c r="J239" s="859" t="s">
        <v>689</v>
      </c>
      <c r="K239" s="872"/>
      <c r="L239" s="872"/>
      <c r="M239" s="877"/>
    </row>
    <row r="240" spans="1:18" s="796" customFormat="1" ht="17.25" customHeight="1">
      <c r="A240" s="879"/>
      <c r="B240" s="880"/>
      <c r="C240" s="881"/>
      <c r="D240" s="790" t="s">
        <v>723</v>
      </c>
      <c r="E240" s="408">
        <f>SUM(E207:E239)</f>
        <v>46.309027777795563</v>
      </c>
      <c r="F240" s="845"/>
      <c r="G240" s="630"/>
      <c r="H240" s="882"/>
      <c r="I240" s="474">
        <f>SUM(I207:I239)</f>
        <v>556.4499999928521</v>
      </c>
      <c r="J240" s="806"/>
      <c r="K240" s="688"/>
      <c r="L240" s="630"/>
      <c r="M240" s="630"/>
      <c r="N240" s="630"/>
      <c r="O240" s="630"/>
      <c r="P240" s="630"/>
      <c r="Q240" s="630"/>
      <c r="R240" s="795"/>
    </row>
    <row r="241" spans="1:12" ht="17.25" customHeight="1">
      <c r="A241" s="883"/>
      <c r="B241" s="884"/>
      <c r="C241" s="869"/>
      <c r="D241" s="833"/>
      <c r="E241" s="885"/>
      <c r="F241" s="886"/>
      <c r="G241" s="887"/>
      <c r="H241" s="872"/>
      <c r="I241" s="566"/>
      <c r="J241" s="656"/>
      <c r="K241" s="688"/>
    </row>
    <row r="242" spans="1:12" ht="17.25" customHeight="1" thickBot="1">
      <c r="A242" s="671" t="s">
        <v>751</v>
      </c>
      <c r="B242" s="868"/>
      <c r="C242" s="869"/>
      <c r="D242" s="869"/>
      <c r="E242" s="870"/>
      <c r="F242" s="869"/>
      <c r="G242" s="877"/>
      <c r="H242" s="872"/>
      <c r="I242" s="872"/>
      <c r="J242" s="871"/>
      <c r="K242" s="688"/>
    </row>
    <row r="243" spans="1:12" s="889" customFormat="1" ht="17.25" customHeight="1">
      <c r="A243" s="681" t="s">
        <v>327</v>
      </c>
      <c r="B243" s="682" t="s">
        <v>1161</v>
      </c>
      <c r="C243" s="683">
        <v>45270.384027777778</v>
      </c>
      <c r="D243" s="683">
        <v>45270.726388888892</v>
      </c>
      <c r="E243" s="838">
        <f t="shared" ref="E243:E308" si="20">D243-C243</f>
        <v>0.34236111111385981</v>
      </c>
      <c r="F243" s="873" t="s">
        <v>917</v>
      </c>
      <c r="G243" s="682" t="s">
        <v>1162</v>
      </c>
      <c r="H243" s="685">
        <v>0</v>
      </c>
      <c r="I243" s="739">
        <v>0</v>
      </c>
      <c r="J243" s="854" t="s">
        <v>689</v>
      </c>
      <c r="K243" s="888"/>
    </row>
    <row r="244" spans="1:12" s="889" customFormat="1" ht="17.25" customHeight="1">
      <c r="A244" s="689" t="s">
        <v>327</v>
      </c>
      <c r="B244" s="690" t="s">
        <v>1163</v>
      </c>
      <c r="C244" s="691">
        <v>45271.382638888892</v>
      </c>
      <c r="D244" s="691">
        <v>45271.761111111111</v>
      </c>
      <c r="E244" s="840">
        <f t="shared" si="20"/>
        <v>0.37847222221898846</v>
      </c>
      <c r="F244" s="876" t="s">
        <v>917</v>
      </c>
      <c r="G244" s="690" t="s">
        <v>1162</v>
      </c>
      <c r="H244" s="693">
        <v>0</v>
      </c>
      <c r="I244" s="741">
        <v>0</v>
      </c>
      <c r="J244" s="697" t="s">
        <v>689</v>
      </c>
      <c r="K244" s="888"/>
    </row>
    <row r="245" spans="1:12" s="889" customFormat="1" ht="17.25" customHeight="1">
      <c r="A245" s="689" t="s">
        <v>463</v>
      </c>
      <c r="B245" s="690" t="s">
        <v>1164</v>
      </c>
      <c r="C245" s="691">
        <v>45287.534722222219</v>
      </c>
      <c r="D245" s="691">
        <v>45287.749305555553</v>
      </c>
      <c r="E245" s="840">
        <f t="shared" si="20"/>
        <v>0.21458333333430346</v>
      </c>
      <c r="F245" s="876" t="s">
        <v>917</v>
      </c>
      <c r="G245" s="690" t="s">
        <v>1165</v>
      </c>
      <c r="H245" s="693">
        <v>0</v>
      </c>
      <c r="I245" s="741">
        <v>0</v>
      </c>
      <c r="J245" s="697" t="s">
        <v>689</v>
      </c>
      <c r="K245" s="888"/>
      <c r="L245" s="889" t="s">
        <v>216</v>
      </c>
    </row>
    <row r="246" spans="1:12" s="889" customFormat="1" ht="17.25" customHeight="1">
      <c r="A246" s="689" t="s">
        <v>465</v>
      </c>
      <c r="B246" s="690" t="s">
        <v>1166</v>
      </c>
      <c r="C246" s="691">
        <v>45277.524305555547</v>
      </c>
      <c r="D246" s="691">
        <v>45277.84375</v>
      </c>
      <c r="E246" s="840">
        <f t="shared" si="20"/>
        <v>0.31944444445252884</v>
      </c>
      <c r="F246" s="876" t="s">
        <v>917</v>
      </c>
      <c r="G246" s="690" t="s">
        <v>1167</v>
      </c>
      <c r="H246" s="693">
        <v>0</v>
      </c>
      <c r="I246" s="741">
        <v>0</v>
      </c>
      <c r="J246" s="697" t="s">
        <v>689</v>
      </c>
      <c r="K246" s="888"/>
    </row>
    <row r="247" spans="1:12" s="889" customFormat="1" ht="17.25" customHeight="1">
      <c r="A247" s="689" t="s">
        <v>465</v>
      </c>
      <c r="B247" s="690" t="s">
        <v>1166</v>
      </c>
      <c r="C247" s="691">
        <v>45278.347222222219</v>
      </c>
      <c r="D247" s="691">
        <v>45278.746527777781</v>
      </c>
      <c r="E247" s="840">
        <f t="shared" si="20"/>
        <v>0.39930555556202307</v>
      </c>
      <c r="F247" s="876" t="s">
        <v>917</v>
      </c>
      <c r="G247" s="690" t="s">
        <v>921</v>
      </c>
      <c r="H247" s="693">
        <v>0</v>
      </c>
      <c r="I247" s="741">
        <v>0</v>
      </c>
      <c r="J247" s="697" t="s">
        <v>689</v>
      </c>
      <c r="K247" s="888"/>
    </row>
    <row r="248" spans="1:12" s="889" customFormat="1" ht="17.25" customHeight="1">
      <c r="A248" s="689" t="s">
        <v>465</v>
      </c>
      <c r="B248" s="690" t="s">
        <v>1166</v>
      </c>
      <c r="C248" s="691">
        <v>45283.305555555547</v>
      </c>
      <c r="D248" s="691">
        <v>45283.652777777781</v>
      </c>
      <c r="E248" s="840">
        <f t="shared" si="20"/>
        <v>0.34722222223354038</v>
      </c>
      <c r="F248" s="876" t="s">
        <v>917</v>
      </c>
      <c r="G248" s="690" t="s">
        <v>1168</v>
      </c>
      <c r="H248" s="693">
        <v>14</v>
      </c>
      <c r="I248" s="696">
        <f t="shared" ref="I248:I249" si="21">E248*H248*24</f>
        <v>116.66666667046957</v>
      </c>
      <c r="J248" s="697" t="s">
        <v>692</v>
      </c>
      <c r="K248" s="888"/>
    </row>
    <row r="249" spans="1:12" s="889" customFormat="1" ht="17.25" customHeight="1">
      <c r="A249" s="689" t="s">
        <v>465</v>
      </c>
      <c r="B249" s="690" t="s">
        <v>1169</v>
      </c>
      <c r="C249" s="691">
        <v>45269.319444444453</v>
      </c>
      <c r="D249" s="691">
        <v>45269.461805555547</v>
      </c>
      <c r="E249" s="840">
        <f t="shared" si="20"/>
        <v>0.14236111109494232</v>
      </c>
      <c r="F249" s="876" t="s">
        <v>917</v>
      </c>
      <c r="G249" s="690" t="s">
        <v>1170</v>
      </c>
      <c r="H249" s="693">
        <v>9</v>
      </c>
      <c r="I249" s="696">
        <f t="shared" si="21"/>
        <v>30.74999999650754</v>
      </c>
      <c r="J249" s="697" t="s">
        <v>692</v>
      </c>
      <c r="K249" s="888"/>
    </row>
    <row r="250" spans="1:12" s="889" customFormat="1" ht="17.25" customHeight="1">
      <c r="A250" s="689" t="s">
        <v>465</v>
      </c>
      <c r="B250" s="690" t="s">
        <v>1169</v>
      </c>
      <c r="C250" s="691">
        <v>45277.400694444441</v>
      </c>
      <c r="D250" s="691">
        <v>45277.518750000003</v>
      </c>
      <c r="E250" s="840">
        <f t="shared" si="20"/>
        <v>0.11805555556202307</v>
      </c>
      <c r="F250" s="876" t="s">
        <v>917</v>
      </c>
      <c r="G250" s="690" t="s">
        <v>1171</v>
      </c>
      <c r="H250" s="693">
        <v>0</v>
      </c>
      <c r="I250" s="741">
        <v>0</v>
      </c>
      <c r="J250" s="697" t="s">
        <v>689</v>
      </c>
      <c r="K250" s="888"/>
    </row>
    <row r="251" spans="1:12" s="889" customFormat="1" ht="17.25" customHeight="1">
      <c r="A251" s="689" t="s">
        <v>465</v>
      </c>
      <c r="B251" s="690" t="s">
        <v>1172</v>
      </c>
      <c r="C251" s="691">
        <v>45280.349305555559</v>
      </c>
      <c r="D251" s="691">
        <v>45280.743055555547</v>
      </c>
      <c r="E251" s="840">
        <f t="shared" si="20"/>
        <v>0.39374999998835847</v>
      </c>
      <c r="F251" s="876" t="s">
        <v>917</v>
      </c>
      <c r="G251" s="690" t="s">
        <v>1173</v>
      </c>
      <c r="H251" s="693">
        <v>0</v>
      </c>
      <c r="I251" s="741">
        <v>0</v>
      </c>
      <c r="J251" s="697" t="s">
        <v>689</v>
      </c>
      <c r="K251" s="888"/>
    </row>
    <row r="252" spans="1:12" s="889" customFormat="1" ht="17.25" customHeight="1">
      <c r="A252" s="689" t="s">
        <v>469</v>
      </c>
      <c r="B252" s="690" t="s">
        <v>1174</v>
      </c>
      <c r="C252" s="691">
        <v>45281.366666666669</v>
      </c>
      <c r="D252" s="691">
        <v>45281.696527777778</v>
      </c>
      <c r="E252" s="840">
        <f t="shared" si="20"/>
        <v>0.32986111110949423</v>
      </c>
      <c r="F252" s="876" t="s">
        <v>917</v>
      </c>
      <c r="G252" s="690" t="s">
        <v>1175</v>
      </c>
      <c r="H252" s="693">
        <v>20</v>
      </c>
      <c r="I252" s="696">
        <f t="shared" ref="I252" si="22">E252*H252*24</f>
        <v>158.33333333255723</v>
      </c>
      <c r="J252" s="697" t="s">
        <v>692</v>
      </c>
      <c r="K252" s="888"/>
    </row>
    <row r="253" spans="1:12" s="889" customFormat="1" ht="17.25" customHeight="1">
      <c r="A253" s="689" t="s">
        <v>470</v>
      </c>
      <c r="B253" s="690" t="s">
        <v>732</v>
      </c>
      <c r="C253" s="691">
        <v>45283.427083333343</v>
      </c>
      <c r="D253" s="691">
        <v>45283.621527777781</v>
      </c>
      <c r="E253" s="840">
        <f t="shared" si="20"/>
        <v>0.19444444443797693</v>
      </c>
      <c r="F253" s="876" t="s">
        <v>917</v>
      </c>
      <c r="G253" s="690" t="s">
        <v>1176</v>
      </c>
      <c r="H253" s="693">
        <v>0</v>
      </c>
      <c r="I253" s="741">
        <v>0</v>
      </c>
      <c r="J253" s="697" t="s">
        <v>689</v>
      </c>
      <c r="K253" s="888"/>
    </row>
    <row r="254" spans="1:12" s="889" customFormat="1" ht="17.25" customHeight="1">
      <c r="A254" s="689" t="s">
        <v>470</v>
      </c>
      <c r="B254" s="690" t="s">
        <v>715</v>
      </c>
      <c r="C254" s="691">
        <v>45283.365972222222</v>
      </c>
      <c r="D254" s="691">
        <v>45283.751388888893</v>
      </c>
      <c r="E254" s="840">
        <f t="shared" si="20"/>
        <v>0.38541666667151731</v>
      </c>
      <c r="F254" s="876" t="s">
        <v>917</v>
      </c>
      <c r="G254" s="690" t="s">
        <v>1177</v>
      </c>
      <c r="H254" s="693">
        <v>0</v>
      </c>
      <c r="I254" s="741">
        <v>0</v>
      </c>
      <c r="J254" s="697" t="s">
        <v>689</v>
      </c>
      <c r="K254" s="888"/>
    </row>
    <row r="255" spans="1:12" s="889" customFormat="1" ht="17.25" customHeight="1">
      <c r="A255" s="689" t="s">
        <v>470</v>
      </c>
      <c r="B255" s="690" t="s">
        <v>717</v>
      </c>
      <c r="C255" s="691">
        <v>45283.367361111108</v>
      </c>
      <c r="D255" s="691">
        <v>45283.750694444447</v>
      </c>
      <c r="E255" s="840">
        <f t="shared" si="20"/>
        <v>0.38333333333866904</v>
      </c>
      <c r="F255" s="876" t="s">
        <v>917</v>
      </c>
      <c r="G255" s="690" t="s">
        <v>1176</v>
      </c>
      <c r="H255" s="693">
        <v>0</v>
      </c>
      <c r="I255" s="741">
        <v>0</v>
      </c>
      <c r="J255" s="697" t="s">
        <v>689</v>
      </c>
      <c r="K255" s="888"/>
    </row>
    <row r="256" spans="1:12" s="889" customFormat="1" ht="17.25" customHeight="1">
      <c r="A256" s="689" t="s">
        <v>471</v>
      </c>
      <c r="B256" s="690" t="s">
        <v>1021</v>
      </c>
      <c r="C256" s="691">
        <v>45282.364583333343</v>
      </c>
      <c r="D256" s="691">
        <v>45282.716666666667</v>
      </c>
      <c r="E256" s="840">
        <f t="shared" si="20"/>
        <v>0.35208333332411712</v>
      </c>
      <c r="F256" s="876" t="s">
        <v>917</v>
      </c>
      <c r="G256" s="690" t="s">
        <v>1178</v>
      </c>
      <c r="H256" s="693">
        <v>88</v>
      </c>
      <c r="I256" s="696">
        <f t="shared" ref="I256" si="23">E256*H256*24</f>
        <v>743.59999998053536</v>
      </c>
      <c r="J256" s="697" t="s">
        <v>692</v>
      </c>
      <c r="K256" s="888"/>
    </row>
    <row r="257" spans="1:11" s="889" customFormat="1" ht="17.25" customHeight="1">
      <c r="A257" s="689" t="s">
        <v>471</v>
      </c>
      <c r="B257" s="690" t="s">
        <v>1179</v>
      </c>
      <c r="C257" s="691">
        <v>45274.329861111109</v>
      </c>
      <c r="D257" s="691">
        <v>45274.663194444453</v>
      </c>
      <c r="E257" s="840">
        <f t="shared" si="20"/>
        <v>0.33333333334303461</v>
      </c>
      <c r="F257" s="876" t="s">
        <v>917</v>
      </c>
      <c r="G257" s="690" t="s">
        <v>1180</v>
      </c>
      <c r="H257" s="693">
        <v>0</v>
      </c>
      <c r="I257" s="741">
        <v>0</v>
      </c>
      <c r="J257" s="697" t="s">
        <v>689</v>
      </c>
      <c r="K257" s="888"/>
    </row>
    <row r="258" spans="1:11" s="889" customFormat="1" ht="17.25" customHeight="1">
      <c r="A258" s="689" t="s">
        <v>471</v>
      </c>
      <c r="B258" s="690" t="s">
        <v>1179</v>
      </c>
      <c r="C258" s="691">
        <v>45282.35</v>
      </c>
      <c r="D258" s="691">
        <v>45282.618750000001</v>
      </c>
      <c r="E258" s="840">
        <f t="shared" si="20"/>
        <v>0.26875000000291038</v>
      </c>
      <c r="F258" s="876" t="s">
        <v>917</v>
      </c>
      <c r="G258" s="690" t="s">
        <v>1178</v>
      </c>
      <c r="H258" s="693">
        <v>32</v>
      </c>
      <c r="I258" s="696">
        <f t="shared" ref="I258" si="24">E258*H258*24</f>
        <v>206.40000000223517</v>
      </c>
      <c r="J258" s="697" t="s">
        <v>692</v>
      </c>
      <c r="K258" s="888"/>
    </row>
    <row r="259" spans="1:11" s="889" customFormat="1" ht="17.25" customHeight="1">
      <c r="A259" s="689" t="s">
        <v>471</v>
      </c>
      <c r="B259" s="690" t="s">
        <v>1181</v>
      </c>
      <c r="C259" s="691">
        <v>45277.334722222222</v>
      </c>
      <c r="D259" s="691">
        <v>45277.613194444442</v>
      </c>
      <c r="E259" s="840">
        <f t="shared" si="20"/>
        <v>0.27847222222044365</v>
      </c>
      <c r="F259" s="876" t="s">
        <v>917</v>
      </c>
      <c r="G259" s="690" t="s">
        <v>1182</v>
      </c>
      <c r="H259" s="693">
        <v>0</v>
      </c>
      <c r="I259" s="741">
        <v>0</v>
      </c>
      <c r="J259" s="697" t="s">
        <v>689</v>
      </c>
      <c r="K259" s="888"/>
    </row>
    <row r="260" spans="1:11" s="889" customFormat="1" ht="17.25" customHeight="1">
      <c r="A260" s="689" t="s">
        <v>471</v>
      </c>
      <c r="B260" s="690" t="s">
        <v>1181</v>
      </c>
      <c r="C260" s="691">
        <v>45282.350694444453</v>
      </c>
      <c r="D260" s="691">
        <v>45282.479166666657</v>
      </c>
      <c r="E260" s="840">
        <f t="shared" si="20"/>
        <v>0.12847222220443655</v>
      </c>
      <c r="F260" s="876" t="s">
        <v>917</v>
      </c>
      <c r="G260" s="690" t="s">
        <v>1178</v>
      </c>
      <c r="H260" s="693">
        <v>32</v>
      </c>
      <c r="I260" s="696">
        <f t="shared" ref="I260" si="25">E260*H260*24</f>
        <v>98.666666653007269</v>
      </c>
      <c r="J260" s="697" t="s">
        <v>692</v>
      </c>
      <c r="K260" s="888"/>
    </row>
    <row r="261" spans="1:11" s="889" customFormat="1" ht="17.25" customHeight="1">
      <c r="A261" s="689" t="s">
        <v>471</v>
      </c>
      <c r="B261" s="690" t="s">
        <v>1181</v>
      </c>
      <c r="C261" s="691">
        <v>45282.620138888888</v>
      </c>
      <c r="D261" s="691">
        <v>45282.720138888893</v>
      </c>
      <c r="E261" s="840">
        <f t="shared" si="20"/>
        <v>0.10000000000582077</v>
      </c>
      <c r="F261" s="876" t="s">
        <v>917</v>
      </c>
      <c r="G261" s="690" t="s">
        <v>1178</v>
      </c>
      <c r="H261" s="693">
        <v>0</v>
      </c>
      <c r="I261" s="741">
        <v>0</v>
      </c>
      <c r="J261" s="697" t="s">
        <v>689</v>
      </c>
      <c r="K261" s="888"/>
    </row>
    <row r="262" spans="1:11" s="889" customFormat="1" ht="17.25" customHeight="1">
      <c r="A262" s="689" t="s">
        <v>471</v>
      </c>
      <c r="B262" s="690" t="s">
        <v>1183</v>
      </c>
      <c r="C262" s="691">
        <v>45282.362500000003</v>
      </c>
      <c r="D262" s="691">
        <v>45282.720833333333</v>
      </c>
      <c r="E262" s="840">
        <f t="shared" si="20"/>
        <v>0.35833333332993789</v>
      </c>
      <c r="F262" s="876" t="s">
        <v>917</v>
      </c>
      <c r="G262" s="690" t="s">
        <v>1178</v>
      </c>
      <c r="H262" s="693">
        <v>24</v>
      </c>
      <c r="I262" s="696">
        <f t="shared" ref="I262" si="26">E262*H262*24</f>
        <v>206.39999999804422</v>
      </c>
      <c r="J262" s="697" t="s">
        <v>692</v>
      </c>
      <c r="K262" s="888"/>
    </row>
    <row r="263" spans="1:11" s="889" customFormat="1" ht="17.25" customHeight="1">
      <c r="A263" s="689" t="s">
        <v>471</v>
      </c>
      <c r="B263" s="690" t="s">
        <v>1184</v>
      </c>
      <c r="C263" s="691">
        <v>45279.341666666667</v>
      </c>
      <c r="D263" s="691">
        <v>45279.67083333333</v>
      </c>
      <c r="E263" s="840">
        <f t="shared" si="20"/>
        <v>0.32916666666278616</v>
      </c>
      <c r="F263" s="876" t="s">
        <v>917</v>
      </c>
      <c r="G263" s="690" t="s">
        <v>1185</v>
      </c>
      <c r="H263" s="693">
        <v>0</v>
      </c>
      <c r="I263" s="741">
        <v>0</v>
      </c>
      <c r="J263" s="697" t="s">
        <v>689</v>
      </c>
      <c r="K263" s="888"/>
    </row>
    <row r="264" spans="1:11" s="889" customFormat="1" ht="17.25" customHeight="1">
      <c r="A264" s="689" t="s">
        <v>376</v>
      </c>
      <c r="B264" s="690" t="s">
        <v>1186</v>
      </c>
      <c r="C264" s="691">
        <v>45283.351388888892</v>
      </c>
      <c r="D264" s="691">
        <v>45283.619444444441</v>
      </c>
      <c r="E264" s="840">
        <f t="shared" si="20"/>
        <v>0.26805555554892635</v>
      </c>
      <c r="F264" s="876" t="s">
        <v>917</v>
      </c>
      <c r="G264" s="690" t="s">
        <v>929</v>
      </c>
      <c r="H264" s="693">
        <v>0</v>
      </c>
      <c r="I264" s="741">
        <v>0</v>
      </c>
      <c r="J264" s="697" t="s">
        <v>689</v>
      </c>
      <c r="K264" s="888"/>
    </row>
    <row r="265" spans="1:11" s="889" customFormat="1" ht="17.25" customHeight="1">
      <c r="A265" s="689" t="s">
        <v>376</v>
      </c>
      <c r="B265" s="690" t="s">
        <v>1187</v>
      </c>
      <c r="C265" s="691">
        <v>45264.536805555559</v>
      </c>
      <c r="D265" s="691">
        <v>45264.597222222219</v>
      </c>
      <c r="E265" s="840">
        <f t="shared" si="20"/>
        <v>6.0416666659875773E-2</v>
      </c>
      <c r="F265" s="876" t="s">
        <v>917</v>
      </c>
      <c r="G265" s="690" t="s">
        <v>1188</v>
      </c>
      <c r="H265" s="693">
        <v>0</v>
      </c>
      <c r="I265" s="741">
        <v>0</v>
      </c>
      <c r="J265" s="697" t="s">
        <v>689</v>
      </c>
      <c r="K265" s="888"/>
    </row>
    <row r="266" spans="1:11" s="889" customFormat="1" ht="17.25" customHeight="1">
      <c r="A266" s="689" t="s">
        <v>376</v>
      </c>
      <c r="B266" s="690" t="s">
        <v>1187</v>
      </c>
      <c r="C266" s="691">
        <v>45284.378472222219</v>
      </c>
      <c r="D266" s="691">
        <v>45284.598611111112</v>
      </c>
      <c r="E266" s="840">
        <f t="shared" si="20"/>
        <v>0.22013888889341615</v>
      </c>
      <c r="F266" s="876" t="s">
        <v>917</v>
      </c>
      <c r="G266" s="690" t="s">
        <v>919</v>
      </c>
      <c r="H266" s="693">
        <v>0</v>
      </c>
      <c r="I266" s="741">
        <v>0</v>
      </c>
      <c r="J266" s="697" t="s">
        <v>689</v>
      </c>
      <c r="K266" s="888"/>
    </row>
    <row r="267" spans="1:11" s="889" customFormat="1" ht="17.25" customHeight="1">
      <c r="A267" s="689" t="s">
        <v>376</v>
      </c>
      <c r="B267" s="690" t="s">
        <v>1189</v>
      </c>
      <c r="C267" s="691">
        <v>45286.40625</v>
      </c>
      <c r="D267" s="691">
        <v>45286.561111111107</v>
      </c>
      <c r="E267" s="840">
        <f t="shared" si="20"/>
        <v>0.15486111110658385</v>
      </c>
      <c r="F267" s="876" t="s">
        <v>917</v>
      </c>
      <c r="G267" s="690"/>
      <c r="H267" s="693">
        <v>0</v>
      </c>
      <c r="I267" s="696">
        <f t="shared" ref="I267" si="27">E267*H267*24</f>
        <v>0</v>
      </c>
      <c r="J267" s="697" t="s">
        <v>692</v>
      </c>
      <c r="K267" s="888"/>
    </row>
    <row r="268" spans="1:11" s="889" customFormat="1" ht="17.25" customHeight="1">
      <c r="A268" s="689" t="s">
        <v>474</v>
      </c>
      <c r="B268" s="690" t="s">
        <v>1190</v>
      </c>
      <c r="C268" s="691">
        <v>45265.413888888892</v>
      </c>
      <c r="D268" s="691">
        <v>45265.699305555558</v>
      </c>
      <c r="E268" s="840">
        <f t="shared" si="20"/>
        <v>0.28541666666569654</v>
      </c>
      <c r="F268" s="876" t="s">
        <v>917</v>
      </c>
      <c r="G268" s="690" t="s">
        <v>1191</v>
      </c>
      <c r="H268" s="693">
        <v>0</v>
      </c>
      <c r="I268" s="741">
        <v>0</v>
      </c>
      <c r="J268" s="697" t="s">
        <v>689</v>
      </c>
      <c r="K268" s="888"/>
    </row>
    <row r="269" spans="1:11" s="889" customFormat="1" ht="17.25" customHeight="1">
      <c r="A269" s="689" t="s">
        <v>474</v>
      </c>
      <c r="B269" s="690" t="s">
        <v>1064</v>
      </c>
      <c r="C269" s="691">
        <v>45269.399305555547</v>
      </c>
      <c r="D269" s="691">
        <v>45269.709722222222</v>
      </c>
      <c r="E269" s="840">
        <f t="shared" si="20"/>
        <v>0.31041666667442769</v>
      </c>
      <c r="F269" s="876" t="s">
        <v>917</v>
      </c>
      <c r="G269" s="690" t="s">
        <v>918</v>
      </c>
      <c r="H269" s="693">
        <v>0</v>
      </c>
      <c r="I269" s="741">
        <v>0</v>
      </c>
      <c r="J269" s="697" t="s">
        <v>689</v>
      </c>
      <c r="K269" s="888"/>
    </row>
    <row r="270" spans="1:11" s="889" customFormat="1" ht="17.25" customHeight="1">
      <c r="A270" s="689" t="s">
        <v>474</v>
      </c>
      <c r="B270" s="690" t="s">
        <v>1192</v>
      </c>
      <c r="C270" s="691">
        <v>45271.42083333333</v>
      </c>
      <c r="D270" s="691">
        <v>45271.662499999999</v>
      </c>
      <c r="E270" s="840">
        <f t="shared" si="20"/>
        <v>0.24166666666860692</v>
      </c>
      <c r="F270" s="876" t="s">
        <v>917</v>
      </c>
      <c r="G270" s="690" t="s">
        <v>1149</v>
      </c>
      <c r="H270" s="693">
        <v>0</v>
      </c>
      <c r="I270" s="741">
        <v>0</v>
      </c>
      <c r="J270" s="697" t="s">
        <v>689</v>
      </c>
      <c r="K270" s="888"/>
    </row>
    <row r="271" spans="1:11" s="889" customFormat="1" ht="17.25" customHeight="1">
      <c r="A271" s="689" t="s">
        <v>474</v>
      </c>
      <c r="B271" s="690" t="s">
        <v>1193</v>
      </c>
      <c r="C271" s="691">
        <v>45281.447916666657</v>
      </c>
      <c r="D271" s="691">
        <v>45281.544444444437</v>
      </c>
      <c r="E271" s="840">
        <f t="shared" si="20"/>
        <v>9.6527777779556345E-2</v>
      </c>
      <c r="F271" s="876" t="s">
        <v>917</v>
      </c>
      <c r="G271" s="690" t="s">
        <v>1194</v>
      </c>
      <c r="H271" s="693">
        <v>0</v>
      </c>
      <c r="I271" s="696">
        <f t="shared" ref="I271" si="28">E271*H271*24</f>
        <v>0</v>
      </c>
      <c r="J271" s="697" t="s">
        <v>692</v>
      </c>
      <c r="K271" s="888"/>
    </row>
    <row r="272" spans="1:11" s="889" customFormat="1" ht="17.25" customHeight="1">
      <c r="A272" s="689" t="s">
        <v>474</v>
      </c>
      <c r="B272" s="690" t="s">
        <v>1195</v>
      </c>
      <c r="C272" s="691">
        <v>45273.415277777778</v>
      </c>
      <c r="D272" s="691">
        <v>45273.681944444441</v>
      </c>
      <c r="E272" s="840">
        <f t="shared" si="20"/>
        <v>0.26666666666278616</v>
      </c>
      <c r="F272" s="876" t="s">
        <v>917</v>
      </c>
      <c r="G272" s="690" t="s">
        <v>919</v>
      </c>
      <c r="H272" s="693">
        <v>0</v>
      </c>
      <c r="I272" s="741">
        <v>0</v>
      </c>
      <c r="J272" s="697" t="s">
        <v>689</v>
      </c>
      <c r="K272" s="888"/>
    </row>
    <row r="273" spans="1:11" s="889" customFormat="1" ht="17.25" customHeight="1">
      <c r="A273" s="689" t="s">
        <v>475</v>
      </c>
      <c r="B273" s="690" t="s">
        <v>1196</v>
      </c>
      <c r="C273" s="691">
        <v>45290.373611111107</v>
      </c>
      <c r="D273" s="691">
        <v>45290.742361111108</v>
      </c>
      <c r="E273" s="840">
        <f t="shared" si="20"/>
        <v>0.36875000000145519</v>
      </c>
      <c r="F273" s="876" t="s">
        <v>917</v>
      </c>
      <c r="G273" s="690" t="s">
        <v>921</v>
      </c>
      <c r="H273" s="693">
        <v>60</v>
      </c>
      <c r="I273" s="696">
        <f t="shared" ref="I273" si="29">E273*H273*24</f>
        <v>531.00000000209548</v>
      </c>
      <c r="J273" s="697" t="s">
        <v>692</v>
      </c>
      <c r="K273" s="888"/>
    </row>
    <row r="274" spans="1:11" s="889" customFormat="1" ht="17.25" customHeight="1">
      <c r="A274" s="689" t="s">
        <v>475</v>
      </c>
      <c r="B274" s="690" t="s">
        <v>694</v>
      </c>
      <c r="C274" s="691">
        <v>45270.353472222218</v>
      </c>
      <c r="D274" s="691">
        <v>45270.682638888888</v>
      </c>
      <c r="E274" s="840">
        <f t="shared" si="20"/>
        <v>0.32916666667006211</v>
      </c>
      <c r="F274" s="876" t="s">
        <v>917</v>
      </c>
      <c r="G274" s="690" t="s">
        <v>1197</v>
      </c>
      <c r="H274" s="693">
        <v>0</v>
      </c>
      <c r="I274" s="741">
        <v>0</v>
      </c>
      <c r="J274" s="697" t="s">
        <v>689</v>
      </c>
      <c r="K274" s="888"/>
    </row>
    <row r="275" spans="1:11" s="889" customFormat="1" ht="17.25" customHeight="1">
      <c r="A275" s="689" t="s">
        <v>475</v>
      </c>
      <c r="B275" s="690" t="s">
        <v>766</v>
      </c>
      <c r="C275" s="691">
        <v>45272.344444444447</v>
      </c>
      <c r="D275" s="691">
        <v>45272.709722222222</v>
      </c>
      <c r="E275" s="840">
        <f t="shared" si="20"/>
        <v>0.36527777777519077</v>
      </c>
      <c r="F275" s="876" t="s">
        <v>917</v>
      </c>
      <c r="G275" s="690" t="s">
        <v>1001</v>
      </c>
      <c r="H275" s="693">
        <v>0</v>
      </c>
      <c r="I275" s="741">
        <v>0</v>
      </c>
      <c r="J275" s="697" t="s">
        <v>689</v>
      </c>
      <c r="K275" s="888"/>
    </row>
    <row r="276" spans="1:11" s="889" customFormat="1" ht="17.25" customHeight="1">
      <c r="A276" s="689" t="s">
        <v>475</v>
      </c>
      <c r="B276" s="690" t="s">
        <v>1198</v>
      </c>
      <c r="C276" s="691">
        <v>45274.344444444447</v>
      </c>
      <c r="D276" s="691">
        <v>45274.623611111107</v>
      </c>
      <c r="E276" s="840">
        <f t="shared" si="20"/>
        <v>0.27916666665987577</v>
      </c>
      <c r="F276" s="876" t="s">
        <v>917</v>
      </c>
      <c r="G276" s="690" t="s">
        <v>1047</v>
      </c>
      <c r="H276" s="693">
        <v>0</v>
      </c>
      <c r="I276" s="741">
        <v>0</v>
      </c>
      <c r="J276" s="697" t="s">
        <v>689</v>
      </c>
      <c r="K276" s="888"/>
    </row>
    <row r="277" spans="1:11" s="889" customFormat="1" ht="17.25" customHeight="1">
      <c r="A277" s="689" t="s">
        <v>379</v>
      </c>
      <c r="B277" s="690" t="s">
        <v>1199</v>
      </c>
      <c r="C277" s="691">
        <v>45286.4375</v>
      </c>
      <c r="D277" s="691">
        <v>45286.702777777777</v>
      </c>
      <c r="E277" s="840">
        <f t="shared" si="20"/>
        <v>0.26527777777664596</v>
      </c>
      <c r="F277" s="876" t="s">
        <v>917</v>
      </c>
      <c r="G277" s="690" t="s">
        <v>1200</v>
      </c>
      <c r="H277" s="693">
        <v>0</v>
      </c>
      <c r="I277" s="741">
        <v>0</v>
      </c>
      <c r="J277" s="697" t="s">
        <v>689</v>
      </c>
      <c r="K277" s="888"/>
    </row>
    <row r="278" spans="1:11" s="889" customFormat="1" ht="17.25" customHeight="1">
      <c r="A278" s="689" t="s">
        <v>379</v>
      </c>
      <c r="B278" s="690" t="s">
        <v>1201</v>
      </c>
      <c r="C278" s="691">
        <v>45281.387499999997</v>
      </c>
      <c r="D278" s="691">
        <v>45281.69027777778</v>
      </c>
      <c r="E278" s="840">
        <f t="shared" si="20"/>
        <v>0.30277777778246673</v>
      </c>
      <c r="F278" s="876" t="s">
        <v>917</v>
      </c>
      <c r="G278" s="690" t="s">
        <v>919</v>
      </c>
      <c r="H278" s="693">
        <v>0</v>
      </c>
      <c r="I278" s="696">
        <f t="shared" ref="I278" si="30">E278*H278*24</f>
        <v>0</v>
      </c>
      <c r="J278" s="697" t="s">
        <v>692</v>
      </c>
      <c r="K278" s="888"/>
    </row>
    <row r="279" spans="1:11" s="889" customFormat="1" ht="17.25" customHeight="1">
      <c r="A279" s="689" t="s">
        <v>379</v>
      </c>
      <c r="B279" s="690" t="s">
        <v>1202</v>
      </c>
      <c r="C279" s="691">
        <v>45287.418055555558</v>
      </c>
      <c r="D279" s="691">
        <v>45287.78125</v>
      </c>
      <c r="E279" s="840">
        <f t="shared" si="20"/>
        <v>0.3631944444423425</v>
      </c>
      <c r="F279" s="876" t="s">
        <v>917</v>
      </c>
      <c r="G279" s="690" t="s">
        <v>1203</v>
      </c>
      <c r="H279" s="693">
        <v>0</v>
      </c>
      <c r="I279" s="741">
        <v>0</v>
      </c>
      <c r="J279" s="697" t="s">
        <v>689</v>
      </c>
      <c r="K279" s="888"/>
    </row>
    <row r="280" spans="1:11" s="889" customFormat="1" ht="17.25" customHeight="1">
      <c r="A280" s="689" t="s">
        <v>379</v>
      </c>
      <c r="B280" s="690" t="s">
        <v>1204</v>
      </c>
      <c r="C280" s="691">
        <v>45288.397916666669</v>
      </c>
      <c r="D280" s="691">
        <v>45288.505555555559</v>
      </c>
      <c r="E280" s="840">
        <f t="shared" si="20"/>
        <v>0.10763888889050577</v>
      </c>
      <c r="F280" s="876" t="s">
        <v>917</v>
      </c>
      <c r="G280" s="690" t="s">
        <v>1205</v>
      </c>
      <c r="H280" s="693">
        <v>0</v>
      </c>
      <c r="I280" s="741">
        <v>0</v>
      </c>
      <c r="J280" s="697" t="s">
        <v>689</v>
      </c>
      <c r="K280" s="888"/>
    </row>
    <row r="281" spans="1:11" s="889" customFormat="1" ht="17.25" customHeight="1">
      <c r="A281" s="689" t="s">
        <v>379</v>
      </c>
      <c r="B281" s="690" t="s">
        <v>1206</v>
      </c>
      <c r="C281" s="691">
        <v>45286.411805555559</v>
      </c>
      <c r="D281" s="691">
        <v>45286.71597222222</v>
      </c>
      <c r="E281" s="840">
        <f t="shared" si="20"/>
        <v>0.30416666666133096</v>
      </c>
      <c r="F281" s="876" t="s">
        <v>917</v>
      </c>
      <c r="G281" s="690" t="s">
        <v>929</v>
      </c>
      <c r="H281" s="693">
        <v>0</v>
      </c>
      <c r="I281" s="741">
        <v>0</v>
      </c>
      <c r="J281" s="697" t="s">
        <v>689</v>
      </c>
      <c r="K281" s="888"/>
    </row>
    <row r="282" spans="1:11" s="889" customFormat="1" ht="17.25" customHeight="1">
      <c r="A282" s="689" t="s">
        <v>379</v>
      </c>
      <c r="B282" s="690" t="s">
        <v>1207</v>
      </c>
      <c r="C282" s="691">
        <v>45288.506944444453</v>
      </c>
      <c r="D282" s="691">
        <v>45288.556944444441</v>
      </c>
      <c r="E282" s="840">
        <f t="shared" si="20"/>
        <v>4.9999999988358468E-2</v>
      </c>
      <c r="F282" s="876" t="s">
        <v>917</v>
      </c>
      <c r="G282" s="690" t="s">
        <v>1205</v>
      </c>
      <c r="H282" s="693">
        <v>0</v>
      </c>
      <c r="I282" s="741">
        <v>0</v>
      </c>
      <c r="J282" s="697" t="s">
        <v>689</v>
      </c>
      <c r="K282" s="888"/>
    </row>
    <row r="283" spans="1:11" s="889" customFormat="1" ht="17.25" customHeight="1">
      <c r="A283" s="689" t="s">
        <v>482</v>
      </c>
      <c r="B283" s="690" t="s">
        <v>1208</v>
      </c>
      <c r="C283" s="691">
        <v>45289.303472222222</v>
      </c>
      <c r="D283" s="691">
        <v>45289.709722222222</v>
      </c>
      <c r="E283" s="840">
        <f t="shared" si="20"/>
        <v>0.40625</v>
      </c>
      <c r="F283" s="876" t="s">
        <v>917</v>
      </c>
      <c r="G283" s="690" t="s">
        <v>1209</v>
      </c>
      <c r="H283" s="693">
        <v>0</v>
      </c>
      <c r="I283" s="741">
        <v>0</v>
      </c>
      <c r="J283" s="697" t="s">
        <v>689</v>
      </c>
      <c r="K283" s="888"/>
    </row>
    <row r="284" spans="1:11" s="889" customFormat="1" ht="17.25" customHeight="1">
      <c r="A284" s="689" t="s">
        <v>482</v>
      </c>
      <c r="B284" s="690" t="s">
        <v>1124</v>
      </c>
      <c r="C284" s="691">
        <v>45267.274305555547</v>
      </c>
      <c r="D284" s="691">
        <v>45267.859722222223</v>
      </c>
      <c r="E284" s="840">
        <f t="shared" si="20"/>
        <v>0.58541666667588288</v>
      </c>
      <c r="F284" s="876" t="s">
        <v>917</v>
      </c>
      <c r="G284" s="690" t="s">
        <v>1210</v>
      </c>
      <c r="H284" s="693">
        <v>0</v>
      </c>
      <c r="I284" s="741">
        <v>0</v>
      </c>
      <c r="J284" s="697" t="s">
        <v>689</v>
      </c>
      <c r="K284" s="888"/>
    </row>
    <row r="285" spans="1:11" s="889" customFormat="1" ht="17.25" customHeight="1">
      <c r="A285" s="689" t="s">
        <v>482</v>
      </c>
      <c r="B285" s="690" t="s">
        <v>1124</v>
      </c>
      <c r="C285" s="691">
        <v>45270.3125</v>
      </c>
      <c r="D285" s="691">
        <v>45270.802777777782</v>
      </c>
      <c r="E285" s="840">
        <f t="shared" si="20"/>
        <v>0.49027777778246673</v>
      </c>
      <c r="F285" s="876" t="s">
        <v>917</v>
      </c>
      <c r="G285" s="690" t="s">
        <v>1211</v>
      </c>
      <c r="H285" s="693">
        <v>0</v>
      </c>
      <c r="I285" s="741">
        <v>0</v>
      </c>
      <c r="J285" s="697" t="s">
        <v>689</v>
      </c>
      <c r="K285" s="888"/>
    </row>
    <row r="286" spans="1:11" s="889" customFormat="1" ht="17.25" customHeight="1">
      <c r="A286" s="689" t="s">
        <v>482</v>
      </c>
      <c r="B286" s="690" t="s">
        <v>791</v>
      </c>
      <c r="C286" s="691">
        <v>45272.319444444453</v>
      </c>
      <c r="D286" s="691">
        <v>45272.844444444447</v>
      </c>
      <c r="E286" s="840">
        <f t="shared" si="20"/>
        <v>0.52499999999417923</v>
      </c>
      <c r="F286" s="876" t="s">
        <v>917</v>
      </c>
      <c r="G286" s="690" t="s">
        <v>919</v>
      </c>
      <c r="H286" s="693">
        <v>0</v>
      </c>
      <c r="I286" s="741">
        <v>0</v>
      </c>
      <c r="J286" s="697" t="s">
        <v>689</v>
      </c>
      <c r="K286" s="888"/>
    </row>
    <row r="287" spans="1:11" s="889" customFormat="1" ht="17.25" customHeight="1">
      <c r="A287" s="689" t="s">
        <v>499</v>
      </c>
      <c r="B287" s="690" t="s">
        <v>1212</v>
      </c>
      <c r="C287" s="691">
        <v>45265.259027777778</v>
      </c>
      <c r="D287" s="691">
        <v>45265.693749999999</v>
      </c>
      <c r="E287" s="840">
        <f t="shared" si="20"/>
        <v>0.43472222222044365</v>
      </c>
      <c r="F287" s="876" t="s">
        <v>958</v>
      </c>
      <c r="G287" s="690"/>
      <c r="H287" s="693">
        <v>9</v>
      </c>
      <c r="I287" s="696">
        <f t="shared" ref="I287:I293" si="31">E287*H287*24</f>
        <v>93.899999999615829</v>
      </c>
      <c r="J287" s="697" t="s">
        <v>692</v>
      </c>
      <c r="K287" s="888"/>
    </row>
    <row r="288" spans="1:11" s="889" customFormat="1" ht="17.25" customHeight="1">
      <c r="A288" s="689" t="s">
        <v>499</v>
      </c>
      <c r="B288" s="690" t="s">
        <v>1212</v>
      </c>
      <c r="C288" s="691">
        <v>45266.268055555563</v>
      </c>
      <c r="D288" s="691">
        <v>45266.676388888889</v>
      </c>
      <c r="E288" s="840">
        <f t="shared" si="20"/>
        <v>0.40833333332557231</v>
      </c>
      <c r="F288" s="876" t="s">
        <v>958</v>
      </c>
      <c r="G288" s="690"/>
      <c r="H288" s="693">
        <v>9</v>
      </c>
      <c r="I288" s="696">
        <f t="shared" si="31"/>
        <v>88.199999998323619</v>
      </c>
      <c r="J288" s="697" t="s">
        <v>692</v>
      </c>
      <c r="K288" s="888"/>
    </row>
    <row r="289" spans="1:11" s="889" customFormat="1" ht="17.25" customHeight="1">
      <c r="A289" s="689" t="s">
        <v>499</v>
      </c>
      <c r="B289" s="690" t="s">
        <v>1213</v>
      </c>
      <c r="C289" s="691">
        <v>45265.259027777778</v>
      </c>
      <c r="D289" s="691">
        <v>45265.693749999999</v>
      </c>
      <c r="E289" s="840">
        <f t="shared" si="20"/>
        <v>0.43472222222044365</v>
      </c>
      <c r="F289" s="876" t="s">
        <v>958</v>
      </c>
      <c r="G289" s="690"/>
      <c r="H289" s="693">
        <v>9</v>
      </c>
      <c r="I289" s="696">
        <f t="shared" si="31"/>
        <v>93.899999999615829</v>
      </c>
      <c r="J289" s="697" t="s">
        <v>692</v>
      </c>
      <c r="K289" s="888"/>
    </row>
    <row r="290" spans="1:11" s="889" customFormat="1" ht="17.25" customHeight="1">
      <c r="A290" s="689" t="s">
        <v>499</v>
      </c>
      <c r="B290" s="690" t="s">
        <v>1213</v>
      </c>
      <c r="C290" s="691">
        <v>45266.268750000003</v>
      </c>
      <c r="D290" s="691">
        <v>45266.676388888889</v>
      </c>
      <c r="E290" s="840">
        <f t="shared" si="20"/>
        <v>0.40763888888614019</v>
      </c>
      <c r="F290" s="876" t="s">
        <v>958</v>
      </c>
      <c r="G290" s="690"/>
      <c r="H290" s="693">
        <v>9</v>
      </c>
      <c r="I290" s="696">
        <f t="shared" si="31"/>
        <v>88.049999999406282</v>
      </c>
      <c r="J290" s="697" t="s">
        <v>692</v>
      </c>
      <c r="K290" s="888"/>
    </row>
    <row r="291" spans="1:11" s="889" customFormat="1" ht="17.25" customHeight="1">
      <c r="A291" s="689" t="s">
        <v>499</v>
      </c>
      <c r="B291" s="690" t="s">
        <v>1190</v>
      </c>
      <c r="C291" s="691">
        <v>45265.269444444442</v>
      </c>
      <c r="D291" s="691">
        <v>45265.698611111111</v>
      </c>
      <c r="E291" s="840">
        <f t="shared" si="20"/>
        <v>0.42916666666860692</v>
      </c>
      <c r="F291" s="876" t="s">
        <v>958</v>
      </c>
      <c r="G291" s="690"/>
      <c r="H291" s="693">
        <v>9</v>
      </c>
      <c r="I291" s="696">
        <f t="shared" si="31"/>
        <v>92.700000000419095</v>
      </c>
      <c r="J291" s="697" t="s">
        <v>692</v>
      </c>
      <c r="K291" s="888"/>
    </row>
    <row r="292" spans="1:11" s="889" customFormat="1" ht="17.25" customHeight="1">
      <c r="A292" s="689" t="s">
        <v>499</v>
      </c>
      <c r="B292" s="690" t="s">
        <v>1190</v>
      </c>
      <c r="C292" s="691">
        <v>45266.273611111108</v>
      </c>
      <c r="D292" s="691">
        <v>45266.677083333343</v>
      </c>
      <c r="E292" s="840">
        <f t="shared" si="20"/>
        <v>0.40347222223499557</v>
      </c>
      <c r="F292" s="876" t="s">
        <v>958</v>
      </c>
      <c r="G292" s="690" t="s">
        <v>991</v>
      </c>
      <c r="H292" s="693">
        <v>9</v>
      </c>
      <c r="I292" s="696">
        <f t="shared" si="31"/>
        <v>87.150000002759043</v>
      </c>
      <c r="J292" s="697" t="s">
        <v>692</v>
      </c>
      <c r="K292" s="888"/>
    </row>
    <row r="293" spans="1:11" s="889" customFormat="1" ht="17.25" customHeight="1">
      <c r="A293" s="689" t="s">
        <v>499</v>
      </c>
      <c r="B293" s="690" t="s">
        <v>1063</v>
      </c>
      <c r="C293" s="691">
        <v>45267.254166666673</v>
      </c>
      <c r="D293" s="691">
        <v>45267.580555555563</v>
      </c>
      <c r="E293" s="840">
        <f t="shared" si="20"/>
        <v>0.32638888889050577</v>
      </c>
      <c r="F293" s="876" t="s">
        <v>958</v>
      </c>
      <c r="G293" s="690"/>
      <c r="H293" s="693">
        <v>9</v>
      </c>
      <c r="I293" s="696">
        <f t="shared" si="31"/>
        <v>70.500000000349246</v>
      </c>
      <c r="J293" s="697" t="s">
        <v>692</v>
      </c>
      <c r="K293" s="888"/>
    </row>
    <row r="294" spans="1:11" s="889" customFormat="1" ht="17.25" customHeight="1">
      <c r="A294" s="689" t="s">
        <v>499</v>
      </c>
      <c r="B294" s="690" t="s">
        <v>1063</v>
      </c>
      <c r="C294" s="691">
        <v>45273.345138888893</v>
      </c>
      <c r="D294" s="691">
        <v>45273.731944444437</v>
      </c>
      <c r="E294" s="840">
        <f t="shared" si="20"/>
        <v>0.38680555554310558</v>
      </c>
      <c r="F294" s="876" t="s">
        <v>917</v>
      </c>
      <c r="G294" s="690" t="s">
        <v>918</v>
      </c>
      <c r="H294" s="693">
        <v>0</v>
      </c>
      <c r="I294" s="741">
        <v>0</v>
      </c>
      <c r="J294" s="697" t="s">
        <v>689</v>
      </c>
      <c r="K294" s="888"/>
    </row>
    <row r="295" spans="1:11" s="889" customFormat="1" ht="17.25" customHeight="1">
      <c r="A295" s="689" t="s">
        <v>499</v>
      </c>
      <c r="B295" s="690" t="s">
        <v>1064</v>
      </c>
      <c r="C295" s="691">
        <v>45265.270138888889</v>
      </c>
      <c r="D295" s="691">
        <v>45265.709027777782</v>
      </c>
      <c r="E295" s="840">
        <f t="shared" si="20"/>
        <v>0.43888888889341615</v>
      </c>
      <c r="F295" s="876" t="s">
        <v>958</v>
      </c>
      <c r="G295" s="750"/>
      <c r="H295" s="693">
        <v>9</v>
      </c>
      <c r="I295" s="696">
        <f t="shared" ref="I295:I297" si="32">E295*H295*24</f>
        <v>94.800000000977889</v>
      </c>
      <c r="J295" s="697" t="s">
        <v>692</v>
      </c>
      <c r="K295" s="888"/>
    </row>
    <row r="296" spans="1:11" s="889" customFormat="1" ht="17.25" customHeight="1">
      <c r="A296" s="689" t="s">
        <v>499</v>
      </c>
      <c r="B296" s="690" t="s">
        <v>1064</v>
      </c>
      <c r="C296" s="691">
        <v>45266.268750000003</v>
      </c>
      <c r="D296" s="691">
        <v>45266.678472222222</v>
      </c>
      <c r="E296" s="840">
        <f t="shared" si="20"/>
        <v>0.40972222221898846</v>
      </c>
      <c r="F296" s="876" t="s">
        <v>958</v>
      </c>
      <c r="G296" s="690" t="s">
        <v>991</v>
      </c>
      <c r="H296" s="693">
        <v>9</v>
      </c>
      <c r="I296" s="696">
        <f t="shared" si="32"/>
        <v>88.499999999301508</v>
      </c>
      <c r="J296" s="697" t="s">
        <v>692</v>
      </c>
      <c r="K296" s="888"/>
    </row>
    <row r="297" spans="1:11" s="889" customFormat="1" ht="17.25" customHeight="1">
      <c r="A297" s="689" t="s">
        <v>499</v>
      </c>
      <c r="B297" s="690" t="s">
        <v>1067</v>
      </c>
      <c r="C297" s="691">
        <v>45267.254861111112</v>
      </c>
      <c r="D297" s="691">
        <v>45267.597222222219</v>
      </c>
      <c r="E297" s="840">
        <f t="shared" si="20"/>
        <v>0.34236111110658385</v>
      </c>
      <c r="F297" s="876" t="s">
        <v>958</v>
      </c>
      <c r="G297" s="690"/>
      <c r="H297" s="693">
        <v>9</v>
      </c>
      <c r="I297" s="696">
        <f t="shared" si="32"/>
        <v>73.949999999022111</v>
      </c>
      <c r="J297" s="697" t="s">
        <v>692</v>
      </c>
      <c r="K297" s="888"/>
    </row>
    <row r="298" spans="1:11" s="889" customFormat="1" ht="17.25" customHeight="1">
      <c r="A298" s="689" t="s">
        <v>499</v>
      </c>
      <c r="B298" s="690" t="s">
        <v>1067</v>
      </c>
      <c r="C298" s="691">
        <v>45277.349305555559</v>
      </c>
      <c r="D298" s="691">
        <v>45277.816666666673</v>
      </c>
      <c r="E298" s="840">
        <f t="shared" si="20"/>
        <v>0.46736111111385981</v>
      </c>
      <c r="F298" s="876" t="s">
        <v>917</v>
      </c>
      <c r="G298" s="690" t="s">
        <v>918</v>
      </c>
      <c r="H298" s="693">
        <v>0</v>
      </c>
      <c r="I298" s="741">
        <v>0</v>
      </c>
      <c r="J298" s="697" t="s">
        <v>689</v>
      </c>
      <c r="K298" s="888"/>
    </row>
    <row r="299" spans="1:11" s="889" customFormat="1" ht="17.25" customHeight="1">
      <c r="A299" s="689" t="s">
        <v>555</v>
      </c>
      <c r="B299" s="690" t="s">
        <v>1214</v>
      </c>
      <c r="C299" s="691">
        <v>45271.347222222219</v>
      </c>
      <c r="D299" s="691">
        <v>45271.637499999997</v>
      </c>
      <c r="E299" s="840">
        <f t="shared" si="20"/>
        <v>0.29027777777810115</v>
      </c>
      <c r="F299" s="876" t="s">
        <v>917</v>
      </c>
      <c r="G299" s="690" t="s">
        <v>1011</v>
      </c>
      <c r="H299" s="693">
        <v>0</v>
      </c>
      <c r="I299" s="741">
        <v>0</v>
      </c>
      <c r="J299" s="697" t="s">
        <v>689</v>
      </c>
      <c r="K299" s="888"/>
    </row>
    <row r="300" spans="1:11" s="889" customFormat="1" ht="17.25" customHeight="1">
      <c r="A300" s="689" t="s">
        <v>555</v>
      </c>
      <c r="B300" s="690" t="s">
        <v>1215</v>
      </c>
      <c r="C300" s="691">
        <v>45269.345138888893</v>
      </c>
      <c r="D300" s="691">
        <v>45269.677777777782</v>
      </c>
      <c r="E300" s="840">
        <f t="shared" si="20"/>
        <v>0.33263888888905058</v>
      </c>
      <c r="F300" s="876" t="s">
        <v>917</v>
      </c>
      <c r="G300" s="690" t="s">
        <v>919</v>
      </c>
      <c r="H300" s="693">
        <v>17</v>
      </c>
      <c r="I300" s="696">
        <f t="shared" ref="I300" si="33">E300*H300*24</f>
        <v>135.71666666673264</v>
      </c>
      <c r="J300" s="697" t="s">
        <v>692</v>
      </c>
      <c r="K300" s="888"/>
    </row>
    <row r="301" spans="1:11" s="889" customFormat="1" ht="17.25" customHeight="1">
      <c r="A301" s="689" t="s">
        <v>564</v>
      </c>
      <c r="B301" s="690" t="s">
        <v>1216</v>
      </c>
      <c r="C301" s="691">
        <v>45289.34652777778</v>
      </c>
      <c r="D301" s="691">
        <v>45289.34652777778</v>
      </c>
      <c r="E301" s="840">
        <f t="shared" si="20"/>
        <v>0</v>
      </c>
      <c r="F301" s="876" t="s">
        <v>917</v>
      </c>
      <c r="G301" s="750" t="s">
        <v>1217</v>
      </c>
      <c r="H301" s="693">
        <v>0</v>
      </c>
      <c r="I301" s="741">
        <v>0</v>
      </c>
      <c r="J301" s="697" t="s">
        <v>689</v>
      </c>
      <c r="K301" s="888"/>
    </row>
    <row r="302" spans="1:11" s="889" customFormat="1" ht="17.25" customHeight="1">
      <c r="A302" s="689" t="s">
        <v>564</v>
      </c>
      <c r="B302" s="690" t="s">
        <v>1218</v>
      </c>
      <c r="C302" s="691">
        <v>45279.48333333333</v>
      </c>
      <c r="D302" s="691">
        <v>45279.636805555558</v>
      </c>
      <c r="E302" s="840">
        <f t="shared" si="20"/>
        <v>0.15347222222771961</v>
      </c>
      <c r="F302" s="876" t="s">
        <v>917</v>
      </c>
      <c r="G302" s="690" t="s">
        <v>1219</v>
      </c>
      <c r="H302" s="693">
        <v>0</v>
      </c>
      <c r="I302" s="741">
        <v>0</v>
      </c>
      <c r="J302" s="697" t="s">
        <v>689</v>
      </c>
      <c r="K302" s="888"/>
    </row>
    <row r="303" spans="1:11" s="889" customFormat="1" ht="17.25" customHeight="1">
      <c r="A303" s="689" t="s">
        <v>564</v>
      </c>
      <c r="B303" s="690" t="s">
        <v>1218</v>
      </c>
      <c r="C303" s="691">
        <v>45289.344444444447</v>
      </c>
      <c r="D303" s="691">
        <v>45289.344444444447</v>
      </c>
      <c r="E303" s="840">
        <f t="shared" si="20"/>
        <v>0</v>
      </c>
      <c r="F303" s="876" t="s">
        <v>917</v>
      </c>
      <c r="G303" s="690" t="s">
        <v>1220</v>
      </c>
      <c r="H303" s="693">
        <v>0</v>
      </c>
      <c r="I303" s="741">
        <v>0</v>
      </c>
      <c r="J303" s="697" t="s">
        <v>689</v>
      </c>
      <c r="K303" s="888"/>
    </row>
    <row r="304" spans="1:11" s="889" customFormat="1" ht="17.25" customHeight="1">
      <c r="A304" s="689" t="s">
        <v>574</v>
      </c>
      <c r="B304" s="690" t="s">
        <v>1221</v>
      </c>
      <c r="C304" s="691">
        <v>45283.32916666667</v>
      </c>
      <c r="D304" s="691">
        <v>45283.731944444437</v>
      </c>
      <c r="E304" s="840">
        <f t="shared" si="20"/>
        <v>0.40277777776645962</v>
      </c>
      <c r="F304" s="876" t="s">
        <v>917</v>
      </c>
      <c r="G304" s="690" t="s">
        <v>1222</v>
      </c>
      <c r="H304" s="693">
        <v>0</v>
      </c>
      <c r="I304" s="741">
        <v>0</v>
      </c>
      <c r="J304" s="697" t="s">
        <v>689</v>
      </c>
      <c r="K304" s="888"/>
    </row>
    <row r="305" spans="1:14" s="889" customFormat="1" ht="17.25" customHeight="1">
      <c r="A305" s="689" t="s">
        <v>574</v>
      </c>
      <c r="B305" s="690" t="s">
        <v>1223</v>
      </c>
      <c r="C305" s="691">
        <v>45283.32916666667</v>
      </c>
      <c r="D305" s="691">
        <v>45283.731944444437</v>
      </c>
      <c r="E305" s="840">
        <f t="shared" si="20"/>
        <v>0.40277777776645962</v>
      </c>
      <c r="F305" s="876" t="s">
        <v>917</v>
      </c>
      <c r="G305" s="750" t="s">
        <v>1222</v>
      </c>
      <c r="H305" s="693">
        <v>0</v>
      </c>
      <c r="I305" s="741">
        <v>0</v>
      </c>
      <c r="J305" s="697" t="s">
        <v>689</v>
      </c>
      <c r="K305" s="888"/>
    </row>
    <row r="306" spans="1:14" s="889" customFormat="1" ht="17.25" customHeight="1">
      <c r="A306" s="689" t="s">
        <v>578</v>
      </c>
      <c r="B306" s="690" t="s">
        <v>759</v>
      </c>
      <c r="C306" s="691">
        <v>45275.318055555559</v>
      </c>
      <c r="D306" s="691">
        <v>45275.438888888893</v>
      </c>
      <c r="E306" s="840">
        <f t="shared" si="20"/>
        <v>0.12083333333430346</v>
      </c>
      <c r="F306" s="876" t="s">
        <v>917</v>
      </c>
      <c r="G306" s="690" t="s">
        <v>1224</v>
      </c>
      <c r="H306" s="693">
        <v>0</v>
      </c>
      <c r="I306" s="741">
        <v>0</v>
      </c>
      <c r="J306" s="697" t="s">
        <v>689</v>
      </c>
      <c r="K306" s="888"/>
    </row>
    <row r="307" spans="1:14" s="889" customFormat="1" ht="17.25" customHeight="1">
      <c r="A307" s="689" t="s">
        <v>578</v>
      </c>
      <c r="B307" s="690" t="s">
        <v>788</v>
      </c>
      <c r="C307" s="691">
        <v>45275.397222222222</v>
      </c>
      <c r="D307" s="691">
        <v>45275.454861111109</v>
      </c>
      <c r="E307" s="840">
        <f t="shared" si="20"/>
        <v>5.7638888887595385E-2</v>
      </c>
      <c r="F307" s="876" t="s">
        <v>958</v>
      </c>
      <c r="G307" s="690" t="s">
        <v>1225</v>
      </c>
      <c r="H307" s="693">
        <v>5</v>
      </c>
      <c r="I307" s="696">
        <f t="shared" ref="I307:I308" si="34">E307*H307*24</f>
        <v>6.9166666665114462</v>
      </c>
      <c r="J307" s="697" t="s">
        <v>692</v>
      </c>
      <c r="K307" s="888"/>
    </row>
    <row r="308" spans="1:14" s="889" customFormat="1" ht="17.25" customHeight="1" thickBot="1">
      <c r="A308" s="698" t="s">
        <v>578</v>
      </c>
      <c r="B308" s="699" t="s">
        <v>1226</v>
      </c>
      <c r="C308" s="700">
        <v>45275.467361111107</v>
      </c>
      <c r="D308" s="700">
        <v>45275.525694444441</v>
      </c>
      <c r="E308" s="842">
        <f t="shared" si="20"/>
        <v>5.8333333334303461E-2</v>
      </c>
      <c r="F308" s="878" t="s">
        <v>958</v>
      </c>
      <c r="G308" s="699" t="s">
        <v>1227</v>
      </c>
      <c r="H308" s="702">
        <v>20</v>
      </c>
      <c r="I308" s="890">
        <f t="shared" si="34"/>
        <v>28.000000000465661</v>
      </c>
      <c r="J308" s="859" t="s">
        <v>692</v>
      </c>
      <c r="K308" s="888"/>
    </row>
    <row r="309" spans="1:14" ht="17.25" customHeight="1">
      <c r="A309" s="891"/>
      <c r="B309" s="892"/>
      <c r="C309" s="869"/>
      <c r="D309" s="790" t="s">
        <v>723</v>
      </c>
      <c r="E309" s="408">
        <f>SUM(E243:E308)</f>
        <v>19.452083333279006</v>
      </c>
      <c r="F309" s="845"/>
      <c r="G309" s="792" t="s">
        <v>724</v>
      </c>
      <c r="H309" s="397"/>
      <c r="I309" s="474">
        <f>SUM(I243:I308)</f>
        <v>3134.099999968952</v>
      </c>
      <c r="J309" s="806"/>
      <c r="K309" s="688"/>
    </row>
    <row r="310" spans="1:14" ht="17.25" customHeight="1" thickBot="1">
      <c r="A310" s="893" t="s">
        <v>761</v>
      </c>
      <c r="B310" s="868"/>
      <c r="C310" s="672"/>
      <c r="D310" s="674"/>
      <c r="E310" s="894"/>
      <c r="F310" s="672"/>
      <c r="G310" s="673"/>
      <c r="H310" s="550"/>
      <c r="I310" s="550"/>
      <c r="J310" s="895"/>
      <c r="K310" s="688"/>
      <c r="N310" s="630">
        <v>251.21666666987585</v>
      </c>
    </row>
    <row r="311" spans="1:14" ht="17.25" customHeight="1">
      <c r="A311" s="681" t="s">
        <v>449</v>
      </c>
      <c r="B311" s="682" t="s">
        <v>1228</v>
      </c>
      <c r="C311" s="683">
        <v>45269.573611111111</v>
      </c>
      <c r="D311" s="683">
        <v>45269.707638888889</v>
      </c>
      <c r="E311" s="838">
        <f t="shared" ref="E311:E356" si="35">D311-C311</f>
        <v>0.13402777777810115</v>
      </c>
      <c r="F311" s="685" t="s">
        <v>917</v>
      </c>
      <c r="G311" s="682" t="s">
        <v>1229</v>
      </c>
      <c r="H311" s="685">
        <v>20</v>
      </c>
      <c r="I311" s="896">
        <f t="shared" ref="I311" si="36">E311*H311*24</f>
        <v>64.333333333488554</v>
      </c>
      <c r="J311" s="854" t="s">
        <v>692</v>
      </c>
      <c r="K311" s="688"/>
      <c r="N311" s="630">
        <v>113.5499999995809</v>
      </c>
    </row>
    <row r="312" spans="1:14" ht="17.25" customHeight="1">
      <c r="A312" s="689" t="s">
        <v>449</v>
      </c>
      <c r="B312" s="690" t="s">
        <v>1230</v>
      </c>
      <c r="C312" s="691">
        <v>45269.380555555559</v>
      </c>
      <c r="D312" s="691">
        <v>45269.563194444447</v>
      </c>
      <c r="E312" s="840">
        <f t="shared" si="35"/>
        <v>0.18263888888759539</v>
      </c>
      <c r="F312" s="693" t="s">
        <v>917</v>
      </c>
      <c r="G312" s="690" t="s">
        <v>1231</v>
      </c>
      <c r="H312" s="693">
        <v>0</v>
      </c>
      <c r="I312" s="741">
        <v>0</v>
      </c>
      <c r="J312" s="697" t="s">
        <v>689</v>
      </c>
      <c r="K312" s="688"/>
    </row>
    <row r="313" spans="1:14" ht="17.25" customHeight="1">
      <c r="A313" s="689" t="s">
        <v>366</v>
      </c>
      <c r="B313" s="690" t="s">
        <v>1232</v>
      </c>
      <c r="C313" s="691">
        <v>45262.318749999999</v>
      </c>
      <c r="D313" s="691">
        <v>45262.38958333333</v>
      </c>
      <c r="E313" s="840">
        <f t="shared" si="35"/>
        <v>7.0833333331393078E-2</v>
      </c>
      <c r="F313" s="693" t="s">
        <v>917</v>
      </c>
      <c r="G313" s="690" t="s">
        <v>1233</v>
      </c>
      <c r="H313" s="693">
        <v>22</v>
      </c>
      <c r="I313" s="696">
        <f t="shared" ref="I313" si="37">E313*H313*24</f>
        <v>37.399999998975545</v>
      </c>
      <c r="J313" s="697" t="s">
        <v>692</v>
      </c>
      <c r="K313" s="688"/>
    </row>
    <row r="314" spans="1:14" ht="17.25" customHeight="1">
      <c r="A314" s="689" t="s">
        <v>457</v>
      </c>
      <c r="B314" s="690" t="s">
        <v>1085</v>
      </c>
      <c r="C314" s="691">
        <v>45264.334027777782</v>
      </c>
      <c r="D314" s="691">
        <v>45264.662499999999</v>
      </c>
      <c r="E314" s="840">
        <f t="shared" si="35"/>
        <v>0.32847222221607808</v>
      </c>
      <c r="F314" s="693" t="s">
        <v>917</v>
      </c>
      <c r="G314" s="690" t="s">
        <v>918</v>
      </c>
      <c r="H314" s="693">
        <v>0</v>
      </c>
      <c r="I314" s="741">
        <v>0</v>
      </c>
      <c r="J314" s="697" t="s">
        <v>689</v>
      </c>
      <c r="K314" s="688"/>
    </row>
    <row r="315" spans="1:14" ht="17.25" customHeight="1">
      <c r="A315" s="689" t="s">
        <v>457</v>
      </c>
      <c r="B315" s="690" t="s">
        <v>694</v>
      </c>
      <c r="C315" s="691">
        <v>45265.351388888892</v>
      </c>
      <c r="D315" s="691">
        <v>45265.688194444447</v>
      </c>
      <c r="E315" s="840">
        <f t="shared" si="35"/>
        <v>0.33680555555474712</v>
      </c>
      <c r="F315" s="693" t="s">
        <v>917</v>
      </c>
      <c r="G315" s="690" t="s">
        <v>1175</v>
      </c>
      <c r="H315" s="693">
        <v>0</v>
      </c>
      <c r="I315" s="741">
        <v>0</v>
      </c>
      <c r="J315" s="697" t="s">
        <v>689</v>
      </c>
      <c r="K315" s="688"/>
      <c r="N315" s="630">
        <f>SUM(N310:N311)</f>
        <v>364.76666666945675</v>
      </c>
    </row>
    <row r="316" spans="1:14" ht="17.25" customHeight="1">
      <c r="A316" s="689" t="s">
        <v>457</v>
      </c>
      <c r="B316" s="690" t="s">
        <v>766</v>
      </c>
      <c r="C316" s="691">
        <v>45267.34097222222</v>
      </c>
      <c r="D316" s="691">
        <v>45267.660416666673</v>
      </c>
      <c r="E316" s="840">
        <f t="shared" si="35"/>
        <v>0.31944444445252884</v>
      </c>
      <c r="F316" s="693" t="s">
        <v>917</v>
      </c>
      <c r="G316" s="690" t="s">
        <v>919</v>
      </c>
      <c r="H316" s="693">
        <v>0</v>
      </c>
      <c r="I316" s="741">
        <v>0</v>
      </c>
      <c r="J316" s="697" t="s">
        <v>689</v>
      </c>
      <c r="K316" s="688"/>
    </row>
    <row r="317" spans="1:14" ht="17.25" customHeight="1">
      <c r="A317" s="689" t="s">
        <v>457</v>
      </c>
      <c r="B317" s="690" t="s">
        <v>697</v>
      </c>
      <c r="C317" s="691">
        <v>45266.343055555553</v>
      </c>
      <c r="D317" s="691">
        <v>45266.709027777782</v>
      </c>
      <c r="E317" s="840">
        <f t="shared" si="35"/>
        <v>0.3659722222291748</v>
      </c>
      <c r="F317" s="693" t="s">
        <v>917</v>
      </c>
      <c r="G317" s="690" t="s">
        <v>919</v>
      </c>
      <c r="H317" s="693">
        <v>0</v>
      </c>
      <c r="I317" s="696">
        <f t="shared" ref="I317:I318" si="38">E317*H317*24</f>
        <v>0</v>
      </c>
      <c r="J317" s="697" t="s">
        <v>692</v>
      </c>
      <c r="K317" s="688"/>
    </row>
    <row r="318" spans="1:14" ht="17.25" customHeight="1">
      <c r="A318" s="689" t="s">
        <v>457</v>
      </c>
      <c r="B318" s="690" t="s">
        <v>697</v>
      </c>
      <c r="C318" s="691">
        <v>45290.352083333331</v>
      </c>
      <c r="D318" s="691">
        <v>45290.397916666669</v>
      </c>
      <c r="E318" s="840">
        <f t="shared" si="35"/>
        <v>4.5833333337213844E-2</v>
      </c>
      <c r="F318" s="693" t="s">
        <v>917</v>
      </c>
      <c r="G318" s="690" t="s">
        <v>1234</v>
      </c>
      <c r="H318" s="693">
        <v>13</v>
      </c>
      <c r="I318" s="696">
        <f t="shared" si="38"/>
        <v>14.300000001210719</v>
      </c>
      <c r="J318" s="697" t="s">
        <v>692</v>
      </c>
      <c r="K318" s="688"/>
    </row>
    <row r="319" spans="1:14" ht="17.25" customHeight="1">
      <c r="A319" s="689" t="s">
        <v>480</v>
      </c>
      <c r="B319" s="690" t="s">
        <v>1085</v>
      </c>
      <c r="C319" s="691">
        <v>45288.386111111111</v>
      </c>
      <c r="D319" s="691">
        <v>45288.492361111108</v>
      </c>
      <c r="E319" s="840">
        <f t="shared" si="35"/>
        <v>0.10624999999708962</v>
      </c>
      <c r="F319" s="693" t="s">
        <v>958</v>
      </c>
      <c r="G319" s="690" t="s">
        <v>1235</v>
      </c>
      <c r="H319" s="693">
        <v>0</v>
      </c>
      <c r="I319" s="741">
        <v>0</v>
      </c>
      <c r="J319" s="697" t="s">
        <v>689</v>
      </c>
      <c r="K319" s="688"/>
    </row>
    <row r="320" spans="1:14" ht="17.25" customHeight="1">
      <c r="A320" s="689" t="s">
        <v>480</v>
      </c>
      <c r="B320" s="690" t="s">
        <v>697</v>
      </c>
      <c r="C320" s="691">
        <v>45288.496527777781</v>
      </c>
      <c r="D320" s="691">
        <v>45288.513194444437</v>
      </c>
      <c r="E320" s="840">
        <f t="shared" si="35"/>
        <v>1.6666666655510198E-2</v>
      </c>
      <c r="F320" s="693" t="s">
        <v>958</v>
      </c>
      <c r="G320" s="690" t="s">
        <v>1235</v>
      </c>
      <c r="H320" s="693">
        <v>0</v>
      </c>
      <c r="I320" s="741">
        <v>0</v>
      </c>
      <c r="J320" s="697" t="s">
        <v>689</v>
      </c>
      <c r="K320" s="688"/>
    </row>
    <row r="321" spans="1:11" ht="17.25" customHeight="1">
      <c r="A321" s="689" t="s">
        <v>480</v>
      </c>
      <c r="B321" s="690" t="s">
        <v>1198</v>
      </c>
      <c r="C321" s="691">
        <v>45288.322916666657</v>
      </c>
      <c r="D321" s="691">
        <v>45288.706944444442</v>
      </c>
      <c r="E321" s="840">
        <f t="shared" si="35"/>
        <v>0.38402777778537711</v>
      </c>
      <c r="F321" s="693" t="s">
        <v>958</v>
      </c>
      <c r="G321" s="690" t="s">
        <v>1236</v>
      </c>
      <c r="H321" s="693">
        <v>0</v>
      </c>
      <c r="I321" s="741">
        <v>0</v>
      </c>
      <c r="J321" s="697" t="s">
        <v>689</v>
      </c>
      <c r="K321" s="688"/>
    </row>
    <row r="322" spans="1:11" ht="17.25" customHeight="1">
      <c r="A322" s="689" t="s">
        <v>483</v>
      </c>
      <c r="B322" s="690" t="s">
        <v>1237</v>
      </c>
      <c r="C322" s="691">
        <v>45262.357638888891</v>
      </c>
      <c r="D322" s="691">
        <v>45262.643750000003</v>
      </c>
      <c r="E322" s="840">
        <f t="shared" si="35"/>
        <v>0.28611111111240461</v>
      </c>
      <c r="F322" s="693" t="s">
        <v>917</v>
      </c>
      <c r="G322" s="690" t="s">
        <v>1020</v>
      </c>
      <c r="H322" s="693">
        <v>0</v>
      </c>
      <c r="I322" s="741">
        <v>0</v>
      </c>
      <c r="J322" s="697" t="s">
        <v>689</v>
      </c>
      <c r="K322" s="688"/>
    </row>
    <row r="323" spans="1:11" ht="17.25" customHeight="1">
      <c r="A323" s="689" t="s">
        <v>485</v>
      </c>
      <c r="B323" s="690" t="s">
        <v>759</v>
      </c>
      <c r="C323" s="691">
        <v>45274.451388888891</v>
      </c>
      <c r="D323" s="691">
        <v>45274.567361111112</v>
      </c>
      <c r="E323" s="840">
        <f t="shared" si="35"/>
        <v>0.11597222222189885</v>
      </c>
      <c r="F323" s="693" t="s">
        <v>917</v>
      </c>
      <c r="G323" s="690" t="s">
        <v>1238</v>
      </c>
      <c r="H323" s="693">
        <v>0</v>
      </c>
      <c r="I323" s="741">
        <v>0</v>
      </c>
      <c r="J323" s="697" t="s">
        <v>689</v>
      </c>
      <c r="K323" s="688"/>
    </row>
    <row r="324" spans="1:11" ht="17.25" customHeight="1">
      <c r="A324" s="689" t="s">
        <v>485</v>
      </c>
      <c r="B324" s="690" t="s">
        <v>1003</v>
      </c>
      <c r="C324" s="691">
        <v>45283.345833333333</v>
      </c>
      <c r="D324" s="691">
        <v>45283.658333333333</v>
      </c>
      <c r="E324" s="840">
        <f t="shared" si="35"/>
        <v>0.3125</v>
      </c>
      <c r="F324" s="693" t="s">
        <v>917</v>
      </c>
      <c r="G324" s="690" t="s">
        <v>1239</v>
      </c>
      <c r="H324" s="693">
        <v>7</v>
      </c>
      <c r="I324" s="696">
        <f t="shared" ref="I324" si="39">E324*H324*24</f>
        <v>52.5</v>
      </c>
      <c r="J324" s="697" t="s">
        <v>692</v>
      </c>
      <c r="K324" s="688"/>
    </row>
    <row r="325" spans="1:11" ht="17.25" customHeight="1">
      <c r="A325" s="689" t="s">
        <v>485</v>
      </c>
      <c r="B325" s="690" t="s">
        <v>788</v>
      </c>
      <c r="C325" s="691">
        <v>45272.359722222223</v>
      </c>
      <c r="D325" s="691">
        <v>45272.606944444437</v>
      </c>
      <c r="E325" s="840">
        <f t="shared" si="35"/>
        <v>0.2472222222131677</v>
      </c>
      <c r="F325" s="693" t="s">
        <v>917</v>
      </c>
      <c r="G325" s="690" t="s">
        <v>1240</v>
      </c>
      <c r="H325" s="693">
        <v>0</v>
      </c>
      <c r="I325" s="741">
        <v>0</v>
      </c>
      <c r="J325" s="697" t="s">
        <v>689</v>
      </c>
      <c r="K325" s="688"/>
    </row>
    <row r="326" spans="1:11" ht="17.25" customHeight="1">
      <c r="A326" s="689" t="s">
        <v>485</v>
      </c>
      <c r="B326" s="690" t="s">
        <v>788</v>
      </c>
      <c r="C326" s="691">
        <v>45274.572916666657</v>
      </c>
      <c r="D326" s="691">
        <v>45274.698611111111</v>
      </c>
      <c r="E326" s="840">
        <f t="shared" si="35"/>
        <v>0.12569444445398403</v>
      </c>
      <c r="F326" s="693" t="s">
        <v>917</v>
      </c>
      <c r="G326" s="690" t="s">
        <v>1241</v>
      </c>
      <c r="H326" s="693">
        <v>0</v>
      </c>
      <c r="I326" s="741">
        <v>0</v>
      </c>
      <c r="J326" s="697" t="s">
        <v>689</v>
      </c>
      <c r="K326" s="688"/>
    </row>
    <row r="327" spans="1:11" ht="17.25" customHeight="1">
      <c r="A327" s="689" t="s">
        <v>336</v>
      </c>
      <c r="B327" s="690" t="s">
        <v>1242</v>
      </c>
      <c r="C327" s="691">
        <v>45265.375</v>
      </c>
      <c r="D327" s="691">
        <v>45265.666666666657</v>
      </c>
      <c r="E327" s="840">
        <f t="shared" si="35"/>
        <v>0.29166666665696539</v>
      </c>
      <c r="F327" s="693" t="s">
        <v>917</v>
      </c>
      <c r="G327" s="690" t="s">
        <v>918</v>
      </c>
      <c r="H327" s="693">
        <v>0</v>
      </c>
      <c r="I327" s="741">
        <v>0</v>
      </c>
      <c r="J327" s="697" t="s">
        <v>689</v>
      </c>
      <c r="K327" s="688"/>
    </row>
    <row r="328" spans="1:11" ht="17.25" customHeight="1">
      <c r="A328" s="689" t="s">
        <v>336</v>
      </c>
      <c r="B328" s="690" t="s">
        <v>1046</v>
      </c>
      <c r="C328" s="691">
        <v>45287.449305555558</v>
      </c>
      <c r="D328" s="691">
        <v>45287.829861111109</v>
      </c>
      <c r="E328" s="840">
        <f t="shared" si="35"/>
        <v>0.38055555555183673</v>
      </c>
      <c r="F328" s="693" t="s">
        <v>958</v>
      </c>
      <c r="G328" s="690" t="s">
        <v>1243</v>
      </c>
      <c r="H328" s="693">
        <v>0</v>
      </c>
      <c r="I328" s="741">
        <v>0</v>
      </c>
      <c r="J328" s="697" t="s">
        <v>689</v>
      </c>
      <c r="K328" s="688"/>
    </row>
    <row r="329" spans="1:11" ht="17.25" customHeight="1">
      <c r="A329" s="689" t="s">
        <v>336</v>
      </c>
      <c r="B329" s="690" t="s">
        <v>1048</v>
      </c>
      <c r="C329" s="691">
        <v>45286.393750000003</v>
      </c>
      <c r="D329" s="691">
        <v>45286.863194444442</v>
      </c>
      <c r="E329" s="840">
        <f t="shared" si="35"/>
        <v>0.46944444443943212</v>
      </c>
      <c r="F329" s="693" t="s">
        <v>958</v>
      </c>
      <c r="G329" s="750" t="s">
        <v>1244</v>
      </c>
      <c r="H329" s="693">
        <v>0</v>
      </c>
      <c r="I329" s="741">
        <v>0</v>
      </c>
      <c r="J329" s="697" t="s">
        <v>689</v>
      </c>
      <c r="K329" s="688"/>
    </row>
    <row r="330" spans="1:11" ht="17.25" customHeight="1">
      <c r="A330" s="689" t="s">
        <v>336</v>
      </c>
      <c r="B330" s="690" t="s">
        <v>949</v>
      </c>
      <c r="C330" s="691">
        <v>45281.411805555559</v>
      </c>
      <c r="D330" s="691">
        <v>45281.988888888889</v>
      </c>
      <c r="E330" s="840">
        <f t="shared" si="35"/>
        <v>0.57708333332993789</v>
      </c>
      <c r="F330" s="693" t="s">
        <v>958</v>
      </c>
      <c r="G330" s="690"/>
      <c r="H330" s="693">
        <v>0</v>
      </c>
      <c r="I330" s="741">
        <v>0</v>
      </c>
      <c r="J330" s="697" t="s">
        <v>689</v>
      </c>
      <c r="K330" s="688"/>
    </row>
    <row r="331" spans="1:11" ht="17.25" customHeight="1">
      <c r="A331" s="689" t="s">
        <v>516</v>
      </c>
      <c r="B331" s="690" t="s">
        <v>771</v>
      </c>
      <c r="C331" s="691">
        <v>45272.309027777781</v>
      </c>
      <c r="D331" s="691">
        <v>45272.368055555547</v>
      </c>
      <c r="E331" s="840">
        <f t="shared" si="35"/>
        <v>5.9027777766459621E-2</v>
      </c>
      <c r="F331" s="693" t="s">
        <v>917</v>
      </c>
      <c r="G331" s="690" t="s">
        <v>1245</v>
      </c>
      <c r="H331" s="693">
        <v>12</v>
      </c>
      <c r="I331" s="696">
        <f t="shared" ref="I331:I333" si="40">E331*H331*24</f>
        <v>16.999999996740371</v>
      </c>
      <c r="J331" s="697" t="s">
        <v>692</v>
      </c>
      <c r="K331" s="688"/>
    </row>
    <row r="332" spans="1:11" ht="17.25" customHeight="1">
      <c r="A332" s="689" t="s">
        <v>535</v>
      </c>
      <c r="B332" s="690" t="s">
        <v>1246</v>
      </c>
      <c r="C332" s="691">
        <v>45275.353472222218</v>
      </c>
      <c r="D332" s="691">
        <v>45275.493055555547</v>
      </c>
      <c r="E332" s="840">
        <f t="shared" si="35"/>
        <v>0.13958333332993789</v>
      </c>
      <c r="F332" s="693" t="s">
        <v>917</v>
      </c>
      <c r="G332" s="690" t="s">
        <v>1247</v>
      </c>
      <c r="H332" s="693">
        <v>14</v>
      </c>
      <c r="I332" s="696">
        <f t="shared" si="40"/>
        <v>46.89999999885913</v>
      </c>
      <c r="J332" s="697" t="s">
        <v>692</v>
      </c>
      <c r="K332" s="688"/>
    </row>
    <row r="333" spans="1:11" ht="17.25" customHeight="1">
      <c r="A333" s="689" t="s">
        <v>535</v>
      </c>
      <c r="B333" s="690" t="s">
        <v>1248</v>
      </c>
      <c r="C333" s="691">
        <v>45275.345138888893</v>
      </c>
      <c r="D333" s="691">
        <v>45275.503472222219</v>
      </c>
      <c r="E333" s="840">
        <f t="shared" si="35"/>
        <v>0.15833333332557231</v>
      </c>
      <c r="F333" s="693" t="s">
        <v>917</v>
      </c>
      <c r="G333" s="690" t="s">
        <v>1247</v>
      </c>
      <c r="H333" s="693">
        <v>14</v>
      </c>
      <c r="I333" s="696">
        <f t="shared" si="40"/>
        <v>53.199999997392297</v>
      </c>
      <c r="J333" s="697" t="s">
        <v>692</v>
      </c>
      <c r="K333" s="688"/>
    </row>
    <row r="334" spans="1:11" ht="17.25" customHeight="1">
      <c r="A334" s="689" t="s">
        <v>535</v>
      </c>
      <c r="B334" s="690" t="s">
        <v>1249</v>
      </c>
      <c r="C334" s="691">
        <v>45262.338888888888</v>
      </c>
      <c r="D334" s="691">
        <v>45262.715277777781</v>
      </c>
      <c r="E334" s="840">
        <f t="shared" si="35"/>
        <v>0.37638888889341615</v>
      </c>
      <c r="F334" s="693" t="s">
        <v>917</v>
      </c>
      <c r="G334" s="690" t="s">
        <v>1250</v>
      </c>
      <c r="H334" s="693">
        <v>0</v>
      </c>
      <c r="I334" s="741">
        <v>0</v>
      </c>
      <c r="J334" s="697" t="s">
        <v>689</v>
      </c>
      <c r="K334" s="688"/>
    </row>
    <row r="335" spans="1:11" ht="17.25" customHeight="1">
      <c r="A335" s="689" t="s">
        <v>535</v>
      </c>
      <c r="B335" s="690" t="s">
        <v>1249</v>
      </c>
      <c r="C335" s="691">
        <v>45263.341666666667</v>
      </c>
      <c r="D335" s="691">
        <v>45263.722916666673</v>
      </c>
      <c r="E335" s="840">
        <f t="shared" si="35"/>
        <v>0.38125000000582077</v>
      </c>
      <c r="F335" s="693" t="s">
        <v>917</v>
      </c>
      <c r="G335" s="690" t="s">
        <v>919</v>
      </c>
      <c r="H335" s="693">
        <v>0</v>
      </c>
      <c r="I335" s="741">
        <v>0</v>
      </c>
      <c r="J335" s="697" t="s">
        <v>689</v>
      </c>
      <c r="K335" s="688"/>
    </row>
    <row r="336" spans="1:11" ht="17.25" customHeight="1">
      <c r="A336" s="689" t="s">
        <v>535</v>
      </c>
      <c r="B336" s="690" t="s">
        <v>1249</v>
      </c>
      <c r="C336" s="691">
        <v>45264.319444444453</v>
      </c>
      <c r="D336" s="691">
        <v>45264.637499999997</v>
      </c>
      <c r="E336" s="840">
        <f t="shared" si="35"/>
        <v>0.31805555554456078</v>
      </c>
      <c r="F336" s="693" t="s">
        <v>917</v>
      </c>
      <c r="G336" s="690" t="s">
        <v>919</v>
      </c>
      <c r="H336" s="693">
        <v>0</v>
      </c>
      <c r="I336" s="696">
        <f t="shared" ref="I336:I337" si="41">E336*H336*24</f>
        <v>0</v>
      </c>
      <c r="J336" s="697" t="s">
        <v>692</v>
      </c>
      <c r="K336" s="688"/>
    </row>
    <row r="337" spans="1:11" ht="17.25" customHeight="1">
      <c r="A337" s="689" t="s">
        <v>535</v>
      </c>
      <c r="B337" s="690" t="s">
        <v>1251</v>
      </c>
      <c r="C337" s="691">
        <v>45275.347916666673</v>
      </c>
      <c r="D337" s="691">
        <v>45275.506249999999</v>
      </c>
      <c r="E337" s="840">
        <f t="shared" si="35"/>
        <v>0.15833333332557231</v>
      </c>
      <c r="F337" s="693" t="s">
        <v>917</v>
      </c>
      <c r="G337" s="690" t="s">
        <v>1247</v>
      </c>
      <c r="H337" s="693">
        <v>14</v>
      </c>
      <c r="I337" s="696">
        <f t="shared" si="41"/>
        <v>53.199999997392297</v>
      </c>
      <c r="J337" s="697" t="s">
        <v>692</v>
      </c>
      <c r="K337" s="688"/>
    </row>
    <row r="338" spans="1:11" ht="17.25" customHeight="1">
      <c r="A338" s="689" t="s">
        <v>535</v>
      </c>
      <c r="B338" s="690" t="s">
        <v>1252</v>
      </c>
      <c r="C338" s="691">
        <v>45265.34097222222</v>
      </c>
      <c r="D338" s="691">
        <v>45265.678472222222</v>
      </c>
      <c r="E338" s="840">
        <f t="shared" si="35"/>
        <v>0.33750000000145519</v>
      </c>
      <c r="F338" s="693" t="s">
        <v>917</v>
      </c>
      <c r="G338" s="690" t="s">
        <v>1253</v>
      </c>
      <c r="H338" s="693">
        <v>0</v>
      </c>
      <c r="I338" s="741">
        <v>0</v>
      </c>
      <c r="J338" s="697" t="s">
        <v>689</v>
      </c>
      <c r="K338" s="688"/>
    </row>
    <row r="339" spans="1:11" ht="17.25" customHeight="1">
      <c r="A339" s="689" t="s">
        <v>535</v>
      </c>
      <c r="B339" s="690" t="s">
        <v>1252</v>
      </c>
      <c r="C339" s="691">
        <v>45266.320833333331</v>
      </c>
      <c r="D339" s="691">
        <v>45266.700694444437</v>
      </c>
      <c r="E339" s="840">
        <f t="shared" si="35"/>
        <v>0.37986111110512866</v>
      </c>
      <c r="F339" s="693" t="s">
        <v>917</v>
      </c>
      <c r="G339" s="690" t="s">
        <v>929</v>
      </c>
      <c r="H339" s="693">
        <v>0</v>
      </c>
      <c r="I339" s="696">
        <f t="shared" ref="I339" si="42">E339*H339*24</f>
        <v>0</v>
      </c>
      <c r="J339" s="697" t="s">
        <v>692</v>
      </c>
      <c r="K339" s="688"/>
    </row>
    <row r="340" spans="1:11" ht="17.25" customHeight="1">
      <c r="A340" s="689" t="s">
        <v>542</v>
      </c>
      <c r="B340" s="690" t="s">
        <v>1107</v>
      </c>
      <c r="C340" s="691">
        <v>45279.339583333327</v>
      </c>
      <c r="D340" s="691">
        <v>45279.671527777777</v>
      </c>
      <c r="E340" s="840">
        <f t="shared" si="35"/>
        <v>0.33194444444961846</v>
      </c>
      <c r="F340" s="693" t="s">
        <v>917</v>
      </c>
      <c r="G340" s="690" t="s">
        <v>1254</v>
      </c>
      <c r="H340" s="693">
        <v>0</v>
      </c>
      <c r="I340" s="741">
        <v>0</v>
      </c>
      <c r="J340" s="697" t="s">
        <v>689</v>
      </c>
      <c r="K340" s="688"/>
    </row>
    <row r="341" spans="1:11" ht="17.25" customHeight="1">
      <c r="A341" s="689" t="s">
        <v>542</v>
      </c>
      <c r="B341" s="690" t="s">
        <v>1107</v>
      </c>
      <c r="C341" s="691">
        <v>45280.356249999997</v>
      </c>
      <c r="D341" s="691">
        <v>45280.634722222218</v>
      </c>
      <c r="E341" s="840">
        <f t="shared" si="35"/>
        <v>0.27847222222044365</v>
      </c>
      <c r="F341" s="693" t="s">
        <v>917</v>
      </c>
      <c r="G341" s="690" t="s">
        <v>1254</v>
      </c>
      <c r="H341" s="693">
        <v>0</v>
      </c>
      <c r="I341" s="741">
        <v>0</v>
      </c>
      <c r="J341" s="697" t="s">
        <v>689</v>
      </c>
      <c r="K341" s="688"/>
    </row>
    <row r="342" spans="1:11" ht="17.25" customHeight="1">
      <c r="A342" s="689" t="s">
        <v>542</v>
      </c>
      <c r="B342" s="690" t="s">
        <v>1107</v>
      </c>
      <c r="C342" s="691">
        <v>45288.355555555558</v>
      </c>
      <c r="D342" s="691">
        <v>45288.695833333331</v>
      </c>
      <c r="E342" s="840">
        <f t="shared" si="35"/>
        <v>0.34027777777373558</v>
      </c>
      <c r="F342" s="693" t="s">
        <v>917</v>
      </c>
      <c r="G342" s="690" t="s">
        <v>1255</v>
      </c>
      <c r="H342" s="693">
        <v>0</v>
      </c>
      <c r="I342" s="741">
        <v>0</v>
      </c>
      <c r="J342" s="697" t="s">
        <v>689</v>
      </c>
      <c r="K342" s="688"/>
    </row>
    <row r="343" spans="1:11" ht="17.25" customHeight="1">
      <c r="A343" s="689" t="s">
        <v>542</v>
      </c>
      <c r="B343" s="690" t="s">
        <v>1107</v>
      </c>
      <c r="C343" s="691">
        <v>45289.350694444453</v>
      </c>
      <c r="D343" s="691">
        <v>45289.705555555563</v>
      </c>
      <c r="E343" s="840">
        <f t="shared" si="35"/>
        <v>0.35486111111094942</v>
      </c>
      <c r="F343" s="693" t="s">
        <v>917</v>
      </c>
      <c r="G343" s="690" t="s">
        <v>1256</v>
      </c>
      <c r="H343" s="693">
        <v>0</v>
      </c>
      <c r="I343" s="741">
        <v>0</v>
      </c>
      <c r="J343" s="697" t="s">
        <v>689</v>
      </c>
      <c r="K343" s="688"/>
    </row>
    <row r="344" spans="1:11" ht="17.25" customHeight="1">
      <c r="A344" s="689" t="s">
        <v>542</v>
      </c>
      <c r="B344" s="690" t="s">
        <v>1257</v>
      </c>
      <c r="C344" s="691">
        <v>45289.35833333333</v>
      </c>
      <c r="D344" s="691">
        <v>45289.444444444453</v>
      </c>
      <c r="E344" s="840">
        <f t="shared" si="35"/>
        <v>8.6111111122590955E-2</v>
      </c>
      <c r="F344" s="693" t="s">
        <v>958</v>
      </c>
      <c r="G344" s="690"/>
      <c r="H344" s="693">
        <v>17</v>
      </c>
      <c r="I344" s="696">
        <f t="shared" ref="I344" si="43">E344*H344*24</f>
        <v>35.13333333801711</v>
      </c>
      <c r="J344" s="697" t="s">
        <v>692</v>
      </c>
      <c r="K344" s="688"/>
    </row>
    <row r="345" spans="1:11" ht="17.25" customHeight="1">
      <c r="A345" s="689" t="s">
        <v>542</v>
      </c>
      <c r="B345" s="690" t="s">
        <v>1023</v>
      </c>
      <c r="C345" s="691">
        <v>45261.431944444441</v>
      </c>
      <c r="D345" s="691">
        <v>45261.654166666667</v>
      </c>
      <c r="E345" s="840">
        <f t="shared" si="35"/>
        <v>0.22222222222626442</v>
      </c>
      <c r="F345" s="693" t="s">
        <v>917</v>
      </c>
      <c r="G345" s="690" t="s">
        <v>1258</v>
      </c>
      <c r="H345" s="693">
        <v>0</v>
      </c>
      <c r="I345" s="741">
        <v>0</v>
      </c>
      <c r="J345" s="697" t="s">
        <v>689</v>
      </c>
      <c r="K345" s="688"/>
    </row>
    <row r="346" spans="1:11" ht="17.25" customHeight="1">
      <c r="A346" s="689" t="s">
        <v>542</v>
      </c>
      <c r="B346" s="690" t="s">
        <v>1259</v>
      </c>
      <c r="C346" s="691">
        <v>45289.359027777777</v>
      </c>
      <c r="D346" s="691">
        <v>45289.359027777777</v>
      </c>
      <c r="E346" s="840">
        <f t="shared" si="35"/>
        <v>0</v>
      </c>
      <c r="F346" s="693" t="s">
        <v>958</v>
      </c>
      <c r="G346" s="690" t="s">
        <v>1260</v>
      </c>
      <c r="H346" s="693">
        <v>0</v>
      </c>
      <c r="I346" s="741">
        <v>0</v>
      </c>
      <c r="J346" s="697" t="s">
        <v>689</v>
      </c>
      <c r="K346" s="688"/>
    </row>
    <row r="347" spans="1:11" ht="17.25" customHeight="1">
      <c r="A347" s="689" t="s">
        <v>542</v>
      </c>
      <c r="B347" s="690" t="s">
        <v>1261</v>
      </c>
      <c r="C347" s="691">
        <v>45285.300694444442</v>
      </c>
      <c r="D347" s="691">
        <v>45285.386805555558</v>
      </c>
      <c r="E347" s="840">
        <f t="shared" si="35"/>
        <v>8.6111111115314998E-2</v>
      </c>
      <c r="F347" s="693" t="s">
        <v>917</v>
      </c>
      <c r="G347" s="690" t="s">
        <v>1262</v>
      </c>
      <c r="H347" s="693">
        <v>17</v>
      </c>
      <c r="I347" s="696">
        <f t="shared" ref="I347" si="44">E347*H347*24</f>
        <v>35.133333335048519</v>
      </c>
      <c r="J347" s="697" t="s">
        <v>692</v>
      </c>
      <c r="K347" s="688"/>
    </row>
    <row r="348" spans="1:11" ht="17.25" customHeight="1">
      <c r="A348" s="689" t="s">
        <v>542</v>
      </c>
      <c r="B348" s="690" t="s">
        <v>1261</v>
      </c>
      <c r="C348" s="691">
        <v>45289.35833333333</v>
      </c>
      <c r="D348" s="691">
        <v>45289.35833333333</v>
      </c>
      <c r="E348" s="840">
        <f t="shared" si="35"/>
        <v>0</v>
      </c>
      <c r="F348" s="693" t="s">
        <v>958</v>
      </c>
      <c r="G348" s="690" t="s">
        <v>1260</v>
      </c>
      <c r="H348" s="693">
        <v>0</v>
      </c>
      <c r="I348" s="741">
        <v>0</v>
      </c>
      <c r="J348" s="697" t="s">
        <v>689</v>
      </c>
      <c r="K348" s="688"/>
    </row>
    <row r="349" spans="1:11" ht="17.25" customHeight="1">
      <c r="A349" s="689" t="s">
        <v>546</v>
      </c>
      <c r="B349" s="690" t="s">
        <v>1263</v>
      </c>
      <c r="C349" s="691">
        <v>45263.334027777782</v>
      </c>
      <c r="D349" s="691">
        <v>45263.681944444441</v>
      </c>
      <c r="E349" s="840">
        <f t="shared" si="35"/>
        <v>0.34791666665842058</v>
      </c>
      <c r="F349" s="693" t="s">
        <v>917</v>
      </c>
      <c r="G349" s="690" t="s">
        <v>1264</v>
      </c>
      <c r="H349" s="693">
        <v>0</v>
      </c>
      <c r="I349" s="741">
        <v>0</v>
      </c>
      <c r="J349" s="697" t="s">
        <v>689</v>
      </c>
      <c r="K349" s="688"/>
    </row>
    <row r="350" spans="1:11" ht="17.25" customHeight="1">
      <c r="A350" s="689" t="s">
        <v>546</v>
      </c>
      <c r="B350" s="690" t="s">
        <v>1265</v>
      </c>
      <c r="C350" s="691">
        <v>45262.331944444442</v>
      </c>
      <c r="D350" s="691">
        <v>45262.657638888893</v>
      </c>
      <c r="E350" s="840">
        <f t="shared" si="35"/>
        <v>0.32569444445107365</v>
      </c>
      <c r="F350" s="693" t="s">
        <v>917</v>
      </c>
      <c r="G350" s="690" t="s">
        <v>918</v>
      </c>
      <c r="H350" s="693">
        <v>0</v>
      </c>
      <c r="I350" s="741">
        <v>0</v>
      </c>
      <c r="J350" s="697" t="s">
        <v>689</v>
      </c>
      <c r="K350" s="688"/>
    </row>
    <row r="351" spans="1:11" ht="17.25" customHeight="1">
      <c r="A351" s="689" t="s">
        <v>546</v>
      </c>
      <c r="B351" s="690" t="s">
        <v>1265</v>
      </c>
      <c r="C351" s="691">
        <v>45264.334027777782</v>
      </c>
      <c r="D351" s="691">
        <v>45264.62777777778</v>
      </c>
      <c r="E351" s="840">
        <f t="shared" si="35"/>
        <v>0.29374999999708962</v>
      </c>
      <c r="F351" s="693" t="s">
        <v>917</v>
      </c>
      <c r="G351" s="690" t="s">
        <v>918</v>
      </c>
      <c r="H351" s="693">
        <v>0</v>
      </c>
      <c r="I351" s="741">
        <v>0</v>
      </c>
      <c r="J351" s="697" t="s">
        <v>689</v>
      </c>
      <c r="K351" s="688"/>
    </row>
    <row r="352" spans="1:11" ht="17.25" customHeight="1">
      <c r="A352" s="689" t="s">
        <v>552</v>
      </c>
      <c r="B352" s="690" t="s">
        <v>697</v>
      </c>
      <c r="C352" s="691">
        <v>45264.372916666667</v>
      </c>
      <c r="D352" s="691">
        <v>45264.474305555559</v>
      </c>
      <c r="E352" s="840">
        <f t="shared" si="35"/>
        <v>0.10138888889196096</v>
      </c>
      <c r="F352" s="693" t="s">
        <v>958</v>
      </c>
      <c r="G352" s="690" t="s">
        <v>1093</v>
      </c>
      <c r="H352" s="693">
        <v>0</v>
      </c>
      <c r="I352" s="741">
        <v>0</v>
      </c>
      <c r="J352" s="697" t="s">
        <v>689</v>
      </c>
      <c r="K352" s="688"/>
    </row>
    <row r="353" spans="1:11" ht="17.25" customHeight="1">
      <c r="A353" s="689" t="s">
        <v>333</v>
      </c>
      <c r="B353" s="690" t="s">
        <v>1266</v>
      </c>
      <c r="C353" s="691">
        <v>45281.231944444437</v>
      </c>
      <c r="D353" s="691">
        <v>45281.727777777778</v>
      </c>
      <c r="E353" s="840">
        <f t="shared" si="35"/>
        <v>0.49583333334157942</v>
      </c>
      <c r="F353" s="693" t="s">
        <v>958</v>
      </c>
      <c r="G353" s="750" t="s">
        <v>1267</v>
      </c>
      <c r="H353" s="693">
        <v>0</v>
      </c>
      <c r="I353" s="741">
        <v>0</v>
      </c>
      <c r="J353" s="697" t="s">
        <v>689</v>
      </c>
      <c r="K353" s="688"/>
    </row>
    <row r="354" spans="1:11" ht="17.25" customHeight="1">
      <c r="A354" s="689" t="s">
        <v>560</v>
      </c>
      <c r="B354" s="690" t="s">
        <v>1268</v>
      </c>
      <c r="C354" s="691">
        <v>45286.396527777782</v>
      </c>
      <c r="D354" s="691">
        <v>45286.67291666667</v>
      </c>
      <c r="E354" s="840">
        <f t="shared" si="35"/>
        <v>0.27638888888759539</v>
      </c>
      <c r="F354" s="693" t="s">
        <v>917</v>
      </c>
      <c r="G354" s="690" t="s">
        <v>1011</v>
      </c>
      <c r="H354" s="693">
        <v>0</v>
      </c>
      <c r="I354" s="741">
        <v>0</v>
      </c>
      <c r="J354" s="697" t="s">
        <v>689</v>
      </c>
      <c r="K354" s="688"/>
    </row>
    <row r="355" spans="1:11" ht="17.25" customHeight="1">
      <c r="A355" s="689" t="s">
        <v>560</v>
      </c>
      <c r="B355" s="690" t="s">
        <v>1269</v>
      </c>
      <c r="C355" s="691">
        <v>45290.376388888893</v>
      </c>
      <c r="D355" s="691">
        <v>45290.637499999997</v>
      </c>
      <c r="E355" s="840">
        <f t="shared" si="35"/>
        <v>0.26111111110367347</v>
      </c>
      <c r="F355" s="693" t="s">
        <v>917</v>
      </c>
      <c r="G355" s="690"/>
      <c r="H355" s="693">
        <v>0</v>
      </c>
      <c r="I355" s="741">
        <v>0</v>
      </c>
      <c r="J355" s="697" t="s">
        <v>689</v>
      </c>
      <c r="K355" s="688"/>
    </row>
    <row r="356" spans="1:11" ht="17.25" customHeight="1" thickBot="1">
      <c r="A356" s="698" t="s">
        <v>560</v>
      </c>
      <c r="B356" s="699" t="s">
        <v>1270</v>
      </c>
      <c r="C356" s="700">
        <v>45290.376388888893</v>
      </c>
      <c r="D356" s="700">
        <v>45290.638888888891</v>
      </c>
      <c r="E356" s="842">
        <f t="shared" si="35"/>
        <v>0.26249999999708962</v>
      </c>
      <c r="F356" s="702" t="s">
        <v>917</v>
      </c>
      <c r="G356" s="751"/>
      <c r="H356" s="702">
        <v>0</v>
      </c>
      <c r="I356" s="743">
        <v>0</v>
      </c>
      <c r="J356" s="859" t="s">
        <v>689</v>
      </c>
      <c r="K356" s="688"/>
    </row>
    <row r="357" spans="1:11" ht="17.25" customHeight="1">
      <c r="A357" s="883"/>
      <c r="B357" s="889"/>
      <c r="C357" s="869"/>
      <c r="D357" s="819" t="s">
        <v>723</v>
      </c>
      <c r="E357" s="897">
        <f>SUM(E311:E356)</f>
        <v>11.47013888884976</v>
      </c>
      <c r="F357" s="898"/>
      <c r="G357" s="887" t="s">
        <v>1271</v>
      </c>
      <c r="H357" s="899"/>
      <c r="I357" s="900">
        <f>SUM(I311:I356)</f>
        <v>409.09999999712454</v>
      </c>
      <c r="J357" s="871"/>
      <c r="K357" s="688"/>
    </row>
    <row r="358" spans="1:11" ht="17.25" customHeight="1">
      <c r="A358" s="883"/>
      <c r="B358" s="889"/>
      <c r="C358" s="869"/>
      <c r="D358" s="819"/>
      <c r="E358" s="897"/>
      <c r="F358" s="898"/>
      <c r="G358" s="887"/>
      <c r="H358" s="899"/>
      <c r="I358" s="900"/>
      <c r="J358" s="871"/>
      <c r="K358" s="688"/>
    </row>
    <row r="359" spans="1:11" ht="17.25" customHeight="1" thickBot="1">
      <c r="A359" s="671" t="s">
        <v>1272</v>
      </c>
      <c r="B359" s="820"/>
      <c r="C359" s="807"/>
      <c r="D359" s="807"/>
      <c r="E359" s="901"/>
      <c r="F359" s="869"/>
      <c r="G359" s="877"/>
      <c r="H359" s="872"/>
      <c r="I359" s="872"/>
      <c r="J359" s="871"/>
      <c r="K359" s="688"/>
    </row>
    <row r="360" spans="1:11" ht="17.25" customHeight="1">
      <c r="A360" s="681" t="s">
        <v>284</v>
      </c>
      <c r="B360" s="682" t="s">
        <v>1273</v>
      </c>
      <c r="C360" s="902">
        <v>45278.429861111108</v>
      </c>
      <c r="D360" s="902">
        <v>45278.681944444441</v>
      </c>
      <c r="E360" s="853">
        <f t="shared" ref="E360:E382" si="45">D360-C360</f>
        <v>0.25208333333284827</v>
      </c>
      <c r="F360" s="903" t="s">
        <v>917</v>
      </c>
      <c r="G360" s="781" t="s">
        <v>1149</v>
      </c>
      <c r="H360" s="685">
        <v>0</v>
      </c>
      <c r="I360" s="739">
        <v>0</v>
      </c>
      <c r="J360" s="854" t="s">
        <v>689</v>
      </c>
      <c r="K360" s="688"/>
    </row>
    <row r="361" spans="1:11" ht="17.25" customHeight="1">
      <c r="A361" s="689" t="s">
        <v>284</v>
      </c>
      <c r="B361" s="690" t="s">
        <v>1274</v>
      </c>
      <c r="C361" s="904">
        <v>45279.4375</v>
      </c>
      <c r="D361" s="904">
        <v>45279.712500000001</v>
      </c>
      <c r="E361" s="840">
        <f t="shared" si="45"/>
        <v>0.27500000000145519</v>
      </c>
      <c r="F361" s="905" t="s">
        <v>917</v>
      </c>
      <c r="G361" s="750" t="s">
        <v>919</v>
      </c>
      <c r="H361" s="693">
        <v>0</v>
      </c>
      <c r="I361" s="741">
        <v>0</v>
      </c>
      <c r="J361" s="697" t="s">
        <v>689</v>
      </c>
      <c r="K361" s="688"/>
    </row>
    <row r="362" spans="1:11" ht="17.25" customHeight="1">
      <c r="A362" s="689" t="s">
        <v>284</v>
      </c>
      <c r="B362" s="690" t="s">
        <v>1275</v>
      </c>
      <c r="C362" s="904">
        <v>45262.350694444453</v>
      </c>
      <c r="D362" s="904">
        <v>45266.675000000003</v>
      </c>
      <c r="E362" s="840">
        <f t="shared" si="45"/>
        <v>4.3243055555503815</v>
      </c>
      <c r="F362" s="905" t="s">
        <v>917</v>
      </c>
      <c r="G362" s="723" t="s">
        <v>1276</v>
      </c>
      <c r="H362" s="693">
        <v>0</v>
      </c>
      <c r="I362" s="741">
        <v>0</v>
      </c>
      <c r="J362" s="697" t="s">
        <v>689</v>
      </c>
      <c r="K362" s="688"/>
    </row>
    <row r="363" spans="1:11" ht="17.25" customHeight="1">
      <c r="A363" s="689" t="s">
        <v>284</v>
      </c>
      <c r="B363" s="690" t="s">
        <v>1277</v>
      </c>
      <c r="C363" s="904">
        <v>45265.479166666657</v>
      </c>
      <c r="D363" s="904">
        <v>45265.796527777777</v>
      </c>
      <c r="E363" s="840">
        <f t="shared" si="45"/>
        <v>0.31736111111968057</v>
      </c>
      <c r="F363" s="905" t="s">
        <v>917</v>
      </c>
      <c r="G363" s="723" t="s">
        <v>919</v>
      </c>
      <c r="H363" s="693">
        <v>0</v>
      </c>
      <c r="I363" s="741">
        <v>0</v>
      </c>
      <c r="J363" s="697" t="s">
        <v>689</v>
      </c>
      <c r="K363" s="688"/>
    </row>
    <row r="364" spans="1:11" ht="17.25" customHeight="1">
      <c r="A364" s="689" t="s">
        <v>284</v>
      </c>
      <c r="B364" s="690" t="s">
        <v>1045</v>
      </c>
      <c r="C364" s="904">
        <v>45264</v>
      </c>
      <c r="D364" s="904">
        <v>45264.736805555563</v>
      </c>
      <c r="E364" s="840">
        <f t="shared" si="45"/>
        <v>0.73680555556347826</v>
      </c>
      <c r="F364" s="905" t="s">
        <v>917</v>
      </c>
      <c r="G364" s="723"/>
      <c r="H364" s="693">
        <v>0</v>
      </c>
      <c r="I364" s="741">
        <v>0</v>
      </c>
      <c r="J364" s="697" t="s">
        <v>689</v>
      </c>
      <c r="K364" s="688"/>
    </row>
    <row r="365" spans="1:11" ht="17.25" customHeight="1">
      <c r="A365" s="689" t="s">
        <v>359</v>
      </c>
      <c r="B365" s="690" t="s">
        <v>1059</v>
      </c>
      <c r="C365" s="904">
        <v>45290.51458333333</v>
      </c>
      <c r="D365" s="904">
        <v>45290.675694444442</v>
      </c>
      <c r="E365" s="840">
        <f t="shared" si="45"/>
        <v>0.16111111111240461</v>
      </c>
      <c r="F365" s="905" t="s">
        <v>958</v>
      </c>
      <c r="G365" s="723" t="s">
        <v>1278</v>
      </c>
      <c r="H365" s="693">
        <v>0</v>
      </c>
      <c r="I365" s="741">
        <v>0</v>
      </c>
      <c r="J365" s="697" t="s">
        <v>689</v>
      </c>
      <c r="K365" s="688"/>
    </row>
    <row r="366" spans="1:11" ht="17.25" customHeight="1">
      <c r="A366" s="689" t="s">
        <v>359</v>
      </c>
      <c r="B366" s="690" t="s">
        <v>1023</v>
      </c>
      <c r="C366" s="904">
        <v>45266.395833333343</v>
      </c>
      <c r="D366" s="904">
        <v>45266.77847222222</v>
      </c>
      <c r="E366" s="840">
        <f t="shared" si="45"/>
        <v>0.38263888887740904</v>
      </c>
      <c r="F366" s="905" t="s">
        <v>917</v>
      </c>
      <c r="G366" s="723" t="s">
        <v>919</v>
      </c>
      <c r="H366" s="693">
        <v>0</v>
      </c>
      <c r="I366" s="741">
        <v>0</v>
      </c>
      <c r="J366" s="697" t="s">
        <v>689</v>
      </c>
      <c r="K366" s="688"/>
    </row>
    <row r="367" spans="1:11" ht="17.25" customHeight="1">
      <c r="A367" s="689" t="s">
        <v>359</v>
      </c>
      <c r="B367" s="690" t="s">
        <v>1279</v>
      </c>
      <c r="C367" s="904">
        <v>45287.374305555553</v>
      </c>
      <c r="D367" s="904">
        <v>45287.799305555563</v>
      </c>
      <c r="E367" s="840">
        <f t="shared" si="45"/>
        <v>0.42500000001018634</v>
      </c>
      <c r="F367" s="905" t="s">
        <v>917</v>
      </c>
      <c r="G367" s="723" t="s">
        <v>919</v>
      </c>
      <c r="H367" s="693">
        <v>0</v>
      </c>
      <c r="I367" s="741">
        <v>0</v>
      </c>
      <c r="J367" s="697" t="s">
        <v>689</v>
      </c>
      <c r="K367" s="688"/>
    </row>
    <row r="368" spans="1:11" ht="17.25" customHeight="1">
      <c r="A368" s="689" t="s">
        <v>359</v>
      </c>
      <c r="B368" s="690" t="s">
        <v>1279</v>
      </c>
      <c r="C368" s="904">
        <v>45288.361111111109</v>
      </c>
      <c r="D368" s="904">
        <v>45288.727777777778</v>
      </c>
      <c r="E368" s="840">
        <f t="shared" si="45"/>
        <v>0.36666666666860692</v>
      </c>
      <c r="F368" s="905" t="s">
        <v>917</v>
      </c>
      <c r="G368" s="723" t="s">
        <v>919</v>
      </c>
      <c r="H368" s="693">
        <v>0</v>
      </c>
      <c r="I368" s="741">
        <v>0</v>
      </c>
      <c r="J368" s="697" t="s">
        <v>689</v>
      </c>
      <c r="K368" s="688"/>
    </row>
    <row r="369" spans="1:11" ht="17.25" customHeight="1">
      <c r="A369" s="689" t="s">
        <v>458</v>
      </c>
      <c r="B369" s="690" t="s">
        <v>1280</v>
      </c>
      <c r="C369" s="904">
        <v>45264.379166666673</v>
      </c>
      <c r="D369" s="904">
        <v>45264.636111111111</v>
      </c>
      <c r="E369" s="840">
        <f t="shared" si="45"/>
        <v>0.25694444443797693</v>
      </c>
      <c r="F369" s="905" t="s">
        <v>917</v>
      </c>
      <c r="G369" s="723" t="s">
        <v>921</v>
      </c>
      <c r="H369" s="693">
        <v>0</v>
      </c>
      <c r="I369" s="741">
        <v>0</v>
      </c>
      <c r="J369" s="697" t="s">
        <v>689</v>
      </c>
      <c r="K369" s="688"/>
    </row>
    <row r="370" spans="1:11" ht="17.25" customHeight="1">
      <c r="A370" s="689" t="s">
        <v>458</v>
      </c>
      <c r="B370" s="690" t="s">
        <v>1281</v>
      </c>
      <c r="C370" s="904">
        <v>45281.364583333343</v>
      </c>
      <c r="D370" s="904">
        <v>45281.604861111111</v>
      </c>
      <c r="E370" s="840">
        <f t="shared" si="45"/>
        <v>0.24027777776791481</v>
      </c>
      <c r="F370" s="905" t="s">
        <v>917</v>
      </c>
      <c r="G370" s="723" t="s">
        <v>919</v>
      </c>
      <c r="H370" s="693">
        <v>0</v>
      </c>
      <c r="I370" s="741">
        <v>0</v>
      </c>
      <c r="J370" s="697" t="s">
        <v>689</v>
      </c>
      <c r="K370" s="688"/>
    </row>
    <row r="371" spans="1:11" ht="17.25" customHeight="1">
      <c r="A371" s="689" t="s">
        <v>472</v>
      </c>
      <c r="B371" s="690" t="s">
        <v>1282</v>
      </c>
      <c r="C371" s="904">
        <v>45264.597916666673</v>
      </c>
      <c r="D371" s="904">
        <v>45264.70416666667</v>
      </c>
      <c r="E371" s="840">
        <f t="shared" si="45"/>
        <v>0.10624999999708962</v>
      </c>
      <c r="F371" s="905" t="s">
        <v>958</v>
      </c>
      <c r="G371" s="723" t="s">
        <v>1283</v>
      </c>
      <c r="H371" s="693">
        <v>0</v>
      </c>
      <c r="I371" s="741">
        <v>0</v>
      </c>
      <c r="J371" s="697" t="s">
        <v>689</v>
      </c>
      <c r="K371" s="688"/>
    </row>
    <row r="372" spans="1:11" ht="17.25" customHeight="1">
      <c r="A372" s="689" t="s">
        <v>472</v>
      </c>
      <c r="B372" s="690" t="s">
        <v>1284</v>
      </c>
      <c r="C372" s="904">
        <v>45265.451388888891</v>
      </c>
      <c r="D372" s="904">
        <v>45265.595833333333</v>
      </c>
      <c r="E372" s="840">
        <f t="shared" si="45"/>
        <v>0.1444444444423425</v>
      </c>
      <c r="F372" s="905" t="s">
        <v>958</v>
      </c>
      <c r="G372" s="723" t="s">
        <v>1283</v>
      </c>
      <c r="H372" s="693">
        <v>0</v>
      </c>
      <c r="I372" s="741">
        <v>0</v>
      </c>
      <c r="J372" s="697" t="s">
        <v>689</v>
      </c>
      <c r="K372" s="688"/>
    </row>
    <row r="373" spans="1:11" ht="17.25" customHeight="1">
      <c r="A373" s="689" t="s">
        <v>490</v>
      </c>
      <c r="B373" s="690" t="s">
        <v>1285</v>
      </c>
      <c r="C373" s="904">
        <v>45283.314583333333</v>
      </c>
      <c r="D373" s="904">
        <v>45283.723611111112</v>
      </c>
      <c r="E373" s="840">
        <f t="shared" si="45"/>
        <v>0.40902777777955635</v>
      </c>
      <c r="F373" s="905" t="s">
        <v>917</v>
      </c>
      <c r="G373" s="723" t="s">
        <v>1009</v>
      </c>
      <c r="H373" s="693">
        <v>18</v>
      </c>
      <c r="I373" s="696">
        <f t="shared" ref="I373" si="46">E373*H373*24</f>
        <v>176.70000000076834</v>
      </c>
      <c r="J373" s="697" t="s">
        <v>692</v>
      </c>
      <c r="K373" s="688"/>
    </row>
    <row r="374" spans="1:11" ht="17.25" customHeight="1">
      <c r="A374" s="689" t="s">
        <v>490</v>
      </c>
      <c r="B374" s="690" t="s">
        <v>1285</v>
      </c>
      <c r="C374" s="904">
        <v>45284.386805555558</v>
      </c>
      <c r="D374" s="904">
        <v>45284.697222222218</v>
      </c>
      <c r="E374" s="840">
        <f t="shared" si="45"/>
        <v>0.31041666665987577</v>
      </c>
      <c r="F374" s="905" t="s">
        <v>917</v>
      </c>
      <c r="G374" s="723" t="s">
        <v>1009</v>
      </c>
      <c r="H374" s="693">
        <v>0</v>
      </c>
      <c r="I374" s="741">
        <v>0</v>
      </c>
      <c r="J374" s="697" t="s">
        <v>689</v>
      </c>
      <c r="K374" s="688"/>
    </row>
    <row r="375" spans="1:11" ht="17.25" customHeight="1">
      <c r="A375" s="689" t="s">
        <v>494</v>
      </c>
      <c r="B375" s="690" t="s">
        <v>784</v>
      </c>
      <c r="C375" s="904">
        <v>45262.306250000001</v>
      </c>
      <c r="D375" s="904">
        <v>45262.601388888892</v>
      </c>
      <c r="E375" s="840">
        <f t="shared" si="45"/>
        <v>0.29513888889050577</v>
      </c>
      <c r="F375" s="905" t="s">
        <v>917</v>
      </c>
      <c r="G375" s="723" t="s">
        <v>1286</v>
      </c>
      <c r="H375" s="693">
        <v>35</v>
      </c>
      <c r="I375" s="696">
        <f t="shared" ref="I375:I377" si="47">E375*H375*24</f>
        <v>247.91666666802485</v>
      </c>
      <c r="J375" s="697" t="s">
        <v>692</v>
      </c>
      <c r="K375" s="688"/>
    </row>
    <row r="376" spans="1:11" ht="17.25" customHeight="1">
      <c r="A376" s="689" t="s">
        <v>494</v>
      </c>
      <c r="B376" s="690" t="s">
        <v>1287</v>
      </c>
      <c r="C376" s="904">
        <v>45262.306250000001</v>
      </c>
      <c r="D376" s="904">
        <v>45262.602083333331</v>
      </c>
      <c r="E376" s="840">
        <f t="shared" si="45"/>
        <v>0.29583333332993789</v>
      </c>
      <c r="F376" s="905" t="s">
        <v>917</v>
      </c>
      <c r="G376" s="723" t="s">
        <v>1286</v>
      </c>
      <c r="H376" s="693">
        <v>35</v>
      </c>
      <c r="I376" s="696">
        <f t="shared" si="47"/>
        <v>248.49999999714782</v>
      </c>
      <c r="J376" s="697" t="s">
        <v>692</v>
      </c>
      <c r="K376" s="688"/>
    </row>
    <row r="377" spans="1:11" ht="17.25" customHeight="1">
      <c r="A377" s="689" t="s">
        <v>519</v>
      </c>
      <c r="B377" s="690" t="s">
        <v>1288</v>
      </c>
      <c r="C377" s="904">
        <v>45272.298611111109</v>
      </c>
      <c r="D377" s="904">
        <v>45272.465277777781</v>
      </c>
      <c r="E377" s="840">
        <f t="shared" si="45"/>
        <v>0.16666666667151731</v>
      </c>
      <c r="F377" s="905" t="s">
        <v>917</v>
      </c>
      <c r="G377" s="906" t="s">
        <v>1289</v>
      </c>
      <c r="H377" s="693">
        <v>10</v>
      </c>
      <c r="I377" s="696">
        <f t="shared" si="47"/>
        <v>40.000000001164153</v>
      </c>
      <c r="J377" s="697" t="s">
        <v>692</v>
      </c>
      <c r="K377" s="688"/>
    </row>
    <row r="378" spans="1:11" ht="17.25" customHeight="1">
      <c r="A378" s="689" t="s">
        <v>519</v>
      </c>
      <c r="B378" s="690" t="s">
        <v>1290</v>
      </c>
      <c r="C378" s="904">
        <v>45281.413194444453</v>
      </c>
      <c r="D378" s="904">
        <v>45281.788888888892</v>
      </c>
      <c r="E378" s="840">
        <f t="shared" si="45"/>
        <v>0.37569444443943212</v>
      </c>
      <c r="F378" s="905" t="s">
        <v>958</v>
      </c>
      <c r="G378" s="723" t="s">
        <v>1291</v>
      </c>
      <c r="H378" s="693">
        <v>0</v>
      </c>
      <c r="I378" s="741">
        <v>0</v>
      </c>
      <c r="J378" s="697" t="s">
        <v>689</v>
      </c>
      <c r="K378" s="688"/>
    </row>
    <row r="379" spans="1:11" ht="17.25" customHeight="1">
      <c r="A379" s="689" t="s">
        <v>543</v>
      </c>
      <c r="B379" s="690" t="s">
        <v>1023</v>
      </c>
      <c r="C379" s="904">
        <v>45267.365972222222</v>
      </c>
      <c r="D379" s="904">
        <v>45267.383333333331</v>
      </c>
      <c r="E379" s="840">
        <f t="shared" si="45"/>
        <v>1.7361111109494232E-2</v>
      </c>
      <c r="F379" s="905" t="s">
        <v>917</v>
      </c>
      <c r="G379" s="906" t="s">
        <v>1292</v>
      </c>
      <c r="H379" s="693">
        <v>20</v>
      </c>
      <c r="I379" s="696">
        <f t="shared" ref="I379" si="48">E379*H379*24</f>
        <v>8.3333333325572312</v>
      </c>
      <c r="J379" s="697" t="s">
        <v>692</v>
      </c>
      <c r="K379" s="688"/>
    </row>
    <row r="380" spans="1:11" ht="17.25" customHeight="1">
      <c r="A380" s="689" t="s">
        <v>558</v>
      </c>
      <c r="B380" s="690" t="s">
        <v>1293</v>
      </c>
      <c r="C380" s="904">
        <v>45279.384722222218</v>
      </c>
      <c r="D380" s="904">
        <v>45279.384722222218</v>
      </c>
      <c r="E380" s="840">
        <f t="shared" si="45"/>
        <v>0</v>
      </c>
      <c r="F380" s="905" t="s">
        <v>917</v>
      </c>
      <c r="G380" s="723" t="s">
        <v>1294</v>
      </c>
      <c r="H380" s="693">
        <v>0</v>
      </c>
      <c r="I380" s="741">
        <v>0</v>
      </c>
      <c r="J380" s="697" t="s">
        <v>689</v>
      </c>
      <c r="K380" s="688"/>
    </row>
    <row r="381" spans="1:11" ht="17.25" customHeight="1">
      <c r="A381" s="689" t="s">
        <v>563</v>
      </c>
      <c r="B381" s="690" t="s">
        <v>1295</v>
      </c>
      <c r="C381" s="904">
        <v>45271.314583333333</v>
      </c>
      <c r="D381" s="904">
        <v>45271.699305555558</v>
      </c>
      <c r="E381" s="840">
        <f t="shared" si="45"/>
        <v>0.38472222222480923</v>
      </c>
      <c r="F381" s="905" t="s">
        <v>917</v>
      </c>
      <c r="G381" s="723" t="s">
        <v>919</v>
      </c>
      <c r="H381" s="693">
        <v>0</v>
      </c>
      <c r="I381" s="741">
        <v>0</v>
      </c>
      <c r="J381" s="697" t="s">
        <v>689</v>
      </c>
      <c r="K381" s="688"/>
    </row>
    <row r="382" spans="1:11" ht="17.25" customHeight="1" thickBot="1">
      <c r="A382" s="698" t="s">
        <v>563</v>
      </c>
      <c r="B382" s="699" t="s">
        <v>792</v>
      </c>
      <c r="C382" s="907">
        <v>45265.320833333331</v>
      </c>
      <c r="D382" s="907">
        <v>45267.603472222218</v>
      </c>
      <c r="E382" s="842">
        <f t="shared" si="45"/>
        <v>2.2826388888861402</v>
      </c>
      <c r="F382" s="908" t="s">
        <v>917</v>
      </c>
      <c r="G382" s="787" t="s">
        <v>1296</v>
      </c>
      <c r="H382" s="702">
        <v>0</v>
      </c>
      <c r="I382" s="743">
        <v>0</v>
      </c>
      <c r="J382" s="859" t="s">
        <v>689</v>
      </c>
      <c r="K382" s="688"/>
    </row>
    <row r="383" spans="1:11" ht="17.25" customHeight="1">
      <c r="A383" s="879"/>
      <c r="B383" s="909"/>
      <c r="C383" s="869"/>
      <c r="D383" s="819" t="s">
        <v>723</v>
      </c>
      <c r="E383" s="897">
        <f>SUM(E360:E382)</f>
        <v>12.526388888873043</v>
      </c>
      <c r="F383" s="898"/>
      <c r="G383" s="910" t="s">
        <v>1271</v>
      </c>
      <c r="H383" s="899"/>
      <c r="I383" s="900">
        <f>SUM(I360:I382)</f>
        <v>721.4499999996624</v>
      </c>
      <c r="J383" s="807"/>
      <c r="K383" s="688"/>
    </row>
    <row r="384" spans="1:11" ht="17.25" customHeight="1">
      <c r="A384" s="911"/>
      <c r="B384" s="911"/>
      <c r="C384" s="911"/>
      <c r="D384" s="911"/>
      <c r="E384" s="911"/>
      <c r="F384" s="911"/>
      <c r="G384" s="911"/>
      <c r="H384" s="911"/>
      <c r="I384" s="911"/>
      <c r="J384" s="911"/>
      <c r="K384" s="688"/>
    </row>
    <row r="385" spans="1:11" ht="17.25" customHeight="1" thickBot="1">
      <c r="A385" s="671" t="s">
        <v>794</v>
      </c>
      <c r="B385" s="673"/>
      <c r="C385" s="672"/>
      <c r="D385" s="836"/>
      <c r="E385" s="912"/>
      <c r="F385" s="672"/>
      <c r="G385" s="913"/>
      <c r="H385" s="550"/>
      <c r="I385" s="550"/>
      <c r="J385" s="673"/>
      <c r="K385" s="688"/>
    </row>
    <row r="386" spans="1:11" ht="17.25" customHeight="1">
      <c r="A386" s="681" t="s">
        <v>443</v>
      </c>
      <c r="B386" s="682" t="s">
        <v>1208</v>
      </c>
      <c r="C386" s="683">
        <v>45263.375</v>
      </c>
      <c r="D386" s="683">
        <v>45263.592361111107</v>
      </c>
      <c r="E386" s="853">
        <f t="shared" ref="E386:E502" si="49">D386-C386</f>
        <v>0.21736111110658385</v>
      </c>
      <c r="F386" s="685" t="s">
        <v>917</v>
      </c>
      <c r="G386" s="682" t="s">
        <v>973</v>
      </c>
      <c r="H386" s="685">
        <v>0</v>
      </c>
      <c r="I386" s="739">
        <v>0</v>
      </c>
      <c r="J386" s="854" t="s">
        <v>689</v>
      </c>
      <c r="K386" s="688"/>
    </row>
    <row r="387" spans="1:11" ht="17.25" customHeight="1">
      <c r="A387" s="689" t="s">
        <v>443</v>
      </c>
      <c r="B387" s="690" t="s">
        <v>1297</v>
      </c>
      <c r="C387" s="691">
        <v>45272.420138888891</v>
      </c>
      <c r="D387" s="691">
        <v>45272.482638888891</v>
      </c>
      <c r="E387" s="855">
        <f t="shared" si="49"/>
        <v>6.25E-2</v>
      </c>
      <c r="F387" s="693" t="s">
        <v>917</v>
      </c>
      <c r="G387" s="690" t="s">
        <v>1298</v>
      </c>
      <c r="H387" s="693">
        <v>0</v>
      </c>
      <c r="I387" s="741">
        <v>0</v>
      </c>
      <c r="J387" s="697" t="s">
        <v>689</v>
      </c>
      <c r="K387" s="688"/>
    </row>
    <row r="388" spans="1:11" ht="17.25" customHeight="1">
      <c r="A388" s="689" t="s">
        <v>443</v>
      </c>
      <c r="B388" s="690" t="s">
        <v>1297</v>
      </c>
      <c r="C388" s="691">
        <v>45277.519444444442</v>
      </c>
      <c r="D388" s="691">
        <v>45278.65625</v>
      </c>
      <c r="E388" s="855">
        <f t="shared" si="49"/>
        <v>1.1368055555576575</v>
      </c>
      <c r="F388" s="693" t="s">
        <v>917</v>
      </c>
      <c r="G388" s="690" t="s">
        <v>1299</v>
      </c>
      <c r="H388" s="693">
        <v>0</v>
      </c>
      <c r="I388" s="741">
        <v>0</v>
      </c>
      <c r="J388" s="697" t="s">
        <v>689</v>
      </c>
      <c r="K388" s="688"/>
    </row>
    <row r="389" spans="1:11" ht="17.25" customHeight="1">
      <c r="A389" s="689" t="s">
        <v>443</v>
      </c>
      <c r="B389" s="690" t="s">
        <v>1300</v>
      </c>
      <c r="C389" s="691">
        <v>45272.484027777777</v>
      </c>
      <c r="D389" s="691">
        <v>45272.51458333333</v>
      </c>
      <c r="E389" s="855">
        <f t="shared" si="49"/>
        <v>3.0555555553291924E-2</v>
      </c>
      <c r="F389" s="693" t="s">
        <v>917</v>
      </c>
      <c r="G389" s="690" t="s">
        <v>1298</v>
      </c>
      <c r="H389" s="693">
        <v>0</v>
      </c>
      <c r="I389" s="741">
        <v>0</v>
      </c>
      <c r="J389" s="697" t="s">
        <v>689</v>
      </c>
      <c r="K389" s="688"/>
    </row>
    <row r="390" spans="1:11" ht="17.25" customHeight="1">
      <c r="A390" s="689" t="s">
        <v>362</v>
      </c>
      <c r="B390" s="690" t="s">
        <v>1301</v>
      </c>
      <c r="C390" s="691">
        <v>45271.392361111109</v>
      </c>
      <c r="D390" s="691">
        <v>45271.668749999997</v>
      </c>
      <c r="E390" s="855">
        <f t="shared" si="49"/>
        <v>0.27638888888759539</v>
      </c>
      <c r="F390" s="693" t="s">
        <v>917</v>
      </c>
      <c r="G390" s="690" t="s">
        <v>1000</v>
      </c>
      <c r="H390" s="693">
        <v>0</v>
      </c>
      <c r="I390" s="741">
        <v>0</v>
      </c>
      <c r="J390" s="697" t="s">
        <v>689</v>
      </c>
      <c r="K390" s="688"/>
    </row>
    <row r="391" spans="1:11" ht="17.25" customHeight="1">
      <c r="A391" s="689" t="s">
        <v>362</v>
      </c>
      <c r="B391" s="690" t="s">
        <v>1302</v>
      </c>
      <c r="C391" s="691">
        <v>45273.369444444441</v>
      </c>
      <c r="D391" s="691">
        <v>45273.665277777778</v>
      </c>
      <c r="E391" s="855">
        <f t="shared" si="49"/>
        <v>0.29583333333721384</v>
      </c>
      <c r="F391" s="693" t="s">
        <v>917</v>
      </c>
      <c r="G391" s="690" t="s">
        <v>1000</v>
      </c>
      <c r="H391" s="693">
        <v>0</v>
      </c>
      <c r="I391" s="741">
        <v>0</v>
      </c>
      <c r="J391" s="697" t="s">
        <v>689</v>
      </c>
      <c r="K391" s="688"/>
    </row>
    <row r="392" spans="1:11" ht="17.25" customHeight="1">
      <c r="A392" s="689" t="s">
        <v>362</v>
      </c>
      <c r="B392" s="690" t="s">
        <v>1302</v>
      </c>
      <c r="C392" s="691">
        <v>45279.447222222218</v>
      </c>
      <c r="D392" s="691">
        <v>45279.650694444441</v>
      </c>
      <c r="E392" s="855">
        <f t="shared" si="49"/>
        <v>0.20347222222335404</v>
      </c>
      <c r="F392" s="693" t="s">
        <v>917</v>
      </c>
      <c r="G392" s="690" t="s">
        <v>919</v>
      </c>
      <c r="H392" s="693">
        <v>0</v>
      </c>
      <c r="I392" s="741">
        <v>0</v>
      </c>
      <c r="J392" s="697" t="s">
        <v>689</v>
      </c>
      <c r="K392" s="688"/>
    </row>
    <row r="393" spans="1:11" ht="17.25" customHeight="1">
      <c r="A393" s="689" t="s">
        <v>362</v>
      </c>
      <c r="B393" s="690" t="s">
        <v>1302</v>
      </c>
      <c r="C393" s="691">
        <v>45281.393055555563</v>
      </c>
      <c r="D393" s="691">
        <v>45281.658333333333</v>
      </c>
      <c r="E393" s="855">
        <f t="shared" si="49"/>
        <v>0.26527777776937</v>
      </c>
      <c r="F393" s="693" t="s">
        <v>917</v>
      </c>
      <c r="G393" s="690" t="s">
        <v>1011</v>
      </c>
      <c r="H393" s="693">
        <v>0</v>
      </c>
      <c r="I393" s="741">
        <v>0</v>
      </c>
      <c r="J393" s="697" t="s">
        <v>689</v>
      </c>
      <c r="K393" s="688"/>
    </row>
    <row r="394" spans="1:11" ht="17.25" customHeight="1">
      <c r="A394" s="689" t="s">
        <v>362</v>
      </c>
      <c r="B394" s="690" t="s">
        <v>1302</v>
      </c>
      <c r="C394" s="691">
        <v>45287.450694444437</v>
      </c>
      <c r="D394" s="691">
        <v>45287.680555555547</v>
      </c>
      <c r="E394" s="855">
        <f t="shared" si="49"/>
        <v>0.22986111111094942</v>
      </c>
      <c r="F394" s="693" t="s">
        <v>917</v>
      </c>
      <c r="G394" s="690" t="s">
        <v>1036</v>
      </c>
      <c r="H394" s="693">
        <v>0</v>
      </c>
      <c r="I394" s="741">
        <v>0</v>
      </c>
      <c r="J394" s="697" t="s">
        <v>689</v>
      </c>
      <c r="K394" s="688"/>
    </row>
    <row r="395" spans="1:11" ht="17.25" customHeight="1">
      <c r="A395" s="689" t="s">
        <v>362</v>
      </c>
      <c r="B395" s="690" t="s">
        <v>1303</v>
      </c>
      <c r="C395" s="691">
        <v>45279.397222222222</v>
      </c>
      <c r="D395" s="691">
        <v>45279.673611111109</v>
      </c>
      <c r="E395" s="855">
        <f t="shared" si="49"/>
        <v>0.27638888888759539</v>
      </c>
      <c r="F395" s="693" t="s">
        <v>917</v>
      </c>
      <c r="G395" s="690" t="s">
        <v>919</v>
      </c>
      <c r="H395" s="693">
        <v>0</v>
      </c>
      <c r="I395" s="741">
        <v>0</v>
      </c>
      <c r="J395" s="697" t="s">
        <v>689</v>
      </c>
      <c r="K395" s="688"/>
    </row>
    <row r="396" spans="1:11" ht="17.25" customHeight="1">
      <c r="A396" s="689" t="s">
        <v>362</v>
      </c>
      <c r="B396" s="690" t="s">
        <v>1303</v>
      </c>
      <c r="C396" s="691">
        <v>45280.365277777782</v>
      </c>
      <c r="D396" s="691">
        <v>45280.673611111109</v>
      </c>
      <c r="E396" s="855">
        <f t="shared" si="49"/>
        <v>0.3083333333270275</v>
      </c>
      <c r="F396" s="693" t="s">
        <v>917</v>
      </c>
      <c r="G396" s="690" t="s">
        <v>1036</v>
      </c>
      <c r="H396" s="693">
        <v>0</v>
      </c>
      <c r="I396" s="741">
        <v>0</v>
      </c>
      <c r="J396" s="697" t="s">
        <v>689</v>
      </c>
      <c r="K396" s="688"/>
    </row>
    <row r="397" spans="1:11" ht="17.25" customHeight="1">
      <c r="A397" s="689" t="s">
        <v>362</v>
      </c>
      <c r="B397" s="690" t="s">
        <v>795</v>
      </c>
      <c r="C397" s="691">
        <v>45281.364583333343</v>
      </c>
      <c r="D397" s="691">
        <v>45281.677777777782</v>
      </c>
      <c r="E397" s="855">
        <f t="shared" si="49"/>
        <v>0.31319444443943212</v>
      </c>
      <c r="F397" s="693" t="s">
        <v>917</v>
      </c>
      <c r="G397" s="690" t="s">
        <v>1011</v>
      </c>
      <c r="H397" s="693">
        <v>0</v>
      </c>
      <c r="I397" s="741">
        <v>0</v>
      </c>
      <c r="J397" s="697" t="s">
        <v>689</v>
      </c>
      <c r="K397" s="688"/>
    </row>
    <row r="398" spans="1:11" ht="17.25" customHeight="1">
      <c r="A398" s="689" t="s">
        <v>362</v>
      </c>
      <c r="B398" s="690" t="s">
        <v>1304</v>
      </c>
      <c r="C398" s="691">
        <v>45271.386805555558</v>
      </c>
      <c r="D398" s="691">
        <v>45271.665277777778</v>
      </c>
      <c r="E398" s="855">
        <f t="shared" si="49"/>
        <v>0.27847222222044365</v>
      </c>
      <c r="F398" s="693" t="s">
        <v>917</v>
      </c>
      <c r="G398" s="690" t="s">
        <v>1000</v>
      </c>
      <c r="H398" s="693">
        <v>0</v>
      </c>
      <c r="I398" s="741">
        <v>0</v>
      </c>
      <c r="J398" s="697" t="s">
        <v>689</v>
      </c>
      <c r="K398" s="688"/>
    </row>
    <row r="399" spans="1:11" ht="17.25" customHeight="1">
      <c r="A399" s="689" t="s">
        <v>362</v>
      </c>
      <c r="B399" s="690" t="s">
        <v>1304</v>
      </c>
      <c r="C399" s="691">
        <v>45272.368750000001</v>
      </c>
      <c r="D399" s="691">
        <v>45272.693749999999</v>
      </c>
      <c r="E399" s="855">
        <f t="shared" si="49"/>
        <v>0.32499999999708962</v>
      </c>
      <c r="F399" s="693" t="s">
        <v>917</v>
      </c>
      <c r="G399" s="690" t="s">
        <v>921</v>
      </c>
      <c r="H399" s="693">
        <v>0</v>
      </c>
      <c r="I399" s="741">
        <v>0</v>
      </c>
      <c r="J399" s="697" t="s">
        <v>689</v>
      </c>
      <c r="K399" s="688"/>
    </row>
    <row r="400" spans="1:11" ht="17.25" customHeight="1">
      <c r="A400" s="689" t="s">
        <v>362</v>
      </c>
      <c r="B400" s="690" t="s">
        <v>1305</v>
      </c>
      <c r="C400" s="691">
        <v>45274.365277777782</v>
      </c>
      <c r="D400" s="691">
        <v>45274.65902777778</v>
      </c>
      <c r="E400" s="855">
        <f t="shared" si="49"/>
        <v>0.29374999999708962</v>
      </c>
      <c r="F400" s="693" t="s">
        <v>917</v>
      </c>
      <c r="G400" s="690" t="s">
        <v>919</v>
      </c>
      <c r="H400" s="693">
        <v>0</v>
      </c>
      <c r="I400" s="741">
        <v>0</v>
      </c>
      <c r="J400" s="697" t="s">
        <v>689</v>
      </c>
      <c r="K400" s="688"/>
    </row>
    <row r="401" spans="1:11" ht="17.25" customHeight="1">
      <c r="A401" s="689" t="s">
        <v>362</v>
      </c>
      <c r="B401" s="690" t="s">
        <v>1306</v>
      </c>
      <c r="C401" s="691">
        <v>45273.365972222222</v>
      </c>
      <c r="D401" s="691">
        <v>45273.670138888891</v>
      </c>
      <c r="E401" s="855">
        <f t="shared" si="49"/>
        <v>0.30416666666860692</v>
      </c>
      <c r="F401" s="693" t="s">
        <v>917</v>
      </c>
      <c r="G401" s="750" t="s">
        <v>1000</v>
      </c>
      <c r="H401" s="693">
        <v>0</v>
      </c>
      <c r="I401" s="741">
        <v>0</v>
      </c>
      <c r="J401" s="697" t="s">
        <v>689</v>
      </c>
      <c r="K401" s="688"/>
    </row>
    <row r="402" spans="1:11" ht="17.25" customHeight="1">
      <c r="A402" s="689" t="s">
        <v>362</v>
      </c>
      <c r="B402" s="690" t="s">
        <v>1307</v>
      </c>
      <c r="C402" s="691">
        <v>45287.447916666657</v>
      </c>
      <c r="D402" s="691">
        <v>45287.669444444437</v>
      </c>
      <c r="E402" s="855">
        <f t="shared" si="49"/>
        <v>0.22152777777955635</v>
      </c>
      <c r="F402" s="693" t="s">
        <v>917</v>
      </c>
      <c r="G402" s="750" t="s">
        <v>1036</v>
      </c>
      <c r="H402" s="693">
        <v>0</v>
      </c>
      <c r="I402" s="741">
        <v>0</v>
      </c>
      <c r="J402" s="697" t="s">
        <v>689</v>
      </c>
      <c r="K402" s="688"/>
    </row>
    <row r="403" spans="1:11" ht="17.25" customHeight="1">
      <c r="A403" s="689" t="s">
        <v>362</v>
      </c>
      <c r="B403" s="690" t="s">
        <v>1307</v>
      </c>
      <c r="C403" s="691">
        <v>45288.430555555547</v>
      </c>
      <c r="D403" s="691">
        <v>45288.643055555563</v>
      </c>
      <c r="E403" s="855">
        <f t="shared" si="49"/>
        <v>0.21250000001600711</v>
      </c>
      <c r="F403" s="693" t="s">
        <v>917</v>
      </c>
      <c r="G403" s="750" t="s">
        <v>1308</v>
      </c>
      <c r="H403" s="693">
        <v>0</v>
      </c>
      <c r="I403" s="741">
        <v>0</v>
      </c>
      <c r="J403" s="697" t="s">
        <v>689</v>
      </c>
      <c r="K403" s="688"/>
    </row>
    <row r="404" spans="1:11" ht="17.25" customHeight="1">
      <c r="A404" s="689" t="s">
        <v>461</v>
      </c>
      <c r="B404" s="690" t="s">
        <v>1010</v>
      </c>
      <c r="C404" s="691">
        <v>45281.40625</v>
      </c>
      <c r="D404" s="691">
        <v>45281.668055555558</v>
      </c>
      <c r="E404" s="855">
        <f t="shared" si="49"/>
        <v>0.2618055555576575</v>
      </c>
      <c r="F404" s="693" t="s">
        <v>917</v>
      </c>
      <c r="G404" s="750" t="s">
        <v>918</v>
      </c>
      <c r="H404" s="693">
        <v>0</v>
      </c>
      <c r="I404" s="741">
        <v>0</v>
      </c>
      <c r="J404" s="697" t="s">
        <v>689</v>
      </c>
      <c r="K404" s="688"/>
    </row>
    <row r="405" spans="1:11" ht="17.25" customHeight="1">
      <c r="A405" s="689" t="s">
        <v>461</v>
      </c>
      <c r="B405" s="690" t="s">
        <v>1012</v>
      </c>
      <c r="C405" s="691">
        <v>45283.401388888888</v>
      </c>
      <c r="D405" s="691">
        <v>45283.751388888893</v>
      </c>
      <c r="E405" s="855">
        <f t="shared" si="49"/>
        <v>0.35000000000582077</v>
      </c>
      <c r="F405" s="693" t="s">
        <v>917</v>
      </c>
      <c r="G405" s="750"/>
      <c r="H405" s="693">
        <v>0</v>
      </c>
      <c r="I405" s="741">
        <v>0</v>
      </c>
      <c r="J405" s="697" t="s">
        <v>689</v>
      </c>
      <c r="K405" s="688"/>
    </row>
    <row r="406" spans="1:11" ht="17.25" customHeight="1">
      <c r="A406" s="689" t="s">
        <v>461</v>
      </c>
      <c r="B406" s="690" t="s">
        <v>1014</v>
      </c>
      <c r="C406" s="691">
        <v>45284.359027777777</v>
      </c>
      <c r="D406" s="691">
        <v>45284.65</v>
      </c>
      <c r="E406" s="855">
        <f t="shared" si="49"/>
        <v>0.29097222222480923</v>
      </c>
      <c r="F406" s="693" t="s">
        <v>917</v>
      </c>
      <c r="G406" s="750" t="s">
        <v>1309</v>
      </c>
      <c r="H406" s="693">
        <v>0</v>
      </c>
      <c r="I406" s="741">
        <v>0</v>
      </c>
      <c r="J406" s="697" t="s">
        <v>689</v>
      </c>
      <c r="K406" s="688"/>
    </row>
    <row r="407" spans="1:11" ht="17.25" customHeight="1">
      <c r="A407" s="689" t="s">
        <v>461</v>
      </c>
      <c r="B407" s="690" t="s">
        <v>1014</v>
      </c>
      <c r="C407" s="691">
        <v>45287.409722222219</v>
      </c>
      <c r="D407" s="691">
        <v>45287.634722222218</v>
      </c>
      <c r="E407" s="855">
        <f t="shared" si="49"/>
        <v>0.22499999999854481</v>
      </c>
      <c r="F407" s="693" t="s">
        <v>917</v>
      </c>
      <c r="G407" s="750" t="s">
        <v>918</v>
      </c>
      <c r="H407" s="693">
        <v>0</v>
      </c>
      <c r="I407" s="741">
        <v>0</v>
      </c>
      <c r="J407" s="697" t="s">
        <v>689</v>
      </c>
      <c r="K407" s="688"/>
    </row>
    <row r="408" spans="1:11" ht="17.25" customHeight="1">
      <c r="A408" s="689" t="s">
        <v>462</v>
      </c>
      <c r="B408" s="690" t="s">
        <v>1085</v>
      </c>
      <c r="C408" s="691">
        <v>45277.354166666657</v>
      </c>
      <c r="D408" s="691">
        <v>45277.603472222218</v>
      </c>
      <c r="E408" s="855">
        <f t="shared" si="49"/>
        <v>0.24930555556056788</v>
      </c>
      <c r="F408" s="693" t="s">
        <v>917</v>
      </c>
      <c r="G408" s="750" t="s">
        <v>929</v>
      </c>
      <c r="H408" s="693">
        <v>0</v>
      </c>
      <c r="I408" s="741">
        <v>0</v>
      </c>
      <c r="J408" s="697" t="s">
        <v>689</v>
      </c>
      <c r="K408" s="688"/>
    </row>
    <row r="409" spans="1:11" ht="17.25" customHeight="1">
      <c r="A409" s="689" t="s">
        <v>462</v>
      </c>
      <c r="B409" s="690" t="s">
        <v>1085</v>
      </c>
      <c r="C409" s="691">
        <v>45278.395833333343</v>
      </c>
      <c r="D409" s="691">
        <v>45278.603472222218</v>
      </c>
      <c r="E409" s="855">
        <f t="shared" si="49"/>
        <v>0.20763888887449866</v>
      </c>
      <c r="F409" s="693" t="s">
        <v>917</v>
      </c>
      <c r="G409" s="750" t="s">
        <v>1065</v>
      </c>
      <c r="H409" s="693">
        <v>0</v>
      </c>
      <c r="I409" s="741">
        <v>0</v>
      </c>
      <c r="J409" s="697" t="s">
        <v>689</v>
      </c>
      <c r="K409" s="688"/>
    </row>
    <row r="410" spans="1:11" ht="17.25" customHeight="1">
      <c r="A410" s="689" t="s">
        <v>462</v>
      </c>
      <c r="B410" s="690" t="s">
        <v>766</v>
      </c>
      <c r="C410" s="691">
        <v>45280.388888888891</v>
      </c>
      <c r="D410" s="691">
        <v>45280.727083333331</v>
      </c>
      <c r="E410" s="855">
        <f t="shared" si="49"/>
        <v>0.33819444444088731</v>
      </c>
      <c r="F410" s="693" t="s">
        <v>917</v>
      </c>
      <c r="G410" s="750" t="s">
        <v>929</v>
      </c>
      <c r="H410" s="693">
        <v>0</v>
      </c>
      <c r="I410" s="741">
        <v>0</v>
      </c>
      <c r="J410" s="697" t="s">
        <v>689</v>
      </c>
      <c r="K410" s="688"/>
    </row>
    <row r="411" spans="1:11" ht="17.25" customHeight="1">
      <c r="A411" s="689" t="s">
        <v>462</v>
      </c>
      <c r="B411" s="690" t="s">
        <v>766</v>
      </c>
      <c r="C411" s="691">
        <v>45281.361111111109</v>
      </c>
      <c r="D411" s="691">
        <v>45281.599999999999</v>
      </c>
      <c r="E411" s="855">
        <f t="shared" si="49"/>
        <v>0.23888888888905058</v>
      </c>
      <c r="F411" s="693" t="s">
        <v>917</v>
      </c>
      <c r="G411" s="750" t="s">
        <v>918</v>
      </c>
      <c r="H411" s="693">
        <v>0</v>
      </c>
      <c r="I411" s="741">
        <v>0</v>
      </c>
      <c r="J411" s="697" t="s">
        <v>689</v>
      </c>
      <c r="K411" s="688"/>
    </row>
    <row r="412" spans="1:11" ht="17.25" customHeight="1">
      <c r="A412" s="689" t="s">
        <v>462</v>
      </c>
      <c r="B412" s="690" t="s">
        <v>1310</v>
      </c>
      <c r="C412" s="691">
        <v>45279.377083333333</v>
      </c>
      <c r="D412" s="691">
        <v>45279.498611111107</v>
      </c>
      <c r="E412" s="855">
        <f t="shared" si="49"/>
        <v>0.12152777777373558</v>
      </c>
      <c r="F412" s="693" t="s">
        <v>917</v>
      </c>
      <c r="G412" s="750" t="s">
        <v>1311</v>
      </c>
      <c r="H412" s="693">
        <v>0</v>
      </c>
      <c r="I412" s="741">
        <v>0</v>
      </c>
      <c r="J412" s="697" t="s">
        <v>689</v>
      </c>
      <c r="K412" s="688"/>
    </row>
    <row r="413" spans="1:11" ht="17.25" customHeight="1">
      <c r="A413" s="689" t="s">
        <v>462</v>
      </c>
      <c r="B413" s="690" t="s">
        <v>1310</v>
      </c>
      <c r="C413" s="691">
        <v>45289.356944444437</v>
      </c>
      <c r="D413" s="691">
        <v>45289.500694444447</v>
      </c>
      <c r="E413" s="855">
        <f t="shared" si="49"/>
        <v>0.14375000001018634</v>
      </c>
      <c r="F413" s="693" t="s">
        <v>917</v>
      </c>
      <c r="G413" s="750" t="s">
        <v>1312</v>
      </c>
      <c r="H413" s="693">
        <v>35</v>
      </c>
      <c r="I413" s="696">
        <f t="shared" ref="I413" si="50">E413*H413*24</f>
        <v>120.75000000855653</v>
      </c>
      <c r="J413" s="697" t="s">
        <v>692</v>
      </c>
      <c r="K413" s="688"/>
    </row>
    <row r="414" spans="1:11" ht="17.25" customHeight="1">
      <c r="A414" s="689" t="s">
        <v>462</v>
      </c>
      <c r="B414" s="690" t="s">
        <v>1198</v>
      </c>
      <c r="C414" s="691">
        <v>45284.34652777778</v>
      </c>
      <c r="D414" s="691">
        <v>45284.401388888888</v>
      </c>
      <c r="E414" s="855">
        <f t="shared" si="49"/>
        <v>5.486111110803904E-2</v>
      </c>
      <c r="F414" s="693" t="s">
        <v>917</v>
      </c>
      <c r="G414" s="750" t="s">
        <v>919</v>
      </c>
      <c r="H414" s="693">
        <v>0</v>
      </c>
      <c r="I414" s="741">
        <v>0</v>
      </c>
      <c r="J414" s="697" t="s">
        <v>689</v>
      </c>
      <c r="K414" s="688"/>
    </row>
    <row r="415" spans="1:11" ht="17.25" customHeight="1">
      <c r="A415" s="689" t="s">
        <v>462</v>
      </c>
      <c r="B415" s="690" t="s">
        <v>1313</v>
      </c>
      <c r="C415" s="691">
        <v>45278.64166666667</v>
      </c>
      <c r="D415" s="691">
        <v>45278.724999999999</v>
      </c>
      <c r="E415" s="855">
        <f t="shared" si="49"/>
        <v>8.3333333328482695E-2</v>
      </c>
      <c r="F415" s="693" t="s">
        <v>917</v>
      </c>
      <c r="G415" s="750" t="s">
        <v>1314</v>
      </c>
      <c r="H415" s="693">
        <v>0</v>
      </c>
      <c r="I415" s="741">
        <v>0</v>
      </c>
      <c r="J415" s="697" t="s">
        <v>689</v>
      </c>
      <c r="K415" s="688"/>
    </row>
    <row r="416" spans="1:11" ht="17.25" customHeight="1">
      <c r="A416" s="689" t="s">
        <v>462</v>
      </c>
      <c r="B416" s="690" t="s">
        <v>1313</v>
      </c>
      <c r="C416" s="691">
        <v>45289.356944444437</v>
      </c>
      <c r="D416" s="691">
        <v>45289.515277777777</v>
      </c>
      <c r="E416" s="855">
        <f t="shared" si="49"/>
        <v>0.15833333334012423</v>
      </c>
      <c r="F416" s="693" t="s">
        <v>917</v>
      </c>
      <c r="G416" s="750" t="s">
        <v>1312</v>
      </c>
      <c r="H416" s="693">
        <v>35</v>
      </c>
      <c r="I416" s="696">
        <f t="shared" ref="I416" si="51">E416*H416*24</f>
        <v>133.00000000570435</v>
      </c>
      <c r="J416" s="697" t="s">
        <v>692</v>
      </c>
      <c r="K416" s="688"/>
    </row>
    <row r="417" spans="1:11" ht="17.25" customHeight="1">
      <c r="A417" s="689" t="s">
        <v>462</v>
      </c>
      <c r="B417" s="690" t="s">
        <v>1313</v>
      </c>
      <c r="C417" s="691">
        <v>45290.347222222219</v>
      </c>
      <c r="D417" s="691">
        <v>45290.619444444441</v>
      </c>
      <c r="E417" s="855">
        <f t="shared" si="49"/>
        <v>0.27222222222189885</v>
      </c>
      <c r="F417" s="693" t="s">
        <v>917</v>
      </c>
      <c r="G417" s="750" t="s">
        <v>1020</v>
      </c>
      <c r="H417" s="693">
        <v>0</v>
      </c>
      <c r="I417" s="741">
        <v>0</v>
      </c>
      <c r="J417" s="697" t="s">
        <v>689</v>
      </c>
      <c r="K417" s="688"/>
    </row>
    <row r="418" spans="1:11" ht="17.25" customHeight="1">
      <c r="A418" s="689" t="s">
        <v>372</v>
      </c>
      <c r="B418" s="690" t="s">
        <v>1315</v>
      </c>
      <c r="C418" s="691">
        <v>45270.556944444441</v>
      </c>
      <c r="D418" s="691">
        <v>45270.701388888891</v>
      </c>
      <c r="E418" s="855">
        <f t="shared" si="49"/>
        <v>0.14444444444961846</v>
      </c>
      <c r="F418" s="693" t="s">
        <v>917</v>
      </c>
      <c r="G418" s="750" t="s">
        <v>1316</v>
      </c>
      <c r="H418" s="693">
        <v>0</v>
      </c>
      <c r="I418" s="741">
        <v>0</v>
      </c>
      <c r="J418" s="697" t="s">
        <v>689</v>
      </c>
      <c r="K418" s="688"/>
    </row>
    <row r="419" spans="1:11" ht="17.25" customHeight="1">
      <c r="A419" s="689" t="s">
        <v>372</v>
      </c>
      <c r="B419" s="690" t="s">
        <v>1315</v>
      </c>
      <c r="C419" s="691">
        <v>45272.618750000001</v>
      </c>
      <c r="D419" s="691">
        <v>45272.724999999999</v>
      </c>
      <c r="E419" s="855">
        <f t="shared" si="49"/>
        <v>0.10624999999708962</v>
      </c>
      <c r="F419" s="693" t="s">
        <v>917</v>
      </c>
      <c r="G419" s="750" t="s">
        <v>919</v>
      </c>
      <c r="H419" s="693">
        <v>0</v>
      </c>
      <c r="I419" s="741">
        <v>0</v>
      </c>
      <c r="J419" s="697" t="s">
        <v>689</v>
      </c>
      <c r="K419" s="688"/>
    </row>
    <row r="420" spans="1:11" ht="17.25" customHeight="1">
      <c r="A420" s="689" t="s">
        <v>372</v>
      </c>
      <c r="B420" s="690" t="s">
        <v>1034</v>
      </c>
      <c r="C420" s="691">
        <v>45270.354166666657</v>
      </c>
      <c r="D420" s="691">
        <v>45270.70416666667</v>
      </c>
      <c r="E420" s="855">
        <f t="shared" si="49"/>
        <v>0.35000000001309672</v>
      </c>
      <c r="F420" s="693" t="s">
        <v>917</v>
      </c>
      <c r="G420" s="750" t="s">
        <v>1001</v>
      </c>
      <c r="H420" s="693">
        <v>0</v>
      </c>
      <c r="I420" s="741">
        <v>0</v>
      </c>
      <c r="J420" s="697" t="s">
        <v>689</v>
      </c>
      <c r="K420" s="688"/>
    </row>
    <row r="421" spans="1:11" ht="17.25" customHeight="1">
      <c r="A421" s="689" t="s">
        <v>372</v>
      </c>
      <c r="B421" s="690" t="s">
        <v>1034</v>
      </c>
      <c r="C421" s="691">
        <v>45271.348611111112</v>
      </c>
      <c r="D421" s="691">
        <v>45271.665277777778</v>
      </c>
      <c r="E421" s="855">
        <f t="shared" si="49"/>
        <v>0.31666666666569654</v>
      </c>
      <c r="F421" s="693" t="s">
        <v>917</v>
      </c>
      <c r="G421" s="750" t="s">
        <v>921</v>
      </c>
      <c r="H421" s="693">
        <v>0</v>
      </c>
      <c r="I421" s="741">
        <v>0</v>
      </c>
      <c r="J421" s="697" t="s">
        <v>689</v>
      </c>
      <c r="K421" s="688"/>
    </row>
    <row r="422" spans="1:11" ht="17.25" customHeight="1">
      <c r="A422" s="689" t="s">
        <v>372</v>
      </c>
      <c r="B422" s="690" t="s">
        <v>1034</v>
      </c>
      <c r="C422" s="691">
        <v>45278.318055555559</v>
      </c>
      <c r="D422" s="691">
        <v>45278.509027777778</v>
      </c>
      <c r="E422" s="855">
        <f t="shared" si="49"/>
        <v>0.19097222221898846</v>
      </c>
      <c r="F422" s="693" t="s">
        <v>917</v>
      </c>
      <c r="G422" s="750" t="s">
        <v>918</v>
      </c>
      <c r="H422" s="693">
        <v>0</v>
      </c>
      <c r="I422" s="741">
        <v>0</v>
      </c>
      <c r="J422" s="697" t="s">
        <v>689</v>
      </c>
      <c r="K422" s="688"/>
    </row>
    <row r="423" spans="1:11" ht="17.25" customHeight="1">
      <c r="A423" s="689" t="s">
        <v>372</v>
      </c>
      <c r="B423" s="690" t="s">
        <v>1317</v>
      </c>
      <c r="C423" s="691">
        <v>45272.342361111107</v>
      </c>
      <c r="D423" s="691">
        <v>45272.725694444453</v>
      </c>
      <c r="E423" s="855">
        <f t="shared" si="49"/>
        <v>0.38333333334594499</v>
      </c>
      <c r="F423" s="693" t="s">
        <v>917</v>
      </c>
      <c r="G423" s="750" t="s">
        <v>919</v>
      </c>
      <c r="H423" s="693">
        <v>0</v>
      </c>
      <c r="I423" s="741">
        <v>0</v>
      </c>
      <c r="J423" s="697" t="s">
        <v>689</v>
      </c>
      <c r="K423" s="688"/>
    </row>
    <row r="424" spans="1:11" ht="17.25" customHeight="1">
      <c r="A424" s="689" t="s">
        <v>372</v>
      </c>
      <c r="B424" s="690" t="s">
        <v>1317</v>
      </c>
      <c r="C424" s="691">
        <v>45273.363888888889</v>
      </c>
      <c r="D424" s="691">
        <v>45273.571527777778</v>
      </c>
      <c r="E424" s="855">
        <f t="shared" si="49"/>
        <v>0.20763888888905058</v>
      </c>
      <c r="F424" s="693" t="s">
        <v>917</v>
      </c>
      <c r="G424" s="750" t="s">
        <v>929</v>
      </c>
      <c r="H424" s="693">
        <v>0</v>
      </c>
      <c r="I424" s="741">
        <v>0</v>
      </c>
      <c r="J424" s="697" t="s">
        <v>689</v>
      </c>
      <c r="K424" s="688"/>
    </row>
    <row r="425" spans="1:11" ht="17.25" customHeight="1">
      <c r="A425" s="689" t="s">
        <v>372</v>
      </c>
      <c r="B425" s="690" t="s">
        <v>1317</v>
      </c>
      <c r="C425" s="691">
        <v>45277.518750000003</v>
      </c>
      <c r="D425" s="691">
        <v>45277.680555555547</v>
      </c>
      <c r="E425" s="855">
        <f t="shared" si="49"/>
        <v>0.16180555554456078</v>
      </c>
      <c r="F425" s="693" t="s">
        <v>917</v>
      </c>
      <c r="G425" s="750" t="s">
        <v>1318</v>
      </c>
      <c r="H425" s="693">
        <v>0</v>
      </c>
      <c r="I425" s="741">
        <v>0</v>
      </c>
      <c r="J425" s="697" t="s">
        <v>689</v>
      </c>
      <c r="K425" s="688"/>
    </row>
    <row r="426" spans="1:11" ht="17.25" customHeight="1">
      <c r="A426" s="689" t="s">
        <v>372</v>
      </c>
      <c r="B426" s="690" t="s">
        <v>1039</v>
      </c>
      <c r="C426" s="691">
        <v>45274.35</v>
      </c>
      <c r="D426" s="691">
        <v>45274.677083333343</v>
      </c>
      <c r="E426" s="855">
        <f t="shared" si="49"/>
        <v>0.3270833333444898</v>
      </c>
      <c r="F426" s="693" t="s">
        <v>917</v>
      </c>
      <c r="G426" s="750" t="s">
        <v>929</v>
      </c>
      <c r="H426" s="693">
        <v>0</v>
      </c>
      <c r="I426" s="741">
        <v>0</v>
      </c>
      <c r="J426" s="697" t="s">
        <v>689</v>
      </c>
      <c r="K426" s="688"/>
    </row>
    <row r="427" spans="1:11" ht="17.25" customHeight="1">
      <c r="A427" s="689" t="s">
        <v>372</v>
      </c>
      <c r="B427" s="690" t="s">
        <v>1039</v>
      </c>
      <c r="C427" s="691">
        <v>45275.354166666657</v>
      </c>
      <c r="D427" s="691">
        <v>45275.45</v>
      </c>
      <c r="E427" s="855">
        <f t="shared" si="49"/>
        <v>9.5833333340124227E-2</v>
      </c>
      <c r="F427" s="693" t="s">
        <v>917</v>
      </c>
      <c r="G427" s="750"/>
      <c r="H427" s="693">
        <v>0</v>
      </c>
      <c r="I427" s="741">
        <v>0</v>
      </c>
      <c r="J427" s="697" t="s">
        <v>689</v>
      </c>
      <c r="K427" s="688"/>
    </row>
    <row r="428" spans="1:11" ht="17.25" customHeight="1">
      <c r="A428" s="689" t="s">
        <v>372</v>
      </c>
      <c r="B428" s="690" t="s">
        <v>1039</v>
      </c>
      <c r="C428" s="691">
        <v>45277.353472222218</v>
      </c>
      <c r="D428" s="691">
        <v>45277.513888888891</v>
      </c>
      <c r="E428" s="855">
        <f t="shared" si="49"/>
        <v>0.1604166666729725</v>
      </c>
      <c r="F428" s="693" t="s">
        <v>917</v>
      </c>
      <c r="G428" s="750" t="s">
        <v>918</v>
      </c>
      <c r="H428" s="693">
        <v>0</v>
      </c>
      <c r="I428" s="741">
        <v>0</v>
      </c>
      <c r="J428" s="697" t="s">
        <v>689</v>
      </c>
      <c r="K428" s="688"/>
    </row>
    <row r="429" spans="1:11" ht="17.25" customHeight="1">
      <c r="A429" s="689" t="s">
        <v>467</v>
      </c>
      <c r="B429" s="690" t="s">
        <v>1021</v>
      </c>
      <c r="C429" s="691">
        <v>45261.305555555547</v>
      </c>
      <c r="D429" s="691">
        <v>45261.53402777778</v>
      </c>
      <c r="E429" s="855">
        <f t="shared" si="49"/>
        <v>0.22847222223208519</v>
      </c>
      <c r="F429" s="693" t="s">
        <v>917</v>
      </c>
      <c r="G429" s="750" t="s">
        <v>973</v>
      </c>
      <c r="H429" s="693">
        <v>35</v>
      </c>
      <c r="I429" s="696">
        <f t="shared" ref="I429" si="52">E429*H429*24</f>
        <v>191.91666667495156</v>
      </c>
      <c r="J429" s="697" t="s">
        <v>692</v>
      </c>
      <c r="K429" s="688"/>
    </row>
    <row r="430" spans="1:11" ht="17.25" customHeight="1">
      <c r="A430" s="689" t="s">
        <v>467</v>
      </c>
      <c r="B430" s="690" t="s">
        <v>1319</v>
      </c>
      <c r="C430" s="691">
        <v>45266.332638888889</v>
      </c>
      <c r="D430" s="691">
        <v>45266.673611111109</v>
      </c>
      <c r="E430" s="855">
        <f t="shared" si="49"/>
        <v>0.34097222222044365</v>
      </c>
      <c r="F430" s="693" t="s">
        <v>917</v>
      </c>
      <c r="G430" s="690" t="s">
        <v>918</v>
      </c>
      <c r="H430" s="693">
        <v>0</v>
      </c>
      <c r="I430" s="741">
        <v>0</v>
      </c>
      <c r="J430" s="697" t="s">
        <v>689</v>
      </c>
      <c r="K430" s="688"/>
    </row>
    <row r="431" spans="1:11" ht="17.25" customHeight="1">
      <c r="A431" s="689" t="s">
        <v>467</v>
      </c>
      <c r="B431" s="690" t="s">
        <v>1319</v>
      </c>
      <c r="C431" s="691">
        <v>45267.387499999997</v>
      </c>
      <c r="D431" s="691">
        <v>45267.677777777782</v>
      </c>
      <c r="E431" s="855">
        <f t="shared" si="49"/>
        <v>0.29027777778537711</v>
      </c>
      <c r="F431" s="693" t="s">
        <v>917</v>
      </c>
      <c r="G431" s="690" t="s">
        <v>919</v>
      </c>
      <c r="H431" s="693">
        <v>0</v>
      </c>
      <c r="I431" s="741">
        <v>0</v>
      </c>
      <c r="J431" s="697" t="s">
        <v>689</v>
      </c>
      <c r="K431" s="688"/>
    </row>
    <row r="432" spans="1:11" ht="17.25" customHeight="1">
      <c r="A432" s="689" t="s">
        <v>467</v>
      </c>
      <c r="B432" s="690" t="s">
        <v>1288</v>
      </c>
      <c r="C432" s="691">
        <v>45269.344444444447</v>
      </c>
      <c r="D432" s="691">
        <v>45269.644444444442</v>
      </c>
      <c r="E432" s="855">
        <f t="shared" si="49"/>
        <v>0.29999999999563443</v>
      </c>
      <c r="F432" s="693" t="s">
        <v>917</v>
      </c>
      <c r="G432" s="690" t="s">
        <v>1320</v>
      </c>
      <c r="H432" s="693">
        <v>0</v>
      </c>
      <c r="I432" s="741">
        <v>0</v>
      </c>
      <c r="J432" s="697" t="s">
        <v>689</v>
      </c>
      <c r="K432" s="688"/>
    </row>
    <row r="433" spans="1:11" ht="17.25" customHeight="1">
      <c r="A433" s="689" t="s">
        <v>467</v>
      </c>
      <c r="B433" s="690" t="s">
        <v>1230</v>
      </c>
      <c r="C433" s="691">
        <v>45270.34375</v>
      </c>
      <c r="D433" s="691">
        <v>45270.736111111109</v>
      </c>
      <c r="E433" s="855">
        <f t="shared" si="49"/>
        <v>0.39236111110949423</v>
      </c>
      <c r="F433" s="693" t="s">
        <v>917</v>
      </c>
      <c r="G433" s="690" t="s">
        <v>1321</v>
      </c>
      <c r="H433" s="693">
        <v>0</v>
      </c>
      <c r="I433" s="741">
        <v>0</v>
      </c>
      <c r="J433" s="697" t="s">
        <v>689</v>
      </c>
      <c r="K433" s="688"/>
    </row>
    <row r="434" spans="1:11" ht="17.25" customHeight="1">
      <c r="A434" s="689" t="s">
        <v>467</v>
      </c>
      <c r="B434" s="690" t="s">
        <v>797</v>
      </c>
      <c r="C434" s="691">
        <v>45271.338888888888</v>
      </c>
      <c r="D434" s="691">
        <v>45271.701388888891</v>
      </c>
      <c r="E434" s="855">
        <f t="shared" si="49"/>
        <v>0.36250000000291038</v>
      </c>
      <c r="F434" s="693" t="s">
        <v>917</v>
      </c>
      <c r="G434" s="690" t="s">
        <v>929</v>
      </c>
      <c r="H434" s="693">
        <v>0</v>
      </c>
      <c r="I434" s="741">
        <v>0</v>
      </c>
      <c r="J434" s="697" t="s">
        <v>689</v>
      </c>
      <c r="K434" s="688"/>
    </row>
    <row r="435" spans="1:11" ht="17.25" customHeight="1">
      <c r="A435" s="689" t="s">
        <v>467</v>
      </c>
      <c r="B435" s="690" t="s">
        <v>797</v>
      </c>
      <c r="C435" s="691">
        <v>45272.343055555553</v>
      </c>
      <c r="D435" s="691">
        <v>45272.618750000001</v>
      </c>
      <c r="E435" s="855">
        <f t="shared" si="49"/>
        <v>0.27569444444816327</v>
      </c>
      <c r="F435" s="693" t="s">
        <v>917</v>
      </c>
      <c r="G435" s="690" t="s">
        <v>919</v>
      </c>
      <c r="H435" s="693">
        <v>0</v>
      </c>
      <c r="I435" s="741">
        <v>0</v>
      </c>
      <c r="J435" s="697" t="s">
        <v>689</v>
      </c>
      <c r="K435" s="688"/>
    </row>
    <row r="436" spans="1:11" ht="17.25" customHeight="1">
      <c r="A436" s="689" t="s">
        <v>467</v>
      </c>
      <c r="B436" s="690" t="s">
        <v>797</v>
      </c>
      <c r="C436" s="691">
        <v>45273.344444444447</v>
      </c>
      <c r="D436" s="691">
        <v>45273.394444444442</v>
      </c>
      <c r="E436" s="855">
        <f t="shared" si="49"/>
        <v>4.9999999995634425E-2</v>
      </c>
      <c r="F436" s="693" t="s">
        <v>917</v>
      </c>
      <c r="G436" s="690"/>
      <c r="H436" s="693">
        <v>0</v>
      </c>
      <c r="I436" s="741">
        <v>0</v>
      </c>
      <c r="J436" s="697" t="s">
        <v>689</v>
      </c>
      <c r="K436" s="688"/>
    </row>
    <row r="437" spans="1:11" ht="17.25" customHeight="1">
      <c r="A437" s="689" t="s">
        <v>467</v>
      </c>
      <c r="B437" s="690" t="s">
        <v>1322</v>
      </c>
      <c r="C437" s="691">
        <v>45273.344444444447</v>
      </c>
      <c r="D437" s="691">
        <v>45273.677083333343</v>
      </c>
      <c r="E437" s="855">
        <f t="shared" si="49"/>
        <v>0.33263888889632653</v>
      </c>
      <c r="F437" s="693" t="s">
        <v>917</v>
      </c>
      <c r="G437" s="690" t="s">
        <v>1323</v>
      </c>
      <c r="H437" s="693">
        <v>0</v>
      </c>
      <c r="I437" s="741">
        <v>0</v>
      </c>
      <c r="J437" s="697" t="s">
        <v>689</v>
      </c>
      <c r="K437" s="688"/>
    </row>
    <row r="438" spans="1:11" ht="17.25" customHeight="1">
      <c r="A438" s="689" t="s">
        <v>467</v>
      </c>
      <c r="B438" s="690" t="s">
        <v>1322</v>
      </c>
      <c r="C438" s="691">
        <v>45274.351388888892</v>
      </c>
      <c r="D438" s="691">
        <v>45274.775694444441</v>
      </c>
      <c r="E438" s="855">
        <f t="shared" si="49"/>
        <v>0.42430555554892635</v>
      </c>
      <c r="F438" s="693" t="s">
        <v>917</v>
      </c>
      <c r="G438" s="750" t="s">
        <v>973</v>
      </c>
      <c r="H438" s="693">
        <v>0</v>
      </c>
      <c r="I438" s="741">
        <v>0</v>
      </c>
      <c r="J438" s="697" t="s">
        <v>689</v>
      </c>
      <c r="K438" s="688"/>
    </row>
    <row r="439" spans="1:11" ht="17.25" customHeight="1">
      <c r="A439" s="689" t="s">
        <v>496</v>
      </c>
      <c r="B439" s="690" t="s">
        <v>1324</v>
      </c>
      <c r="C439" s="691">
        <v>45278.338194444441</v>
      </c>
      <c r="D439" s="691">
        <v>45278.676388888889</v>
      </c>
      <c r="E439" s="855">
        <f t="shared" si="49"/>
        <v>0.33819444444816327</v>
      </c>
      <c r="F439" s="693" t="s">
        <v>917</v>
      </c>
      <c r="G439" s="690" t="s">
        <v>919</v>
      </c>
      <c r="H439" s="693">
        <v>0</v>
      </c>
      <c r="I439" s="741">
        <v>0</v>
      </c>
      <c r="J439" s="697" t="s">
        <v>689</v>
      </c>
      <c r="K439" s="688"/>
    </row>
    <row r="440" spans="1:11" ht="17.25" customHeight="1">
      <c r="A440" s="689" t="s">
        <v>496</v>
      </c>
      <c r="B440" s="690" t="s">
        <v>1325</v>
      </c>
      <c r="C440" s="691">
        <v>45285.319444444453</v>
      </c>
      <c r="D440" s="691">
        <v>45285.461111111108</v>
      </c>
      <c r="E440" s="855">
        <f t="shared" si="49"/>
        <v>0.1416666666555102</v>
      </c>
      <c r="F440" s="693" t="s">
        <v>917</v>
      </c>
      <c r="G440" s="690" t="s">
        <v>1326</v>
      </c>
      <c r="H440" s="693">
        <v>0</v>
      </c>
      <c r="I440" s="741">
        <v>0</v>
      </c>
      <c r="J440" s="697" t="s">
        <v>689</v>
      </c>
      <c r="K440" s="688"/>
    </row>
    <row r="441" spans="1:11" ht="17.25" customHeight="1">
      <c r="A441" s="689" t="s">
        <v>496</v>
      </c>
      <c r="B441" s="690" t="s">
        <v>1327</v>
      </c>
      <c r="C441" s="691">
        <v>45281.345138888893</v>
      </c>
      <c r="D441" s="691">
        <v>45281.686805555553</v>
      </c>
      <c r="E441" s="855">
        <f t="shared" si="49"/>
        <v>0.34166666665987577</v>
      </c>
      <c r="F441" s="693" t="s">
        <v>917</v>
      </c>
      <c r="G441" s="690" t="s">
        <v>919</v>
      </c>
      <c r="H441" s="693">
        <v>0</v>
      </c>
      <c r="I441" s="741">
        <v>0</v>
      </c>
      <c r="J441" s="697" t="s">
        <v>689</v>
      </c>
      <c r="K441" s="688"/>
    </row>
    <row r="442" spans="1:11" ht="17.25" customHeight="1">
      <c r="A442" s="689" t="s">
        <v>496</v>
      </c>
      <c r="B442" s="690" t="s">
        <v>1328</v>
      </c>
      <c r="C442" s="691">
        <v>45283.40625</v>
      </c>
      <c r="D442" s="691">
        <v>45283.548611111109</v>
      </c>
      <c r="E442" s="855">
        <f t="shared" si="49"/>
        <v>0.14236111110949423</v>
      </c>
      <c r="F442" s="693" t="s">
        <v>917</v>
      </c>
      <c r="G442" s="690" t="s">
        <v>919</v>
      </c>
      <c r="H442" s="693">
        <v>0</v>
      </c>
      <c r="I442" s="741">
        <v>0</v>
      </c>
      <c r="J442" s="697" t="s">
        <v>689</v>
      </c>
      <c r="K442" s="688"/>
    </row>
    <row r="443" spans="1:11" ht="17.25" customHeight="1">
      <c r="A443" s="689" t="s">
        <v>496</v>
      </c>
      <c r="B443" s="690" t="s">
        <v>1328</v>
      </c>
      <c r="C443" s="691">
        <v>45285.46597222222</v>
      </c>
      <c r="D443" s="691">
        <v>45285.599999999999</v>
      </c>
      <c r="E443" s="855">
        <f t="shared" si="49"/>
        <v>0.13402777777810115</v>
      </c>
      <c r="F443" s="693" t="s">
        <v>917</v>
      </c>
      <c r="G443" s="690" t="s">
        <v>1329</v>
      </c>
      <c r="H443" s="693">
        <v>0</v>
      </c>
      <c r="I443" s="741">
        <v>0</v>
      </c>
      <c r="J443" s="697" t="s">
        <v>689</v>
      </c>
      <c r="K443" s="688"/>
    </row>
    <row r="444" spans="1:11" ht="17.25" customHeight="1">
      <c r="A444" s="689" t="s">
        <v>496</v>
      </c>
      <c r="B444" s="690" t="s">
        <v>1330</v>
      </c>
      <c r="C444" s="691">
        <v>45284.361111111109</v>
      </c>
      <c r="D444" s="691">
        <v>45284.683333333327</v>
      </c>
      <c r="E444" s="855">
        <f t="shared" si="49"/>
        <v>0.32222222221753327</v>
      </c>
      <c r="F444" s="693" t="s">
        <v>917</v>
      </c>
      <c r="G444" s="690" t="s">
        <v>1331</v>
      </c>
      <c r="H444" s="693">
        <v>0</v>
      </c>
      <c r="I444" s="741">
        <v>0</v>
      </c>
      <c r="J444" s="697" t="s">
        <v>689</v>
      </c>
      <c r="K444" s="688"/>
    </row>
    <row r="445" spans="1:11" ht="17.25" customHeight="1">
      <c r="A445" s="689" t="s">
        <v>496</v>
      </c>
      <c r="B445" s="690" t="s">
        <v>1330</v>
      </c>
      <c r="C445" s="691">
        <v>45285.368750000001</v>
      </c>
      <c r="D445" s="691">
        <v>45285.51666666667</v>
      </c>
      <c r="E445" s="855">
        <f t="shared" si="49"/>
        <v>0.14791666666860692</v>
      </c>
      <c r="F445" s="693" t="s">
        <v>917</v>
      </c>
      <c r="G445" s="690" t="s">
        <v>1311</v>
      </c>
      <c r="H445" s="693">
        <v>0</v>
      </c>
      <c r="I445" s="741">
        <v>0</v>
      </c>
      <c r="J445" s="697" t="s">
        <v>689</v>
      </c>
      <c r="K445" s="688"/>
    </row>
    <row r="446" spans="1:11" ht="17.25" customHeight="1">
      <c r="A446" s="689" t="s">
        <v>496</v>
      </c>
      <c r="B446" s="690" t="s">
        <v>1332</v>
      </c>
      <c r="C446" s="691">
        <v>45285.520833333343</v>
      </c>
      <c r="D446" s="691">
        <v>45285.703472222223</v>
      </c>
      <c r="E446" s="855">
        <f t="shared" si="49"/>
        <v>0.18263888888031943</v>
      </c>
      <c r="F446" s="693" t="s">
        <v>917</v>
      </c>
      <c r="G446" s="690" t="s">
        <v>1329</v>
      </c>
      <c r="H446" s="693">
        <v>0</v>
      </c>
      <c r="I446" s="741">
        <v>0</v>
      </c>
      <c r="J446" s="697" t="s">
        <v>689</v>
      </c>
      <c r="K446" s="688"/>
    </row>
    <row r="447" spans="1:11" ht="17.25" customHeight="1">
      <c r="A447" s="689" t="s">
        <v>496</v>
      </c>
      <c r="B447" s="690" t="s">
        <v>1332</v>
      </c>
      <c r="C447" s="691">
        <v>45287.40625</v>
      </c>
      <c r="D447" s="691">
        <v>45287.699305555558</v>
      </c>
      <c r="E447" s="855">
        <f t="shared" si="49"/>
        <v>0.2930555555576575</v>
      </c>
      <c r="F447" s="693" t="s">
        <v>917</v>
      </c>
      <c r="G447" s="690" t="s">
        <v>1333</v>
      </c>
      <c r="H447" s="693">
        <v>0</v>
      </c>
      <c r="I447" s="741">
        <v>0</v>
      </c>
      <c r="J447" s="697" t="s">
        <v>689</v>
      </c>
      <c r="K447" s="688"/>
    </row>
    <row r="448" spans="1:11" ht="17.25" customHeight="1">
      <c r="A448" s="689" t="s">
        <v>511</v>
      </c>
      <c r="B448" s="690" t="s">
        <v>1334</v>
      </c>
      <c r="C448" s="691">
        <v>45264.39166666667</v>
      </c>
      <c r="D448" s="691">
        <v>45264.691666666673</v>
      </c>
      <c r="E448" s="855">
        <f t="shared" si="49"/>
        <v>0.30000000000291038</v>
      </c>
      <c r="F448" s="693" t="s">
        <v>917</v>
      </c>
      <c r="G448" s="690" t="s">
        <v>1020</v>
      </c>
      <c r="H448" s="693">
        <v>0</v>
      </c>
      <c r="I448" s="741">
        <v>0</v>
      </c>
      <c r="J448" s="697" t="s">
        <v>689</v>
      </c>
      <c r="K448" s="688"/>
    </row>
    <row r="449" spans="1:11" ht="17.25" customHeight="1">
      <c r="A449" s="689" t="s">
        <v>511</v>
      </c>
      <c r="B449" s="690" t="s">
        <v>1334</v>
      </c>
      <c r="C449" s="691">
        <v>45265.369444444441</v>
      </c>
      <c r="D449" s="691">
        <v>45265.636111111111</v>
      </c>
      <c r="E449" s="855">
        <f t="shared" si="49"/>
        <v>0.26666666667006211</v>
      </c>
      <c r="F449" s="693" t="s">
        <v>917</v>
      </c>
      <c r="G449" s="690" t="s">
        <v>929</v>
      </c>
      <c r="H449" s="693">
        <v>0</v>
      </c>
      <c r="I449" s="741">
        <v>0</v>
      </c>
      <c r="J449" s="697" t="s">
        <v>689</v>
      </c>
      <c r="K449" s="688"/>
    </row>
    <row r="450" spans="1:11" ht="17.25" customHeight="1">
      <c r="A450" s="689" t="s">
        <v>511</v>
      </c>
      <c r="B450" s="690" t="s">
        <v>799</v>
      </c>
      <c r="C450" s="691">
        <v>45269.387499999997</v>
      </c>
      <c r="D450" s="691">
        <v>45269.652777777781</v>
      </c>
      <c r="E450" s="855">
        <f t="shared" si="49"/>
        <v>0.26527777778392192</v>
      </c>
      <c r="F450" s="693" t="s">
        <v>917</v>
      </c>
      <c r="G450" s="690" t="s">
        <v>919</v>
      </c>
      <c r="H450" s="693">
        <v>0</v>
      </c>
      <c r="I450" s="741">
        <v>0</v>
      </c>
      <c r="J450" s="697" t="s">
        <v>689</v>
      </c>
      <c r="K450" s="688"/>
    </row>
    <row r="451" spans="1:11" ht="17.25" customHeight="1">
      <c r="A451" s="689" t="s">
        <v>511</v>
      </c>
      <c r="B451" s="690" t="s">
        <v>1335</v>
      </c>
      <c r="C451" s="691">
        <v>45270.393750000003</v>
      </c>
      <c r="D451" s="691">
        <v>45270.591666666667</v>
      </c>
      <c r="E451" s="855">
        <f t="shared" si="49"/>
        <v>0.19791666666424135</v>
      </c>
      <c r="F451" s="693" t="s">
        <v>917</v>
      </c>
      <c r="G451" s="690" t="s">
        <v>918</v>
      </c>
      <c r="H451" s="693">
        <v>0</v>
      </c>
      <c r="I451" s="741">
        <v>0</v>
      </c>
      <c r="J451" s="697" t="s">
        <v>689</v>
      </c>
      <c r="K451" s="688"/>
    </row>
    <row r="452" spans="1:11" ht="17.25" customHeight="1">
      <c r="A452" s="689" t="s">
        <v>520</v>
      </c>
      <c r="B452" s="690" t="s">
        <v>802</v>
      </c>
      <c r="C452" s="691">
        <v>45262.343055555553</v>
      </c>
      <c r="D452" s="691">
        <v>45262.719444444447</v>
      </c>
      <c r="E452" s="855">
        <f t="shared" si="49"/>
        <v>0.37638888889341615</v>
      </c>
      <c r="F452" s="693" t="s">
        <v>917</v>
      </c>
      <c r="G452" s="690" t="s">
        <v>919</v>
      </c>
      <c r="H452" s="693">
        <v>0</v>
      </c>
      <c r="I452" s="741">
        <v>0</v>
      </c>
      <c r="J452" s="697" t="s">
        <v>689</v>
      </c>
      <c r="K452" s="688"/>
    </row>
    <row r="453" spans="1:11" ht="17.25" customHeight="1">
      <c r="A453" s="689" t="s">
        <v>520</v>
      </c>
      <c r="B453" s="690" t="s">
        <v>802</v>
      </c>
      <c r="C453" s="691">
        <v>45266.488194444442</v>
      </c>
      <c r="D453" s="691">
        <v>45266.716666666667</v>
      </c>
      <c r="E453" s="855">
        <f t="shared" si="49"/>
        <v>0.22847222222480923</v>
      </c>
      <c r="F453" s="693" t="s">
        <v>917</v>
      </c>
      <c r="G453" s="690" t="s">
        <v>919</v>
      </c>
      <c r="H453" s="693">
        <v>0</v>
      </c>
      <c r="I453" s="741">
        <v>0</v>
      </c>
      <c r="J453" s="697" t="s">
        <v>689</v>
      </c>
      <c r="K453" s="688"/>
    </row>
    <row r="454" spans="1:11" ht="17.25" customHeight="1">
      <c r="A454" s="689" t="s">
        <v>520</v>
      </c>
      <c r="B454" s="690" t="s">
        <v>802</v>
      </c>
      <c r="C454" s="691">
        <v>45284.486805555563</v>
      </c>
      <c r="D454" s="691">
        <v>45284.609027777777</v>
      </c>
      <c r="E454" s="855">
        <f t="shared" si="49"/>
        <v>0.1222222222131677</v>
      </c>
      <c r="F454" s="693" t="s">
        <v>917</v>
      </c>
      <c r="G454" s="690" t="s">
        <v>1336</v>
      </c>
      <c r="H454" s="693">
        <v>0</v>
      </c>
      <c r="I454" s="741">
        <v>0</v>
      </c>
      <c r="J454" s="697" t="s">
        <v>689</v>
      </c>
      <c r="K454" s="688"/>
    </row>
    <row r="455" spans="1:11" ht="17.25" customHeight="1">
      <c r="A455" s="689" t="s">
        <v>520</v>
      </c>
      <c r="B455" s="690" t="s">
        <v>1337</v>
      </c>
      <c r="C455" s="691">
        <v>45265.345138888893</v>
      </c>
      <c r="D455" s="691">
        <v>45265.67083333333</v>
      </c>
      <c r="E455" s="855">
        <f t="shared" si="49"/>
        <v>0.32569444443652174</v>
      </c>
      <c r="F455" s="693" t="s">
        <v>917</v>
      </c>
      <c r="G455" s="750" t="s">
        <v>919</v>
      </c>
      <c r="H455" s="693">
        <v>0</v>
      </c>
      <c r="I455" s="741">
        <v>0</v>
      </c>
      <c r="J455" s="697" t="s">
        <v>689</v>
      </c>
      <c r="K455" s="688"/>
    </row>
    <row r="456" spans="1:11" ht="17.25" customHeight="1">
      <c r="A456" s="689" t="s">
        <v>520</v>
      </c>
      <c r="B456" s="690" t="s">
        <v>1338</v>
      </c>
      <c r="C456" s="691">
        <v>45284.609722222223</v>
      </c>
      <c r="D456" s="691">
        <v>45284.724305555559</v>
      </c>
      <c r="E456" s="855">
        <f t="shared" si="49"/>
        <v>0.11458333333575865</v>
      </c>
      <c r="F456" s="693" t="s">
        <v>917</v>
      </c>
      <c r="G456" s="750" t="s">
        <v>1336</v>
      </c>
      <c r="H456" s="693">
        <v>0</v>
      </c>
      <c r="I456" s="741">
        <v>0</v>
      </c>
      <c r="J456" s="697" t="s">
        <v>689</v>
      </c>
      <c r="K456" s="688"/>
    </row>
    <row r="457" spans="1:11" ht="17.25" customHeight="1">
      <c r="A457" s="689" t="s">
        <v>534</v>
      </c>
      <c r="B457" s="690" t="s">
        <v>1021</v>
      </c>
      <c r="C457" s="691">
        <v>45262.302083333343</v>
      </c>
      <c r="D457" s="691">
        <v>45262.37222222222</v>
      </c>
      <c r="E457" s="855">
        <f t="shared" si="49"/>
        <v>7.0138888877409045E-2</v>
      </c>
      <c r="F457" s="693" t="s">
        <v>917</v>
      </c>
      <c r="G457" s="750" t="s">
        <v>1339</v>
      </c>
      <c r="H457" s="693">
        <v>45</v>
      </c>
      <c r="I457" s="696">
        <f t="shared" ref="I457:I458" si="53">E457*H457*24</f>
        <v>75.749999987601768</v>
      </c>
      <c r="J457" s="697" t="s">
        <v>692</v>
      </c>
      <c r="K457" s="688"/>
    </row>
    <row r="458" spans="1:11" ht="17.25" customHeight="1">
      <c r="A458" s="689" t="s">
        <v>534</v>
      </c>
      <c r="B458" s="690" t="s">
        <v>1023</v>
      </c>
      <c r="C458" s="691">
        <v>45268.3125</v>
      </c>
      <c r="D458" s="691">
        <v>45268.517361111109</v>
      </c>
      <c r="E458" s="855">
        <f t="shared" si="49"/>
        <v>0.20486111110949423</v>
      </c>
      <c r="F458" s="693" t="s">
        <v>917</v>
      </c>
      <c r="G458" s="750" t="s">
        <v>1340</v>
      </c>
      <c r="H458" s="693">
        <v>50</v>
      </c>
      <c r="I458" s="696">
        <f t="shared" si="53"/>
        <v>245.83333333139308</v>
      </c>
      <c r="J458" s="697" t="s">
        <v>692</v>
      </c>
      <c r="K458" s="688"/>
    </row>
    <row r="459" spans="1:11" ht="17.25" customHeight="1">
      <c r="A459" s="689" t="s">
        <v>534</v>
      </c>
      <c r="B459" s="690" t="s">
        <v>715</v>
      </c>
      <c r="C459" s="691">
        <v>45262.29583333333</v>
      </c>
      <c r="D459" s="691">
        <v>45263.71875</v>
      </c>
      <c r="E459" s="855">
        <f t="shared" si="49"/>
        <v>1.4229166666700621</v>
      </c>
      <c r="F459" s="693" t="s">
        <v>917</v>
      </c>
      <c r="G459" s="750" t="s">
        <v>973</v>
      </c>
      <c r="H459" s="693">
        <v>0</v>
      </c>
      <c r="I459" s="741">
        <v>0</v>
      </c>
      <c r="J459" s="697" t="s">
        <v>689</v>
      </c>
      <c r="K459" s="688"/>
    </row>
    <row r="460" spans="1:11" ht="17.25" customHeight="1">
      <c r="A460" s="689" t="s">
        <v>534</v>
      </c>
      <c r="B460" s="690" t="s">
        <v>1089</v>
      </c>
      <c r="C460" s="691">
        <v>45268.3125</v>
      </c>
      <c r="D460" s="691">
        <v>45268.493055555547</v>
      </c>
      <c r="E460" s="855">
        <f t="shared" si="49"/>
        <v>0.18055555554747116</v>
      </c>
      <c r="F460" s="693" t="s">
        <v>917</v>
      </c>
      <c r="G460" s="750" t="s">
        <v>1340</v>
      </c>
      <c r="H460" s="693">
        <v>50</v>
      </c>
      <c r="I460" s="696">
        <f t="shared" ref="I460" si="54">E460*H460*24</f>
        <v>216.66666665696539</v>
      </c>
      <c r="J460" s="697" t="s">
        <v>692</v>
      </c>
      <c r="K460" s="688"/>
    </row>
    <row r="461" spans="1:11" ht="17.25" customHeight="1">
      <c r="A461" s="689" t="s">
        <v>534</v>
      </c>
      <c r="B461" s="690" t="s">
        <v>717</v>
      </c>
      <c r="C461" s="691">
        <v>45265.39166666667</v>
      </c>
      <c r="D461" s="691">
        <v>45265.630555555559</v>
      </c>
      <c r="E461" s="855">
        <f t="shared" si="49"/>
        <v>0.23888888888905058</v>
      </c>
      <c r="F461" s="693" t="s">
        <v>917</v>
      </c>
      <c r="G461" s="750" t="s">
        <v>1020</v>
      </c>
      <c r="H461" s="693">
        <v>0</v>
      </c>
      <c r="I461" s="741">
        <v>0</v>
      </c>
      <c r="J461" s="697" t="s">
        <v>689</v>
      </c>
      <c r="K461" s="688"/>
    </row>
    <row r="462" spans="1:11" ht="17.25" customHeight="1">
      <c r="A462" s="689" t="s">
        <v>534</v>
      </c>
      <c r="B462" s="690" t="s">
        <v>1341</v>
      </c>
      <c r="C462" s="691">
        <v>45264.34375</v>
      </c>
      <c r="D462" s="691">
        <v>45264.724999999999</v>
      </c>
      <c r="E462" s="855">
        <f t="shared" si="49"/>
        <v>0.38124999999854481</v>
      </c>
      <c r="F462" s="693" t="s">
        <v>917</v>
      </c>
      <c r="G462" s="750" t="s">
        <v>1020</v>
      </c>
      <c r="H462" s="693">
        <v>0</v>
      </c>
      <c r="I462" s="741">
        <v>0</v>
      </c>
      <c r="J462" s="697" t="s">
        <v>689</v>
      </c>
      <c r="K462" s="688"/>
    </row>
    <row r="463" spans="1:11" ht="17.25" customHeight="1">
      <c r="A463" s="689" t="s">
        <v>534</v>
      </c>
      <c r="B463" s="690" t="s">
        <v>1341</v>
      </c>
      <c r="C463" s="691">
        <v>45268.3125</v>
      </c>
      <c r="D463" s="691">
        <v>45268.474999999999</v>
      </c>
      <c r="E463" s="855">
        <f t="shared" si="49"/>
        <v>0.16249999999854481</v>
      </c>
      <c r="F463" s="693" t="s">
        <v>917</v>
      </c>
      <c r="G463" s="750" t="s">
        <v>1340</v>
      </c>
      <c r="H463" s="693">
        <v>50</v>
      </c>
      <c r="I463" s="696">
        <f t="shared" ref="I463:I464" si="55">E463*H463*24</f>
        <v>194.99999999825377</v>
      </c>
      <c r="J463" s="697" t="s">
        <v>692</v>
      </c>
      <c r="K463" s="688"/>
    </row>
    <row r="464" spans="1:11" ht="17.25" customHeight="1">
      <c r="A464" s="689" t="s">
        <v>537</v>
      </c>
      <c r="B464" s="690" t="s">
        <v>1342</v>
      </c>
      <c r="C464" s="691">
        <v>45268.263888888891</v>
      </c>
      <c r="D464" s="691">
        <v>45268.430555555547</v>
      </c>
      <c r="E464" s="855">
        <f t="shared" si="49"/>
        <v>0.16666666665696539</v>
      </c>
      <c r="F464" s="693" t="s">
        <v>917</v>
      </c>
      <c r="G464" s="750" t="s">
        <v>1020</v>
      </c>
      <c r="H464" s="693">
        <v>51</v>
      </c>
      <c r="I464" s="696">
        <f t="shared" si="55"/>
        <v>203.99999998812564</v>
      </c>
      <c r="J464" s="697" t="s">
        <v>692</v>
      </c>
      <c r="K464" s="688"/>
    </row>
    <row r="465" spans="1:11" ht="17.25" customHeight="1">
      <c r="A465" s="689" t="s">
        <v>537</v>
      </c>
      <c r="B465" s="690" t="s">
        <v>1343</v>
      </c>
      <c r="C465" s="691">
        <v>45277.319444444453</v>
      </c>
      <c r="D465" s="691">
        <v>45277.652777777781</v>
      </c>
      <c r="E465" s="855">
        <f t="shared" si="49"/>
        <v>0.33333333332848269</v>
      </c>
      <c r="F465" s="693" t="s">
        <v>917</v>
      </c>
      <c r="G465" s="750" t="s">
        <v>1344</v>
      </c>
      <c r="H465" s="693">
        <v>0</v>
      </c>
      <c r="I465" s="741">
        <v>0</v>
      </c>
      <c r="J465" s="697" t="s">
        <v>689</v>
      </c>
      <c r="K465" s="688"/>
    </row>
    <row r="466" spans="1:11" ht="17.25" customHeight="1">
      <c r="A466" s="689" t="s">
        <v>537</v>
      </c>
      <c r="B466" s="690" t="s">
        <v>1343</v>
      </c>
      <c r="C466" s="691">
        <v>45278.361111111109</v>
      </c>
      <c r="D466" s="691">
        <v>45278.638888888891</v>
      </c>
      <c r="E466" s="855">
        <f t="shared" si="49"/>
        <v>0.27777777778101154</v>
      </c>
      <c r="F466" s="693" t="s">
        <v>917</v>
      </c>
      <c r="G466" s="750" t="s">
        <v>1345</v>
      </c>
      <c r="H466" s="693">
        <v>0</v>
      </c>
      <c r="I466" s="741">
        <v>0</v>
      </c>
      <c r="J466" s="697" t="s">
        <v>689</v>
      </c>
      <c r="K466" s="688"/>
    </row>
    <row r="467" spans="1:11" ht="17.25" customHeight="1">
      <c r="A467" s="689" t="s">
        <v>537</v>
      </c>
      <c r="B467" s="690" t="s">
        <v>808</v>
      </c>
      <c r="C467" s="691">
        <v>45268.261111111111</v>
      </c>
      <c r="D467" s="691">
        <v>45268.470833333333</v>
      </c>
      <c r="E467" s="855">
        <f t="shared" si="49"/>
        <v>0.20972222222189885</v>
      </c>
      <c r="F467" s="693" t="s">
        <v>917</v>
      </c>
      <c r="G467" s="750" t="s">
        <v>1346</v>
      </c>
      <c r="H467" s="693">
        <v>0</v>
      </c>
      <c r="I467" s="741">
        <v>0</v>
      </c>
      <c r="J467" s="697" t="s">
        <v>689</v>
      </c>
      <c r="K467" s="688"/>
    </row>
    <row r="468" spans="1:11" ht="17.25" customHeight="1">
      <c r="A468" s="689" t="s">
        <v>537</v>
      </c>
      <c r="B468" s="690" t="s">
        <v>1347</v>
      </c>
      <c r="C468" s="691">
        <v>45279.353472222218</v>
      </c>
      <c r="D468" s="691">
        <v>45279.697916666657</v>
      </c>
      <c r="E468" s="855">
        <f t="shared" si="49"/>
        <v>0.34444444443943212</v>
      </c>
      <c r="F468" s="693" t="s">
        <v>917</v>
      </c>
      <c r="G468" s="750" t="s">
        <v>1191</v>
      </c>
      <c r="H468" s="693">
        <v>0</v>
      </c>
      <c r="I468" s="741">
        <v>0</v>
      </c>
      <c r="J468" s="697" t="s">
        <v>689</v>
      </c>
      <c r="K468" s="688"/>
    </row>
    <row r="469" spans="1:11" ht="17.25" customHeight="1">
      <c r="A469" s="689" t="s">
        <v>537</v>
      </c>
      <c r="B469" s="690" t="s">
        <v>811</v>
      </c>
      <c r="C469" s="691">
        <v>45268.261111111111</v>
      </c>
      <c r="D469" s="691">
        <v>45268.473611111112</v>
      </c>
      <c r="E469" s="855">
        <f t="shared" si="49"/>
        <v>0.21250000000145519</v>
      </c>
      <c r="F469" s="693" t="s">
        <v>917</v>
      </c>
      <c r="G469" s="750" t="s">
        <v>1346</v>
      </c>
      <c r="H469" s="693">
        <v>0</v>
      </c>
      <c r="I469" s="741">
        <v>0</v>
      </c>
      <c r="J469" s="697" t="s">
        <v>689</v>
      </c>
      <c r="K469" s="688"/>
    </row>
    <row r="470" spans="1:11" ht="17.25" customHeight="1">
      <c r="A470" s="689" t="s">
        <v>537</v>
      </c>
      <c r="B470" s="690" t="s">
        <v>811</v>
      </c>
      <c r="C470" s="691">
        <v>45280.347222222219</v>
      </c>
      <c r="D470" s="691">
        <v>45280.699305555558</v>
      </c>
      <c r="E470" s="855">
        <f t="shared" si="49"/>
        <v>0.35208333333866904</v>
      </c>
      <c r="F470" s="693" t="s">
        <v>917</v>
      </c>
      <c r="G470" s="750" t="s">
        <v>1348</v>
      </c>
      <c r="H470" s="693">
        <v>0</v>
      </c>
      <c r="I470" s="741">
        <v>0</v>
      </c>
      <c r="J470" s="697" t="s">
        <v>689</v>
      </c>
      <c r="K470" s="688"/>
    </row>
    <row r="471" spans="1:11" ht="17.25" customHeight="1">
      <c r="A471" s="689" t="s">
        <v>537</v>
      </c>
      <c r="B471" s="690" t="s">
        <v>1349</v>
      </c>
      <c r="C471" s="691">
        <v>45268.261805555558</v>
      </c>
      <c r="D471" s="691">
        <v>45268.44027777778</v>
      </c>
      <c r="E471" s="855">
        <f t="shared" si="49"/>
        <v>0.17847222222189885</v>
      </c>
      <c r="F471" s="693" t="s">
        <v>917</v>
      </c>
      <c r="G471" s="750" t="s">
        <v>1346</v>
      </c>
      <c r="H471" s="693">
        <v>0</v>
      </c>
      <c r="I471" s="741">
        <v>0</v>
      </c>
      <c r="J471" s="697" t="s">
        <v>689</v>
      </c>
      <c r="K471" s="688"/>
    </row>
    <row r="472" spans="1:11" ht="17.25" customHeight="1">
      <c r="A472" s="689" t="s">
        <v>537</v>
      </c>
      <c r="B472" s="690" t="s">
        <v>1350</v>
      </c>
      <c r="C472" s="691">
        <v>45283.442361111112</v>
      </c>
      <c r="D472" s="691">
        <v>45283.729861111111</v>
      </c>
      <c r="E472" s="855">
        <f t="shared" si="49"/>
        <v>0.28749999999854481</v>
      </c>
      <c r="F472" s="693" t="s">
        <v>917</v>
      </c>
      <c r="G472" s="750" t="s">
        <v>1020</v>
      </c>
      <c r="H472" s="693">
        <v>0</v>
      </c>
      <c r="I472" s="741">
        <v>0</v>
      </c>
      <c r="J472" s="697" t="s">
        <v>689</v>
      </c>
      <c r="K472" s="688"/>
    </row>
    <row r="473" spans="1:11" ht="17.25" customHeight="1">
      <c r="A473" s="689" t="s">
        <v>537</v>
      </c>
      <c r="B473" s="690" t="s">
        <v>1351</v>
      </c>
      <c r="C473" s="691">
        <v>45268.261805555558</v>
      </c>
      <c r="D473" s="691">
        <v>45268.438888888893</v>
      </c>
      <c r="E473" s="855">
        <f t="shared" si="49"/>
        <v>0.17708333333575865</v>
      </c>
      <c r="F473" s="693" t="s">
        <v>917</v>
      </c>
      <c r="G473" s="750" t="s">
        <v>1346</v>
      </c>
      <c r="H473" s="693">
        <v>0</v>
      </c>
      <c r="I473" s="741">
        <v>0</v>
      </c>
      <c r="J473" s="697" t="s">
        <v>689</v>
      </c>
      <c r="K473" s="688"/>
    </row>
    <row r="474" spans="1:11" ht="17.25" customHeight="1">
      <c r="A474" s="689" t="s">
        <v>537</v>
      </c>
      <c r="B474" s="690" t="s">
        <v>1351</v>
      </c>
      <c r="C474" s="691">
        <v>45281.345833333333</v>
      </c>
      <c r="D474" s="691">
        <v>45281.67083333333</v>
      </c>
      <c r="E474" s="855">
        <f t="shared" si="49"/>
        <v>0.32499999999708962</v>
      </c>
      <c r="F474" s="693" t="s">
        <v>917</v>
      </c>
      <c r="G474" s="750" t="s">
        <v>1352</v>
      </c>
      <c r="H474" s="693">
        <v>0</v>
      </c>
      <c r="I474" s="741">
        <v>0</v>
      </c>
      <c r="J474" s="697" t="s">
        <v>689</v>
      </c>
      <c r="K474" s="688"/>
    </row>
    <row r="475" spans="1:11" ht="17.25" customHeight="1">
      <c r="A475" s="689" t="s">
        <v>545</v>
      </c>
      <c r="B475" s="690" t="s">
        <v>1353</v>
      </c>
      <c r="C475" s="691">
        <v>45287.430555555547</v>
      </c>
      <c r="D475" s="691">
        <v>45287.555555555547</v>
      </c>
      <c r="E475" s="855">
        <f t="shared" si="49"/>
        <v>0.125</v>
      </c>
      <c r="F475" s="693" t="s">
        <v>917</v>
      </c>
      <c r="G475" s="750" t="s">
        <v>1354</v>
      </c>
      <c r="H475" s="693">
        <v>0</v>
      </c>
      <c r="I475" s="741">
        <v>0</v>
      </c>
      <c r="J475" s="697" t="s">
        <v>689</v>
      </c>
      <c r="K475" s="688"/>
    </row>
    <row r="476" spans="1:11" ht="17.25" customHeight="1">
      <c r="A476" s="689" t="s">
        <v>545</v>
      </c>
      <c r="B476" s="690" t="s">
        <v>1355</v>
      </c>
      <c r="C476" s="691">
        <v>45288.425694444442</v>
      </c>
      <c r="D476" s="691">
        <v>45288.560416666667</v>
      </c>
      <c r="E476" s="855">
        <f t="shared" si="49"/>
        <v>0.13472222222480923</v>
      </c>
      <c r="F476" s="693" t="s">
        <v>958</v>
      </c>
      <c r="G476" s="750" t="s">
        <v>1356</v>
      </c>
      <c r="H476" s="693">
        <v>0</v>
      </c>
      <c r="I476" s="741">
        <v>0</v>
      </c>
      <c r="J476" s="697" t="s">
        <v>689</v>
      </c>
      <c r="K476" s="688"/>
    </row>
    <row r="477" spans="1:11" ht="17.25" customHeight="1">
      <c r="A477" s="689" t="s">
        <v>550</v>
      </c>
      <c r="B477" s="690" t="s">
        <v>1357</v>
      </c>
      <c r="C477" s="691">
        <v>45283.279166666667</v>
      </c>
      <c r="D477" s="691">
        <v>45283.520138888889</v>
      </c>
      <c r="E477" s="855">
        <f t="shared" si="49"/>
        <v>0.24097222222189885</v>
      </c>
      <c r="F477" s="693" t="s">
        <v>917</v>
      </c>
      <c r="G477" s="750" t="s">
        <v>1358</v>
      </c>
      <c r="H477" s="693">
        <v>150</v>
      </c>
      <c r="I477" s="696">
        <f t="shared" ref="I477" si="56">E477*H477*24</f>
        <v>867.49999999883585</v>
      </c>
      <c r="J477" s="697" t="s">
        <v>692</v>
      </c>
      <c r="K477" s="688"/>
    </row>
    <row r="478" spans="1:11" ht="17.25" customHeight="1">
      <c r="A478" s="689" t="s">
        <v>550</v>
      </c>
      <c r="B478" s="690" t="s">
        <v>1359</v>
      </c>
      <c r="C478" s="691">
        <v>45283.271527777782</v>
      </c>
      <c r="D478" s="691">
        <v>45283.520833333343</v>
      </c>
      <c r="E478" s="855">
        <f t="shared" si="49"/>
        <v>0.24930555556056788</v>
      </c>
      <c r="F478" s="693" t="s">
        <v>917</v>
      </c>
      <c r="G478" s="750" t="s">
        <v>1358</v>
      </c>
      <c r="H478" s="693">
        <v>0</v>
      </c>
      <c r="I478" s="741">
        <v>0</v>
      </c>
      <c r="J478" s="697" t="s">
        <v>689</v>
      </c>
      <c r="K478" s="688"/>
    </row>
    <row r="479" spans="1:11" ht="17.25" customHeight="1">
      <c r="A479" s="689" t="s">
        <v>550</v>
      </c>
      <c r="B479" s="690" t="s">
        <v>1360</v>
      </c>
      <c r="C479" s="691">
        <v>45283.271527777782</v>
      </c>
      <c r="D479" s="691">
        <v>45283.56527777778</v>
      </c>
      <c r="E479" s="855">
        <f t="shared" si="49"/>
        <v>0.29374999999708962</v>
      </c>
      <c r="F479" s="693" t="s">
        <v>917</v>
      </c>
      <c r="G479" s="750" t="s">
        <v>1358</v>
      </c>
      <c r="H479" s="693">
        <v>0</v>
      </c>
      <c r="I479" s="741">
        <v>0</v>
      </c>
      <c r="J479" s="697" t="s">
        <v>689</v>
      </c>
      <c r="K479" s="688"/>
    </row>
    <row r="480" spans="1:11" ht="17.25" customHeight="1">
      <c r="A480" s="689" t="s">
        <v>550</v>
      </c>
      <c r="B480" s="690" t="s">
        <v>1361</v>
      </c>
      <c r="C480" s="691">
        <v>45283.272222222222</v>
      </c>
      <c r="D480" s="691">
        <v>45283.534722222219</v>
      </c>
      <c r="E480" s="855">
        <f t="shared" si="49"/>
        <v>0.26249999999708962</v>
      </c>
      <c r="F480" s="693" t="s">
        <v>917</v>
      </c>
      <c r="G480" s="750" t="s">
        <v>1358</v>
      </c>
      <c r="H480" s="693">
        <v>0</v>
      </c>
      <c r="I480" s="741">
        <v>0</v>
      </c>
      <c r="J480" s="697" t="s">
        <v>689</v>
      </c>
      <c r="K480" s="688"/>
    </row>
    <row r="481" spans="1:11" ht="17.25" customHeight="1">
      <c r="A481" s="689" t="s">
        <v>554</v>
      </c>
      <c r="B481" s="690" t="s">
        <v>1362</v>
      </c>
      <c r="C481" s="691">
        <v>45290.293055555558</v>
      </c>
      <c r="D481" s="691">
        <v>45290.390277777777</v>
      </c>
      <c r="E481" s="855">
        <f t="shared" si="49"/>
        <v>9.7222222218988463E-2</v>
      </c>
      <c r="F481" s="693" t="s">
        <v>917</v>
      </c>
      <c r="G481" s="750" t="s">
        <v>1363</v>
      </c>
      <c r="H481" s="693">
        <v>10</v>
      </c>
      <c r="I481" s="696">
        <f t="shared" ref="I481:I489" si="57">E481*H481*24</f>
        <v>23.333333332557231</v>
      </c>
      <c r="J481" s="697" t="s">
        <v>692</v>
      </c>
      <c r="K481" s="688"/>
    </row>
    <row r="482" spans="1:11" ht="17.25" customHeight="1">
      <c r="A482" s="689" t="s">
        <v>554</v>
      </c>
      <c r="B482" s="690" t="s">
        <v>1364</v>
      </c>
      <c r="C482" s="691">
        <v>45290.293749999997</v>
      </c>
      <c r="D482" s="691">
        <v>45290.42291666667</v>
      </c>
      <c r="E482" s="855">
        <f t="shared" si="49"/>
        <v>0.1291666666729725</v>
      </c>
      <c r="F482" s="693" t="s">
        <v>917</v>
      </c>
      <c r="G482" s="750" t="s">
        <v>1363</v>
      </c>
      <c r="H482" s="693">
        <v>27</v>
      </c>
      <c r="I482" s="696">
        <f t="shared" si="57"/>
        <v>83.700000004086178</v>
      </c>
      <c r="J482" s="697" t="s">
        <v>692</v>
      </c>
      <c r="K482" s="688"/>
    </row>
    <row r="483" spans="1:11" ht="17.25" customHeight="1">
      <c r="A483" s="689" t="s">
        <v>554</v>
      </c>
      <c r="B483" s="690" t="s">
        <v>1365</v>
      </c>
      <c r="C483" s="691">
        <v>45290.294444444437</v>
      </c>
      <c r="D483" s="691">
        <v>45290.407638888893</v>
      </c>
      <c r="E483" s="855">
        <f t="shared" si="49"/>
        <v>0.11319444445689442</v>
      </c>
      <c r="F483" s="693" t="s">
        <v>917</v>
      </c>
      <c r="G483" s="750" t="s">
        <v>1363</v>
      </c>
      <c r="H483" s="693">
        <v>23</v>
      </c>
      <c r="I483" s="696">
        <f t="shared" si="57"/>
        <v>62.483333340205718</v>
      </c>
      <c r="J483" s="697" t="s">
        <v>692</v>
      </c>
      <c r="K483" s="688"/>
    </row>
    <row r="484" spans="1:11" ht="17.25" customHeight="1">
      <c r="A484" s="689" t="s">
        <v>554</v>
      </c>
      <c r="B484" s="690" t="s">
        <v>1366</v>
      </c>
      <c r="C484" s="691">
        <v>45267.53402777778</v>
      </c>
      <c r="D484" s="691">
        <v>45267.613888888889</v>
      </c>
      <c r="E484" s="855">
        <f t="shared" si="49"/>
        <v>7.9861111109494232E-2</v>
      </c>
      <c r="F484" s="693" t="s">
        <v>917</v>
      </c>
      <c r="G484" s="750" t="s">
        <v>1367</v>
      </c>
      <c r="H484" s="693">
        <v>9</v>
      </c>
      <c r="I484" s="696">
        <f t="shared" si="57"/>
        <v>17.249999999650754</v>
      </c>
      <c r="J484" s="697" t="s">
        <v>692</v>
      </c>
      <c r="K484" s="688"/>
    </row>
    <row r="485" spans="1:11" ht="17.25" customHeight="1">
      <c r="A485" s="689" t="s">
        <v>554</v>
      </c>
      <c r="B485" s="690" t="s">
        <v>1366</v>
      </c>
      <c r="C485" s="691">
        <v>45290.293055555558</v>
      </c>
      <c r="D485" s="691">
        <v>45290.390972222223</v>
      </c>
      <c r="E485" s="855">
        <f t="shared" si="49"/>
        <v>9.7916666665696539E-2</v>
      </c>
      <c r="F485" s="693" t="s">
        <v>917</v>
      </c>
      <c r="G485" s="750" t="s">
        <v>1363</v>
      </c>
      <c r="H485" s="693">
        <v>10</v>
      </c>
      <c r="I485" s="696">
        <f t="shared" si="57"/>
        <v>23.499999999767169</v>
      </c>
      <c r="J485" s="697" t="s">
        <v>692</v>
      </c>
      <c r="K485" s="688"/>
    </row>
    <row r="486" spans="1:11" ht="17.25" customHeight="1">
      <c r="A486" s="689" t="s">
        <v>554</v>
      </c>
      <c r="B486" s="690" t="s">
        <v>1368</v>
      </c>
      <c r="C486" s="691">
        <v>45267.425694444442</v>
      </c>
      <c r="D486" s="691">
        <v>45267.523611111108</v>
      </c>
      <c r="E486" s="855">
        <f t="shared" si="49"/>
        <v>9.7916666665696539E-2</v>
      </c>
      <c r="F486" s="693" t="s">
        <v>917</v>
      </c>
      <c r="G486" s="750" t="s">
        <v>1369</v>
      </c>
      <c r="H486" s="693">
        <v>4</v>
      </c>
      <c r="I486" s="696">
        <f t="shared" si="57"/>
        <v>9.3999999999068677</v>
      </c>
      <c r="J486" s="697" t="s">
        <v>692</v>
      </c>
      <c r="K486" s="688"/>
    </row>
    <row r="487" spans="1:11" ht="17.25" customHeight="1">
      <c r="A487" s="689" t="s">
        <v>554</v>
      </c>
      <c r="B487" s="690" t="s">
        <v>1368</v>
      </c>
      <c r="C487" s="691">
        <v>45290.293749999997</v>
      </c>
      <c r="D487" s="691">
        <v>45290.42291666667</v>
      </c>
      <c r="E487" s="855">
        <f t="shared" si="49"/>
        <v>0.1291666666729725</v>
      </c>
      <c r="F487" s="693" t="s">
        <v>917</v>
      </c>
      <c r="G487" s="750" t="s">
        <v>1363</v>
      </c>
      <c r="H487" s="693">
        <v>27</v>
      </c>
      <c r="I487" s="696">
        <f t="shared" si="57"/>
        <v>83.700000004086178</v>
      </c>
      <c r="J487" s="697" t="s">
        <v>692</v>
      </c>
      <c r="K487" s="688"/>
    </row>
    <row r="488" spans="1:11" ht="17.25" customHeight="1">
      <c r="A488" s="689" t="s">
        <v>554</v>
      </c>
      <c r="B488" s="690" t="s">
        <v>1370</v>
      </c>
      <c r="C488" s="691">
        <v>45267.311805555553</v>
      </c>
      <c r="D488" s="691">
        <v>45267.418055555558</v>
      </c>
      <c r="E488" s="855">
        <f t="shared" si="49"/>
        <v>0.10625000000436557</v>
      </c>
      <c r="F488" s="693" t="s">
        <v>917</v>
      </c>
      <c r="G488" s="750" t="s">
        <v>1371</v>
      </c>
      <c r="H488" s="693">
        <v>25</v>
      </c>
      <c r="I488" s="696">
        <f t="shared" si="57"/>
        <v>63.750000002619345</v>
      </c>
      <c r="J488" s="697" t="s">
        <v>692</v>
      </c>
      <c r="K488" s="688"/>
    </row>
    <row r="489" spans="1:11" ht="17.25" customHeight="1">
      <c r="A489" s="689" t="s">
        <v>554</v>
      </c>
      <c r="B489" s="690" t="s">
        <v>1372</v>
      </c>
      <c r="C489" s="691">
        <v>45290.294444444437</v>
      </c>
      <c r="D489" s="691">
        <v>45290.407638888893</v>
      </c>
      <c r="E489" s="855">
        <f t="shared" si="49"/>
        <v>0.11319444445689442</v>
      </c>
      <c r="F489" s="693" t="s">
        <v>917</v>
      </c>
      <c r="G489" s="750" t="s">
        <v>1363</v>
      </c>
      <c r="H489" s="693">
        <v>23</v>
      </c>
      <c r="I489" s="696">
        <f t="shared" si="57"/>
        <v>62.483333340205718</v>
      </c>
      <c r="J489" s="697" t="s">
        <v>692</v>
      </c>
      <c r="K489" s="688"/>
    </row>
    <row r="490" spans="1:11" ht="17.25" customHeight="1">
      <c r="A490" s="689" t="s">
        <v>413</v>
      </c>
      <c r="B490" s="690" t="s">
        <v>815</v>
      </c>
      <c r="C490" s="691">
        <v>45262.345833333333</v>
      </c>
      <c r="D490" s="691">
        <v>45262.726388888892</v>
      </c>
      <c r="E490" s="855">
        <f t="shared" si="49"/>
        <v>0.38055555555911269</v>
      </c>
      <c r="F490" s="693" t="s">
        <v>917</v>
      </c>
      <c r="G490" s="750" t="s">
        <v>918</v>
      </c>
      <c r="H490" s="693">
        <v>0</v>
      </c>
      <c r="I490" s="741">
        <v>0</v>
      </c>
      <c r="J490" s="697" t="s">
        <v>689</v>
      </c>
      <c r="K490" s="688"/>
    </row>
    <row r="491" spans="1:11" ht="17.25" customHeight="1">
      <c r="A491" s="689" t="s">
        <v>413</v>
      </c>
      <c r="B491" s="690" t="s">
        <v>815</v>
      </c>
      <c r="C491" s="691">
        <v>45263.34375</v>
      </c>
      <c r="D491" s="691">
        <v>45263.663194444453</v>
      </c>
      <c r="E491" s="855">
        <f t="shared" si="49"/>
        <v>0.31944444445252884</v>
      </c>
      <c r="F491" s="693" t="s">
        <v>917</v>
      </c>
      <c r="G491" s="750" t="s">
        <v>1009</v>
      </c>
      <c r="H491" s="693">
        <v>0</v>
      </c>
      <c r="I491" s="741">
        <v>0</v>
      </c>
      <c r="J491" s="697" t="s">
        <v>689</v>
      </c>
      <c r="K491" s="688"/>
    </row>
    <row r="492" spans="1:11" ht="17.25" customHeight="1">
      <c r="A492" s="689" t="s">
        <v>413</v>
      </c>
      <c r="B492" s="690" t="s">
        <v>1373</v>
      </c>
      <c r="C492" s="691">
        <v>45266.353472222218</v>
      </c>
      <c r="D492" s="691">
        <v>45266.72152777778</v>
      </c>
      <c r="E492" s="855">
        <f t="shared" si="49"/>
        <v>0.36805555556202307</v>
      </c>
      <c r="F492" s="693" t="s">
        <v>917</v>
      </c>
      <c r="G492" s="750" t="s">
        <v>1009</v>
      </c>
      <c r="H492" s="693">
        <v>0</v>
      </c>
      <c r="I492" s="741">
        <v>0</v>
      </c>
      <c r="J492" s="697" t="s">
        <v>689</v>
      </c>
      <c r="K492" s="688"/>
    </row>
    <row r="493" spans="1:11" ht="17.25" customHeight="1">
      <c r="A493" s="689" t="s">
        <v>413</v>
      </c>
      <c r="B493" s="690" t="s">
        <v>1374</v>
      </c>
      <c r="C493" s="691">
        <v>45266.354166666657</v>
      </c>
      <c r="D493" s="691">
        <v>45266.722222222219</v>
      </c>
      <c r="E493" s="855">
        <f t="shared" si="49"/>
        <v>0.36805555556202307</v>
      </c>
      <c r="F493" s="693" t="s">
        <v>917</v>
      </c>
      <c r="G493" s="750" t="s">
        <v>1009</v>
      </c>
      <c r="H493" s="693">
        <v>0</v>
      </c>
      <c r="I493" s="741">
        <v>0</v>
      </c>
      <c r="J493" s="697" t="s">
        <v>689</v>
      </c>
      <c r="K493" s="688"/>
    </row>
    <row r="494" spans="1:11" ht="17.25" customHeight="1">
      <c r="A494" s="689" t="s">
        <v>572</v>
      </c>
      <c r="B494" s="690" t="s">
        <v>1021</v>
      </c>
      <c r="C494" s="691">
        <v>45273.261805555558</v>
      </c>
      <c r="D494" s="691">
        <v>45273.373611111107</v>
      </c>
      <c r="E494" s="855">
        <f t="shared" si="49"/>
        <v>0.11180555554892635</v>
      </c>
      <c r="F494" s="693" t="s">
        <v>958</v>
      </c>
      <c r="G494" s="750" t="s">
        <v>1375</v>
      </c>
      <c r="H494" s="693">
        <v>60</v>
      </c>
      <c r="I494" s="696">
        <f t="shared" ref="I494" si="58">E494*H494*24</f>
        <v>160.99999999045394</v>
      </c>
      <c r="J494" s="697" t="s">
        <v>692</v>
      </c>
      <c r="K494" s="688"/>
    </row>
    <row r="495" spans="1:11" ht="17.25" customHeight="1">
      <c r="A495" s="689" t="s">
        <v>572</v>
      </c>
      <c r="B495" s="690" t="s">
        <v>818</v>
      </c>
      <c r="C495" s="691">
        <v>45277.352777777778</v>
      </c>
      <c r="D495" s="691">
        <v>45277.688194444447</v>
      </c>
      <c r="E495" s="855">
        <f t="shared" si="49"/>
        <v>0.33541666666860692</v>
      </c>
      <c r="F495" s="693" t="s">
        <v>917</v>
      </c>
      <c r="G495" s="750" t="s">
        <v>918</v>
      </c>
      <c r="H495" s="693">
        <v>0</v>
      </c>
      <c r="I495" s="741">
        <v>0</v>
      </c>
      <c r="J495" s="697" t="s">
        <v>689</v>
      </c>
      <c r="K495" s="688"/>
    </row>
    <row r="496" spans="1:11" ht="17.25" customHeight="1">
      <c r="A496" s="689" t="s">
        <v>572</v>
      </c>
      <c r="B496" s="690" t="s">
        <v>818</v>
      </c>
      <c r="C496" s="691">
        <v>45278.354166666657</v>
      </c>
      <c r="D496" s="691">
        <v>45278.741666666669</v>
      </c>
      <c r="E496" s="855">
        <f t="shared" si="49"/>
        <v>0.38750000001164153</v>
      </c>
      <c r="F496" s="693" t="s">
        <v>917</v>
      </c>
      <c r="G496" s="750" t="s">
        <v>973</v>
      </c>
      <c r="H496" s="693">
        <v>0</v>
      </c>
      <c r="I496" s="741">
        <v>0</v>
      </c>
      <c r="J496" s="697" t="s">
        <v>689</v>
      </c>
      <c r="K496" s="688"/>
    </row>
    <row r="497" spans="1:11" ht="17.25" customHeight="1">
      <c r="A497" s="689" t="s">
        <v>572</v>
      </c>
      <c r="B497" s="690" t="s">
        <v>818</v>
      </c>
      <c r="C497" s="691">
        <v>45283.445138888892</v>
      </c>
      <c r="D497" s="691">
        <v>45283.548611111109</v>
      </c>
      <c r="E497" s="855">
        <f t="shared" si="49"/>
        <v>0.10347222221753327</v>
      </c>
      <c r="F497" s="693" t="s">
        <v>917</v>
      </c>
      <c r="G497" s="750" t="s">
        <v>1376</v>
      </c>
      <c r="H497" s="693">
        <v>0</v>
      </c>
      <c r="I497" s="741">
        <v>0</v>
      </c>
      <c r="J497" s="697" t="s">
        <v>689</v>
      </c>
      <c r="K497" s="688"/>
    </row>
    <row r="498" spans="1:11" ht="17.25" customHeight="1">
      <c r="A498" s="689" t="s">
        <v>572</v>
      </c>
      <c r="B498" s="690" t="s">
        <v>1377</v>
      </c>
      <c r="C498" s="691">
        <v>45283.551388888889</v>
      </c>
      <c r="D498" s="691">
        <v>45283.652083333327</v>
      </c>
      <c r="E498" s="855">
        <f t="shared" si="49"/>
        <v>0.10069444443797693</v>
      </c>
      <c r="F498" s="693" t="s">
        <v>917</v>
      </c>
      <c r="G498" s="750" t="s">
        <v>1378</v>
      </c>
      <c r="H498" s="693">
        <v>0</v>
      </c>
      <c r="I498" s="741">
        <v>0</v>
      </c>
      <c r="J498" s="697" t="s">
        <v>689</v>
      </c>
      <c r="K498" s="688"/>
    </row>
    <row r="499" spans="1:11" ht="17.25" customHeight="1">
      <c r="A499" s="689" t="s">
        <v>572</v>
      </c>
      <c r="B499" s="690" t="s">
        <v>1379</v>
      </c>
      <c r="C499" s="691">
        <v>45280.369444444441</v>
      </c>
      <c r="D499" s="691">
        <v>45280.710416666669</v>
      </c>
      <c r="E499" s="855">
        <f t="shared" si="49"/>
        <v>0.34097222222771961</v>
      </c>
      <c r="F499" s="693" t="s">
        <v>917</v>
      </c>
      <c r="G499" s="750" t="s">
        <v>918</v>
      </c>
      <c r="H499" s="693">
        <v>0</v>
      </c>
      <c r="I499" s="741">
        <v>0</v>
      </c>
      <c r="J499" s="697" t="s">
        <v>689</v>
      </c>
      <c r="K499" s="688"/>
    </row>
    <row r="500" spans="1:11" ht="17.25" customHeight="1">
      <c r="A500" s="689" t="s">
        <v>572</v>
      </c>
      <c r="B500" s="690" t="s">
        <v>1379</v>
      </c>
      <c r="C500" s="691">
        <v>45281.353472222218</v>
      </c>
      <c r="D500" s="691">
        <v>45281.840277777781</v>
      </c>
      <c r="E500" s="855">
        <f t="shared" si="49"/>
        <v>0.48680555556347826</v>
      </c>
      <c r="F500" s="693" t="s">
        <v>917</v>
      </c>
      <c r="G500" s="750" t="s">
        <v>919</v>
      </c>
      <c r="H500" s="693">
        <v>0</v>
      </c>
      <c r="I500" s="741">
        <v>0</v>
      </c>
      <c r="J500" s="697" t="s">
        <v>689</v>
      </c>
      <c r="K500" s="688"/>
    </row>
    <row r="501" spans="1:11" ht="17.25" customHeight="1">
      <c r="A501" s="689" t="s">
        <v>572</v>
      </c>
      <c r="B501" s="690" t="s">
        <v>820</v>
      </c>
      <c r="C501" s="691">
        <v>45284.356944444437</v>
      </c>
      <c r="D501" s="691">
        <v>45284.662499999999</v>
      </c>
      <c r="E501" s="855">
        <f t="shared" si="49"/>
        <v>0.30555555556202307</v>
      </c>
      <c r="F501" s="693" t="s">
        <v>917</v>
      </c>
      <c r="G501" s="750" t="s">
        <v>919</v>
      </c>
      <c r="H501" s="693">
        <v>0</v>
      </c>
      <c r="I501" s="741">
        <v>0</v>
      </c>
      <c r="J501" s="697" t="s">
        <v>689</v>
      </c>
      <c r="K501" s="688"/>
    </row>
    <row r="502" spans="1:11" ht="17.25" customHeight="1" thickBot="1">
      <c r="A502" s="698" t="s">
        <v>439</v>
      </c>
      <c r="B502" s="699" t="s">
        <v>1208</v>
      </c>
      <c r="C502" s="700">
        <v>45280.327777777777</v>
      </c>
      <c r="D502" s="700">
        <v>45280.668749999997</v>
      </c>
      <c r="E502" s="858">
        <f t="shared" si="49"/>
        <v>0.34097222222044365</v>
      </c>
      <c r="F502" s="702" t="s">
        <v>917</v>
      </c>
      <c r="G502" s="751" t="s">
        <v>1380</v>
      </c>
      <c r="H502" s="702">
        <v>0</v>
      </c>
      <c r="I502" s="743">
        <v>0</v>
      </c>
      <c r="J502" s="859" t="s">
        <v>689</v>
      </c>
      <c r="K502" s="688"/>
    </row>
    <row r="503" spans="1:11" ht="17.25" customHeight="1">
      <c r="A503" s="824"/>
      <c r="B503" s="673"/>
      <c r="C503" s="672"/>
      <c r="D503" s="819" t="s">
        <v>723</v>
      </c>
      <c r="E503" s="897">
        <f>SUM(E386:E502)</f>
        <v>29.675000000061118</v>
      </c>
      <c r="F503" s="881"/>
      <c r="G503" s="910" t="s">
        <v>1271</v>
      </c>
      <c r="H503" s="899"/>
      <c r="I503" s="900">
        <f>SUM(I386:I502)</f>
        <v>2841.016666663927</v>
      </c>
      <c r="J503" s="871"/>
      <c r="K503" s="688"/>
    </row>
    <row r="504" spans="1:11" ht="17.25" customHeight="1" thickBot="1">
      <c r="A504" s="914" t="s">
        <v>1381</v>
      </c>
      <c r="B504" s="915"/>
      <c r="D504" s="834"/>
      <c r="E504" s="885"/>
      <c r="F504" s="833"/>
      <c r="G504" s="877"/>
      <c r="H504" s="872"/>
      <c r="I504" s="872"/>
      <c r="J504" s="871"/>
      <c r="K504" s="688"/>
    </row>
    <row r="505" spans="1:11" ht="17.25" customHeight="1" thickBot="1">
      <c r="A505" s="916"/>
      <c r="B505" s="917"/>
      <c r="C505" s="918"/>
      <c r="D505" s="918"/>
      <c r="E505" s="919"/>
      <c r="F505" s="920"/>
      <c r="G505" s="921"/>
      <c r="H505" s="922"/>
      <c r="I505" s="922"/>
      <c r="J505" s="923"/>
      <c r="K505" s="688"/>
    </row>
    <row r="506" spans="1:11" ht="18" customHeight="1">
      <c r="H506" s="802"/>
      <c r="I506" s="802"/>
      <c r="J506" s="877"/>
      <c r="K506" s="688"/>
    </row>
    <row r="507" spans="1:11" ht="19.5" customHeight="1">
      <c r="B507" s="803"/>
      <c r="C507" s="798"/>
      <c r="D507" s="833" t="s">
        <v>723</v>
      </c>
      <c r="E507" s="897">
        <f>SUM(E505:E506)</f>
        <v>0</v>
      </c>
      <c r="F507" s="814"/>
      <c r="G507" s="673"/>
      <c r="H507" s="924"/>
      <c r="I507" s="566">
        <f>SUM(I505:I506)</f>
        <v>0</v>
      </c>
      <c r="J507" s="816"/>
    </row>
    <row r="508" spans="1:11" ht="17.25" customHeight="1">
      <c r="A508" s="817" t="s">
        <v>1959</v>
      </c>
      <c r="B508" s="803"/>
      <c r="C508" s="798"/>
      <c r="D508" s="818"/>
      <c r="E508" s="925">
        <f>SUM(E507,E503,E383,E357,E309,E240,E204,E136)</f>
        <v>185.32361111119098</v>
      </c>
      <c r="F508" s="819" t="s">
        <v>823</v>
      </c>
      <c r="G508" s="673"/>
    </row>
    <row r="509" spans="1:11">
      <c r="A509" s="820" t="s">
        <v>1382</v>
      </c>
      <c r="B509" s="673"/>
      <c r="C509" s="672"/>
      <c r="D509" s="674"/>
      <c r="E509" s="821"/>
      <c r="F509" s="672"/>
      <c r="G509" s="822" t="s">
        <v>1383</v>
      </c>
      <c r="I509" s="926" t="s">
        <v>182</v>
      </c>
    </row>
    <row r="510" spans="1:11">
      <c r="A510" s="820"/>
      <c r="B510" s="673"/>
      <c r="C510" s="672"/>
      <c r="D510" s="674"/>
      <c r="E510" s="821"/>
      <c r="F510" s="816"/>
      <c r="G510" s="816"/>
      <c r="I510" s="926" t="s">
        <v>1384</v>
      </c>
      <c r="J510" s="816"/>
    </row>
    <row r="511" spans="1:11">
      <c r="I511" s="927" t="s">
        <v>115</v>
      </c>
    </row>
    <row r="512" spans="1:11" ht="33">
      <c r="A512" s="829"/>
      <c r="B512" s="829"/>
      <c r="C512" s="829"/>
      <c r="D512" s="829"/>
      <c r="E512" s="829"/>
    </row>
    <row r="513" spans="1:1" ht="33">
      <c r="A513" s="883"/>
    </row>
  </sheetData>
  <mergeCells count="7">
    <mergeCell ref="A2:J2"/>
    <mergeCell ref="A3:J3"/>
    <mergeCell ref="A4:J4"/>
    <mergeCell ref="A7:A8"/>
    <mergeCell ref="B7:B8"/>
    <mergeCell ref="E7:E8"/>
    <mergeCell ref="G7:G8"/>
  </mergeCells>
  <printOptions horizontalCentered="1" verticalCentered="1"/>
  <pageMargins left="0.7" right="0.7" top="0.5" bottom="0.3" header="0.3" footer="0.3"/>
  <pageSetup paperSize="9" scale="49" fitToHeight="0" orientation="landscape" r:id="rId1"/>
  <headerFooter>
    <oddFooter>Page &amp;P of &amp;N</oddFooter>
  </headerFooter>
  <rowBreaks count="5" manualBreakCount="5">
    <brk id="65" max="9" man="1"/>
    <brk id="202" max="9" man="1"/>
    <brk id="288" max="9" man="1"/>
    <brk id="337" max="9" man="1"/>
    <brk id="437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D15AD-C3E2-4762-8B55-03D0748E3068}">
  <sheetPr>
    <pageSetUpPr fitToPage="1"/>
  </sheetPr>
  <dimension ref="A1:AG551"/>
  <sheetViews>
    <sheetView zoomScale="85" zoomScaleNormal="85" zoomScaleSheetLayoutView="85" workbookViewId="0">
      <pane ySplit="8" topLeftCell="A9" activePane="bottomLeft" state="frozen"/>
      <selection activeCell="E14" sqref="E14"/>
      <selection pane="bottomLeft" activeCell="G20" sqref="G20"/>
    </sheetView>
  </sheetViews>
  <sheetFormatPr defaultRowHeight="15"/>
  <cols>
    <col min="1" max="1" width="47.5703125" style="630" customWidth="1"/>
    <col min="2" max="2" width="44.5703125" style="630" customWidth="1"/>
    <col min="3" max="3" width="27.140625" style="630" customWidth="1"/>
    <col min="4" max="4" width="27.42578125" style="630" customWidth="1"/>
    <col min="5" max="5" width="16.7109375" style="630" customWidth="1"/>
    <col min="6" max="6" width="13.42578125" style="630" customWidth="1"/>
    <col min="7" max="7" width="66.7109375" style="630" customWidth="1"/>
    <col min="8" max="8" width="16.42578125" style="630" customWidth="1"/>
    <col min="9" max="9" width="19.140625" style="630" customWidth="1"/>
    <col min="10" max="10" width="20.28515625" style="630" customWidth="1"/>
    <col min="11" max="16384" width="9.140625" style="630"/>
  </cols>
  <sheetData>
    <row r="1" spans="1:17">
      <c r="A1" s="654"/>
      <c r="B1" s="655"/>
      <c r="C1" s="655" t="s">
        <v>911</v>
      </c>
      <c r="D1" s="655"/>
      <c r="E1" s="655"/>
      <c r="F1" s="655"/>
      <c r="G1" s="655"/>
      <c r="H1" s="655"/>
      <c r="I1" s="655"/>
      <c r="J1" s="656" t="s">
        <v>10</v>
      </c>
    </row>
    <row r="2" spans="1:17" ht="20.25">
      <c r="A2" s="1444" t="s">
        <v>670</v>
      </c>
      <c r="B2" s="1444"/>
      <c r="C2" s="1444"/>
      <c r="D2" s="1444"/>
      <c r="E2" s="1444"/>
      <c r="F2" s="1444"/>
      <c r="G2" s="1444"/>
      <c r="H2" s="1444"/>
      <c r="I2" s="1444"/>
      <c r="J2" s="1444"/>
    </row>
    <row r="3" spans="1:17" ht="18">
      <c r="A3" s="1445" t="s">
        <v>912</v>
      </c>
      <c r="B3" s="1445"/>
      <c r="C3" s="1445"/>
      <c r="D3" s="1445"/>
      <c r="E3" s="1445"/>
      <c r="F3" s="1445"/>
      <c r="G3" s="1445"/>
      <c r="H3" s="1445"/>
      <c r="I3" s="1445"/>
      <c r="J3" s="1445"/>
    </row>
    <row r="4" spans="1:17" ht="18">
      <c r="A4" s="1446" t="s">
        <v>1385</v>
      </c>
      <c r="B4" s="1446"/>
      <c r="C4" s="1446"/>
      <c r="D4" s="1446"/>
      <c r="E4" s="1446"/>
      <c r="F4" s="1446"/>
      <c r="G4" s="1446"/>
      <c r="H4" s="1446"/>
      <c r="I4" s="1446"/>
      <c r="J4" s="1446"/>
    </row>
    <row r="5" spans="1:17">
      <c r="A5" s="655"/>
      <c r="B5" s="655"/>
      <c r="C5" s="655"/>
      <c r="D5" s="655"/>
      <c r="E5" s="655"/>
      <c r="F5" s="655"/>
      <c r="G5" s="655"/>
      <c r="H5" s="655"/>
      <c r="I5" s="655"/>
      <c r="J5" s="655"/>
    </row>
    <row r="6" spans="1:17" ht="20.25" customHeight="1" thickBot="1">
      <c r="A6" s="657" t="s">
        <v>651</v>
      </c>
      <c r="B6" s="658"/>
      <c r="C6" s="659"/>
      <c r="D6" s="660"/>
      <c r="E6" s="661"/>
      <c r="F6" s="662"/>
      <c r="G6" s="658"/>
      <c r="H6" s="659"/>
      <c r="I6" s="663"/>
      <c r="J6" s="664"/>
    </row>
    <row r="7" spans="1:17" ht="18">
      <c r="A7" s="1427" t="s">
        <v>673</v>
      </c>
      <c r="B7" s="1429" t="s">
        <v>674</v>
      </c>
      <c r="C7" s="665" t="s">
        <v>675</v>
      </c>
      <c r="D7" s="665" t="s">
        <v>676</v>
      </c>
      <c r="E7" s="1440" t="s">
        <v>677</v>
      </c>
      <c r="F7" s="666" t="s">
        <v>678</v>
      </c>
      <c r="G7" s="1442" t="s">
        <v>679</v>
      </c>
      <c r="H7" s="666" t="s">
        <v>680</v>
      </c>
      <c r="I7" s="666" t="s">
        <v>680</v>
      </c>
      <c r="J7" s="667" t="s">
        <v>47</v>
      </c>
    </row>
    <row r="8" spans="1:17" ht="18.75" thickBot="1">
      <c r="A8" s="1428"/>
      <c r="B8" s="1430"/>
      <c r="C8" s="668" t="s">
        <v>681</v>
      </c>
      <c r="D8" s="669" t="s">
        <v>682</v>
      </c>
      <c r="E8" s="1441"/>
      <c r="F8" s="668" t="s">
        <v>683</v>
      </c>
      <c r="G8" s="1443"/>
      <c r="H8" s="668" t="s">
        <v>253</v>
      </c>
      <c r="I8" s="668" t="s">
        <v>684</v>
      </c>
      <c r="J8" s="670"/>
    </row>
    <row r="9" spans="1:17" ht="16.5" thickBot="1">
      <c r="A9" s="671" t="s">
        <v>685</v>
      </c>
      <c r="B9" s="373"/>
      <c r="C9" s="672"/>
      <c r="D9" s="673"/>
      <c r="E9" s="672"/>
      <c r="F9" s="674"/>
      <c r="G9" s="675"/>
      <c r="H9" s="672"/>
      <c r="I9" s="676"/>
      <c r="J9" s="677"/>
      <c r="L9" s="678"/>
      <c r="M9" s="679"/>
      <c r="N9" s="679"/>
      <c r="O9" s="680"/>
      <c r="Q9" s="678"/>
    </row>
    <row r="10" spans="1:17" ht="17.25" customHeight="1">
      <c r="A10" s="681" t="s">
        <v>323</v>
      </c>
      <c r="B10" s="682" t="s">
        <v>1386</v>
      </c>
      <c r="C10" s="683">
        <v>45277.366666666669</v>
      </c>
      <c r="D10" s="683">
        <v>45277.705555555563</v>
      </c>
      <c r="E10" s="684">
        <f t="shared" ref="E10:E101" si="0">D10-C10</f>
        <v>0.33888888889487134</v>
      </c>
      <c r="F10" s="685" t="s">
        <v>917</v>
      </c>
      <c r="G10" s="682" t="s">
        <v>1200</v>
      </c>
      <c r="H10" s="685">
        <v>0</v>
      </c>
      <c r="I10" s="686">
        <v>0</v>
      </c>
      <c r="J10" s="687" t="s">
        <v>689</v>
      </c>
      <c r="K10" s="688"/>
    </row>
    <row r="11" spans="1:17" ht="17.25" customHeight="1">
      <c r="A11" s="689" t="s">
        <v>323</v>
      </c>
      <c r="B11" s="690" t="s">
        <v>1387</v>
      </c>
      <c r="C11" s="691">
        <v>45277.469444444447</v>
      </c>
      <c r="D11" s="691">
        <v>45277.556944444441</v>
      </c>
      <c r="E11" s="692">
        <f t="shared" si="0"/>
        <v>8.7499999994179234E-2</v>
      </c>
      <c r="F11" s="693" t="s">
        <v>917</v>
      </c>
      <c r="G11" s="690" t="s">
        <v>1388</v>
      </c>
      <c r="H11" s="693">
        <v>0</v>
      </c>
      <c r="I11" s="694">
        <v>0</v>
      </c>
      <c r="J11" s="695" t="s">
        <v>689</v>
      </c>
      <c r="K11" s="688"/>
    </row>
    <row r="12" spans="1:17" ht="17.25" customHeight="1">
      <c r="A12" s="689" t="s">
        <v>323</v>
      </c>
      <c r="B12" s="690" t="s">
        <v>1389</v>
      </c>
      <c r="C12" s="691">
        <v>45277.557638888888</v>
      </c>
      <c r="D12" s="691">
        <v>45277.60833333333</v>
      </c>
      <c r="E12" s="692">
        <f t="shared" si="0"/>
        <v>5.0694444442342501E-2</v>
      </c>
      <c r="F12" s="693" t="s">
        <v>917</v>
      </c>
      <c r="G12" s="690" t="s">
        <v>1388</v>
      </c>
      <c r="H12" s="693">
        <v>0</v>
      </c>
      <c r="I12" s="694">
        <v>0</v>
      </c>
      <c r="J12" s="695" t="s">
        <v>689</v>
      </c>
      <c r="K12" s="688"/>
    </row>
    <row r="13" spans="1:17" ht="17.25" customHeight="1">
      <c r="A13" s="689" t="s">
        <v>323</v>
      </c>
      <c r="B13" s="690" t="s">
        <v>1390</v>
      </c>
      <c r="C13" s="691">
        <v>45279.402777777781</v>
      </c>
      <c r="D13" s="691">
        <v>45279.538888888892</v>
      </c>
      <c r="E13" s="692">
        <f t="shared" si="0"/>
        <v>0.13611111111094942</v>
      </c>
      <c r="F13" s="693" t="s">
        <v>917</v>
      </c>
      <c r="G13" s="690" t="s">
        <v>1391</v>
      </c>
      <c r="H13" s="693">
        <v>0</v>
      </c>
      <c r="I13" s="694">
        <v>0</v>
      </c>
      <c r="J13" s="695" t="s">
        <v>689</v>
      </c>
      <c r="K13" s="688"/>
    </row>
    <row r="14" spans="1:17" ht="17.25" customHeight="1">
      <c r="A14" s="689" t="s">
        <v>323</v>
      </c>
      <c r="B14" s="690" t="s">
        <v>1390</v>
      </c>
      <c r="C14" s="691">
        <v>45280.45208333333</v>
      </c>
      <c r="D14" s="691">
        <v>45280.754861111112</v>
      </c>
      <c r="E14" s="692">
        <f t="shared" si="0"/>
        <v>0.30277777778246673</v>
      </c>
      <c r="F14" s="693" t="s">
        <v>917</v>
      </c>
      <c r="G14" s="690" t="s">
        <v>919</v>
      </c>
      <c r="H14" s="693">
        <v>0</v>
      </c>
      <c r="I14" s="694">
        <v>0</v>
      </c>
      <c r="J14" s="695" t="s">
        <v>689</v>
      </c>
      <c r="K14" s="688"/>
    </row>
    <row r="15" spans="1:17" ht="17.25" customHeight="1">
      <c r="A15" s="689" t="s">
        <v>323</v>
      </c>
      <c r="B15" s="690" t="s">
        <v>1392</v>
      </c>
      <c r="C15" s="691">
        <v>45283.386111111111</v>
      </c>
      <c r="D15" s="691">
        <v>45283.529861111107</v>
      </c>
      <c r="E15" s="692">
        <f t="shared" si="0"/>
        <v>0.14374999999563443</v>
      </c>
      <c r="F15" s="693" t="s">
        <v>917</v>
      </c>
      <c r="G15" s="690" t="s">
        <v>918</v>
      </c>
      <c r="H15" s="693">
        <v>0</v>
      </c>
      <c r="I15" s="694">
        <v>0</v>
      </c>
      <c r="J15" s="695" t="s">
        <v>689</v>
      </c>
      <c r="K15" s="688"/>
    </row>
    <row r="16" spans="1:17" ht="17.25" customHeight="1">
      <c r="A16" s="689" t="s">
        <v>323</v>
      </c>
      <c r="B16" s="690" t="s">
        <v>827</v>
      </c>
      <c r="C16" s="691">
        <v>45285.350694444453</v>
      </c>
      <c r="D16" s="691">
        <v>45285.878472222219</v>
      </c>
      <c r="E16" s="692">
        <f t="shared" si="0"/>
        <v>0.52777777776645962</v>
      </c>
      <c r="F16" s="693" t="s">
        <v>917</v>
      </c>
      <c r="G16" s="690" t="s">
        <v>1393</v>
      </c>
      <c r="H16" s="693">
        <v>0</v>
      </c>
      <c r="I16" s="694">
        <v>0</v>
      </c>
      <c r="J16" s="695" t="s">
        <v>689</v>
      </c>
      <c r="K16" s="688"/>
    </row>
    <row r="17" spans="1:11" ht="17.25" customHeight="1">
      <c r="A17" s="689" t="s">
        <v>323</v>
      </c>
      <c r="B17" s="690" t="s">
        <v>1394</v>
      </c>
      <c r="C17" s="691">
        <v>45282.425000000003</v>
      </c>
      <c r="D17" s="691">
        <v>45284.665972222218</v>
      </c>
      <c r="E17" s="692">
        <f t="shared" si="0"/>
        <v>2.2409722222146229</v>
      </c>
      <c r="F17" s="693" t="s">
        <v>917</v>
      </c>
      <c r="G17" s="690" t="s">
        <v>1395</v>
      </c>
      <c r="H17" s="693">
        <v>0</v>
      </c>
      <c r="I17" s="694">
        <v>0</v>
      </c>
      <c r="J17" s="695" t="s">
        <v>689</v>
      </c>
      <c r="K17" s="688"/>
    </row>
    <row r="18" spans="1:11" ht="17.25" customHeight="1">
      <c r="A18" s="689" t="s">
        <v>323</v>
      </c>
      <c r="B18" s="690" t="s">
        <v>1394</v>
      </c>
      <c r="C18" s="691">
        <v>45285.388888888891</v>
      </c>
      <c r="D18" s="691">
        <v>45285.602777777778</v>
      </c>
      <c r="E18" s="692">
        <f t="shared" si="0"/>
        <v>0.21388888888759539</v>
      </c>
      <c r="F18" s="693" t="s">
        <v>917</v>
      </c>
      <c r="G18" s="690" t="s">
        <v>1396</v>
      </c>
      <c r="H18" s="693">
        <v>0</v>
      </c>
      <c r="I18" s="694">
        <v>0</v>
      </c>
      <c r="J18" s="695" t="s">
        <v>689</v>
      </c>
      <c r="K18" s="688"/>
    </row>
    <row r="19" spans="1:11" ht="17.25" customHeight="1">
      <c r="A19" s="689" t="s">
        <v>323</v>
      </c>
      <c r="B19" s="690" t="s">
        <v>1394</v>
      </c>
      <c r="C19" s="691">
        <v>45286.509027777778</v>
      </c>
      <c r="D19" s="691">
        <v>45286.674305555563</v>
      </c>
      <c r="E19" s="692">
        <f t="shared" si="0"/>
        <v>0.16527777778537711</v>
      </c>
      <c r="F19" s="693" t="s">
        <v>917</v>
      </c>
      <c r="G19" s="690" t="s">
        <v>1397</v>
      </c>
      <c r="H19" s="693">
        <v>0</v>
      </c>
      <c r="I19" s="694">
        <v>0</v>
      </c>
      <c r="J19" s="695" t="s">
        <v>689</v>
      </c>
      <c r="K19" s="688"/>
    </row>
    <row r="20" spans="1:11" ht="17.25" customHeight="1">
      <c r="A20" s="689" t="s">
        <v>323</v>
      </c>
      <c r="B20" s="690" t="s">
        <v>1398</v>
      </c>
      <c r="C20" s="691">
        <v>45268.318749999999</v>
      </c>
      <c r="D20" s="691">
        <v>45268.621527777781</v>
      </c>
      <c r="E20" s="692">
        <f t="shared" si="0"/>
        <v>0.30277777778246673</v>
      </c>
      <c r="F20" s="693" t="s">
        <v>917</v>
      </c>
      <c r="G20" s="690" t="s">
        <v>1399</v>
      </c>
      <c r="H20" s="693">
        <v>0</v>
      </c>
      <c r="I20" s="694">
        <v>0</v>
      </c>
      <c r="J20" s="695" t="s">
        <v>689</v>
      </c>
      <c r="K20" s="688"/>
    </row>
    <row r="21" spans="1:11" ht="17.25" customHeight="1">
      <c r="A21" s="689" t="s">
        <v>323</v>
      </c>
      <c r="B21" s="690" t="s">
        <v>1398</v>
      </c>
      <c r="C21" s="691">
        <v>45275.352777777778</v>
      </c>
      <c r="D21" s="691">
        <v>45277.665277777778</v>
      </c>
      <c r="E21" s="692">
        <f t="shared" si="0"/>
        <v>2.3125</v>
      </c>
      <c r="F21" s="693" t="s">
        <v>917</v>
      </c>
      <c r="G21" s="690" t="s">
        <v>919</v>
      </c>
      <c r="H21" s="693">
        <v>0</v>
      </c>
      <c r="I21" s="694">
        <v>0</v>
      </c>
      <c r="J21" s="695" t="s">
        <v>689</v>
      </c>
      <c r="K21" s="688"/>
    </row>
    <row r="22" spans="1:11" ht="17.25" customHeight="1">
      <c r="A22" s="689" t="s">
        <v>323</v>
      </c>
      <c r="B22" s="690" t="s">
        <v>1398</v>
      </c>
      <c r="C22" s="691">
        <v>45282.309027777781</v>
      </c>
      <c r="D22" s="691">
        <v>45282.412499999999</v>
      </c>
      <c r="E22" s="692">
        <f t="shared" si="0"/>
        <v>0.10347222221753327</v>
      </c>
      <c r="F22" s="693" t="s">
        <v>917</v>
      </c>
      <c r="G22" s="690" t="s">
        <v>1400</v>
      </c>
      <c r="H22" s="693">
        <v>0</v>
      </c>
      <c r="I22" s="694">
        <v>0</v>
      </c>
      <c r="J22" s="695" t="s">
        <v>689</v>
      </c>
      <c r="K22" s="688"/>
    </row>
    <row r="23" spans="1:11" ht="17.25" customHeight="1">
      <c r="A23" s="689" t="s">
        <v>356</v>
      </c>
      <c r="B23" s="690" t="s">
        <v>1401</v>
      </c>
      <c r="C23" s="691">
        <v>45264.392361111109</v>
      </c>
      <c r="D23" s="691">
        <v>45264.685416666667</v>
      </c>
      <c r="E23" s="692">
        <f t="shared" si="0"/>
        <v>0.2930555555576575</v>
      </c>
      <c r="F23" s="693" t="s">
        <v>917</v>
      </c>
      <c r="G23" s="690" t="s">
        <v>1391</v>
      </c>
      <c r="H23" s="693">
        <v>0</v>
      </c>
      <c r="I23" s="694">
        <v>0</v>
      </c>
      <c r="J23" s="695" t="s">
        <v>689</v>
      </c>
      <c r="K23" s="688"/>
    </row>
    <row r="24" spans="1:11" ht="17.25" customHeight="1">
      <c r="A24" s="689" t="s">
        <v>356</v>
      </c>
      <c r="B24" s="690" t="s">
        <v>1401</v>
      </c>
      <c r="C24" s="691">
        <v>45265.39166666667</v>
      </c>
      <c r="D24" s="691">
        <v>45265.631944444453</v>
      </c>
      <c r="E24" s="692">
        <f t="shared" si="0"/>
        <v>0.24027777778246673</v>
      </c>
      <c r="F24" s="693" t="s">
        <v>917</v>
      </c>
      <c r="G24" s="690" t="s">
        <v>1011</v>
      </c>
      <c r="H24" s="693">
        <v>0</v>
      </c>
      <c r="I24" s="694">
        <v>0</v>
      </c>
      <c r="J24" s="695" t="s">
        <v>689</v>
      </c>
      <c r="K24" s="688"/>
    </row>
    <row r="25" spans="1:11" ht="17.25" customHeight="1">
      <c r="A25" s="689" t="s">
        <v>456</v>
      </c>
      <c r="B25" s="690" t="s">
        <v>1402</v>
      </c>
      <c r="C25" s="691">
        <v>45262.508333333331</v>
      </c>
      <c r="D25" s="691">
        <v>45262.663194444453</v>
      </c>
      <c r="E25" s="692">
        <f t="shared" si="0"/>
        <v>0.15486111112113576</v>
      </c>
      <c r="F25" s="693" t="s">
        <v>917</v>
      </c>
      <c r="G25" s="690" t="s">
        <v>918</v>
      </c>
      <c r="H25" s="693">
        <v>0</v>
      </c>
      <c r="I25" s="694">
        <v>0</v>
      </c>
      <c r="J25" s="695" t="s">
        <v>689</v>
      </c>
      <c r="K25" s="688"/>
    </row>
    <row r="26" spans="1:11" ht="17.25" customHeight="1">
      <c r="A26" s="689" t="s">
        <v>456</v>
      </c>
      <c r="B26" s="690" t="s">
        <v>1403</v>
      </c>
      <c r="C26" s="691">
        <v>45263.419444444437</v>
      </c>
      <c r="D26" s="691">
        <v>45263.700694444437</v>
      </c>
      <c r="E26" s="692">
        <f t="shared" si="0"/>
        <v>0.28125</v>
      </c>
      <c r="F26" s="693" t="s">
        <v>917</v>
      </c>
      <c r="G26" s="690" t="s">
        <v>919</v>
      </c>
      <c r="H26" s="693">
        <v>0</v>
      </c>
      <c r="I26" s="694">
        <v>0</v>
      </c>
      <c r="J26" s="695" t="s">
        <v>689</v>
      </c>
      <c r="K26" s="688"/>
    </row>
    <row r="27" spans="1:11" ht="17.25" customHeight="1">
      <c r="A27" s="689" t="s">
        <v>477</v>
      </c>
      <c r="B27" s="690" t="s">
        <v>1404</v>
      </c>
      <c r="C27" s="691">
        <v>45265.496527777781</v>
      </c>
      <c r="D27" s="691">
        <v>45265.497916666667</v>
      </c>
      <c r="E27" s="692">
        <f t="shared" si="0"/>
        <v>1.3888888861401938E-3</v>
      </c>
      <c r="F27" s="693" t="s">
        <v>917</v>
      </c>
      <c r="G27" s="690" t="s">
        <v>1405</v>
      </c>
      <c r="H27" s="693">
        <v>100</v>
      </c>
      <c r="I27" s="696">
        <f t="shared" ref="I27" si="1">E27*H27*24</f>
        <v>3.3333333267364651</v>
      </c>
      <c r="J27" s="697" t="s">
        <v>692</v>
      </c>
      <c r="K27" s="688"/>
    </row>
    <row r="28" spans="1:11" ht="17.25" customHeight="1">
      <c r="A28" s="689" t="s">
        <v>477</v>
      </c>
      <c r="B28" s="690" t="s">
        <v>1404</v>
      </c>
      <c r="C28" s="691">
        <v>45265.572916666657</v>
      </c>
      <c r="D28" s="691">
        <v>45265.661111111112</v>
      </c>
      <c r="E28" s="692">
        <f t="shared" si="0"/>
        <v>8.8194444455439225E-2</v>
      </c>
      <c r="F28" s="693" t="s">
        <v>958</v>
      </c>
      <c r="G28" s="690" t="s">
        <v>1406</v>
      </c>
      <c r="H28" s="693">
        <v>0</v>
      </c>
      <c r="I28" s="694">
        <v>0</v>
      </c>
      <c r="J28" s="695" t="s">
        <v>689</v>
      </c>
      <c r="K28" s="688"/>
    </row>
    <row r="29" spans="1:11" ht="17.25" customHeight="1">
      <c r="A29" s="689" t="s">
        <v>477</v>
      </c>
      <c r="B29" s="690" t="s">
        <v>1407</v>
      </c>
      <c r="C29" s="691">
        <v>45265.496527777781</v>
      </c>
      <c r="D29" s="691">
        <v>45265.497916666667</v>
      </c>
      <c r="E29" s="692">
        <f t="shared" si="0"/>
        <v>1.3888888861401938E-3</v>
      </c>
      <c r="F29" s="693" t="s">
        <v>958</v>
      </c>
      <c r="G29" s="690" t="s">
        <v>1406</v>
      </c>
      <c r="H29" s="693">
        <v>0</v>
      </c>
      <c r="I29" s="694">
        <v>0</v>
      </c>
      <c r="J29" s="695" t="s">
        <v>689</v>
      </c>
      <c r="K29" s="688"/>
    </row>
    <row r="30" spans="1:11" ht="17.25" customHeight="1">
      <c r="A30" s="689" t="s">
        <v>477</v>
      </c>
      <c r="B30" s="690" t="s">
        <v>1407</v>
      </c>
      <c r="C30" s="691">
        <v>45265.502083333333</v>
      </c>
      <c r="D30" s="691">
        <v>45265.572222222218</v>
      </c>
      <c r="E30" s="692">
        <f t="shared" si="0"/>
        <v>7.0138888884685002E-2</v>
      </c>
      <c r="F30" s="693" t="s">
        <v>958</v>
      </c>
      <c r="G30" s="690" t="s">
        <v>1406</v>
      </c>
      <c r="H30" s="693">
        <v>0</v>
      </c>
      <c r="I30" s="694">
        <v>0</v>
      </c>
      <c r="J30" s="695" t="s">
        <v>689</v>
      </c>
      <c r="K30" s="688"/>
    </row>
    <row r="31" spans="1:11" ht="17.25" customHeight="1">
      <c r="A31" s="689" t="s">
        <v>492</v>
      </c>
      <c r="B31" s="690" t="s">
        <v>1408</v>
      </c>
      <c r="C31" s="691">
        <v>45262.397222222222</v>
      </c>
      <c r="D31" s="691">
        <v>45262.69027777778</v>
      </c>
      <c r="E31" s="692">
        <f t="shared" si="0"/>
        <v>0.2930555555576575</v>
      </c>
      <c r="F31" s="693" t="s">
        <v>917</v>
      </c>
      <c r="G31" s="690" t="s">
        <v>929</v>
      </c>
      <c r="H31" s="693">
        <v>0</v>
      </c>
      <c r="I31" s="694">
        <v>0</v>
      </c>
      <c r="J31" s="695" t="s">
        <v>689</v>
      </c>
      <c r="K31" s="688"/>
    </row>
    <row r="32" spans="1:11" ht="17.25" customHeight="1">
      <c r="A32" s="689" t="s">
        <v>492</v>
      </c>
      <c r="B32" s="690" t="s">
        <v>1408</v>
      </c>
      <c r="C32" s="691">
        <v>45263.397916666669</v>
      </c>
      <c r="D32" s="691">
        <v>45263.65902777778</v>
      </c>
      <c r="E32" s="692">
        <f t="shared" si="0"/>
        <v>0.26111111111094942</v>
      </c>
      <c r="F32" s="693" t="s">
        <v>917</v>
      </c>
      <c r="G32" s="690" t="s">
        <v>929</v>
      </c>
      <c r="H32" s="693">
        <v>0</v>
      </c>
      <c r="I32" s="694">
        <v>0</v>
      </c>
      <c r="J32" s="695" t="s">
        <v>689</v>
      </c>
      <c r="K32" s="688"/>
    </row>
    <row r="33" spans="1:11" ht="17.25" customHeight="1">
      <c r="A33" s="689" t="s">
        <v>492</v>
      </c>
      <c r="B33" s="690" t="s">
        <v>1408</v>
      </c>
      <c r="C33" s="691">
        <v>45264.388888888891</v>
      </c>
      <c r="D33" s="691">
        <v>45264.663888888892</v>
      </c>
      <c r="E33" s="692">
        <f t="shared" si="0"/>
        <v>0.27500000000145519</v>
      </c>
      <c r="F33" s="693" t="s">
        <v>917</v>
      </c>
      <c r="G33" s="690" t="s">
        <v>1011</v>
      </c>
      <c r="H33" s="693">
        <v>0</v>
      </c>
      <c r="I33" s="694">
        <v>0</v>
      </c>
      <c r="J33" s="695" t="s">
        <v>689</v>
      </c>
      <c r="K33" s="688"/>
    </row>
    <row r="34" spans="1:11" ht="17.25" customHeight="1">
      <c r="A34" s="689" t="s">
        <v>492</v>
      </c>
      <c r="B34" s="690" t="s">
        <v>1409</v>
      </c>
      <c r="C34" s="691">
        <v>45270.488888888889</v>
      </c>
      <c r="D34" s="691">
        <v>45270.614583333343</v>
      </c>
      <c r="E34" s="692">
        <f t="shared" si="0"/>
        <v>0.12569444445398403</v>
      </c>
      <c r="F34" s="693" t="s">
        <v>958</v>
      </c>
      <c r="G34" s="690" t="s">
        <v>1410</v>
      </c>
      <c r="H34" s="693">
        <v>0</v>
      </c>
      <c r="I34" s="694">
        <v>0</v>
      </c>
      <c r="J34" s="695" t="s">
        <v>689</v>
      </c>
      <c r="K34" s="688"/>
    </row>
    <row r="35" spans="1:11" ht="17.25" customHeight="1">
      <c r="A35" s="689" t="s">
        <v>495</v>
      </c>
      <c r="B35" s="690" t="s">
        <v>1411</v>
      </c>
      <c r="C35" s="691">
        <v>45273.597222222219</v>
      </c>
      <c r="D35" s="691">
        <v>45273.704861111109</v>
      </c>
      <c r="E35" s="692">
        <f t="shared" si="0"/>
        <v>0.10763888889050577</v>
      </c>
      <c r="F35" s="693" t="s">
        <v>917</v>
      </c>
      <c r="G35" s="690" t="s">
        <v>1412</v>
      </c>
      <c r="H35" s="693">
        <v>0</v>
      </c>
      <c r="I35" s="694">
        <v>0</v>
      </c>
      <c r="J35" s="695" t="s">
        <v>689</v>
      </c>
      <c r="K35" s="688"/>
    </row>
    <row r="36" spans="1:11" ht="17.25" customHeight="1">
      <c r="A36" s="689" t="s">
        <v>498</v>
      </c>
      <c r="B36" s="690" t="s">
        <v>1413</v>
      </c>
      <c r="C36" s="691">
        <v>45266.290277777778</v>
      </c>
      <c r="D36" s="691">
        <v>45266.729861111111</v>
      </c>
      <c r="E36" s="692">
        <f t="shared" si="0"/>
        <v>0.43958333333284827</v>
      </c>
      <c r="F36" s="693" t="s">
        <v>917</v>
      </c>
      <c r="G36" s="690" t="s">
        <v>1414</v>
      </c>
      <c r="H36" s="693">
        <v>0</v>
      </c>
      <c r="I36" s="694">
        <v>0</v>
      </c>
      <c r="J36" s="695" t="s">
        <v>689</v>
      </c>
      <c r="K36" s="688"/>
    </row>
    <row r="37" spans="1:11" ht="17.25" customHeight="1">
      <c r="A37" s="689" t="s">
        <v>498</v>
      </c>
      <c r="B37" s="690" t="s">
        <v>1413</v>
      </c>
      <c r="C37" s="691">
        <v>45268.452777777777</v>
      </c>
      <c r="D37" s="691">
        <v>45268.767361111109</v>
      </c>
      <c r="E37" s="692">
        <f t="shared" si="0"/>
        <v>0.31458333333284827</v>
      </c>
      <c r="F37" s="693" t="s">
        <v>917</v>
      </c>
      <c r="G37" s="690" t="s">
        <v>1415</v>
      </c>
      <c r="H37" s="693">
        <v>0</v>
      </c>
      <c r="I37" s="694">
        <v>0</v>
      </c>
      <c r="J37" s="695" t="s">
        <v>689</v>
      </c>
      <c r="K37" s="688"/>
    </row>
    <row r="38" spans="1:11" ht="17.25" customHeight="1">
      <c r="A38" s="689" t="s">
        <v>498</v>
      </c>
      <c r="B38" s="690" t="s">
        <v>1416</v>
      </c>
      <c r="C38" s="691">
        <v>45266.290277777778</v>
      </c>
      <c r="D38" s="691">
        <v>45268.768055555563</v>
      </c>
      <c r="E38" s="692">
        <f t="shared" si="0"/>
        <v>2.4777777777853771</v>
      </c>
      <c r="F38" s="693" t="s">
        <v>917</v>
      </c>
      <c r="G38" s="690" t="s">
        <v>1417</v>
      </c>
      <c r="H38" s="693">
        <v>0</v>
      </c>
      <c r="I38" s="694">
        <v>0</v>
      </c>
      <c r="J38" s="695" t="s">
        <v>689</v>
      </c>
      <c r="K38" s="688"/>
    </row>
    <row r="39" spans="1:11" ht="17.25" customHeight="1">
      <c r="A39" s="689" t="s">
        <v>498</v>
      </c>
      <c r="B39" s="690" t="s">
        <v>1418</v>
      </c>
      <c r="C39" s="691">
        <v>45263.322916666657</v>
      </c>
      <c r="D39" s="691">
        <v>45263.588888888888</v>
      </c>
      <c r="E39" s="692">
        <f t="shared" si="0"/>
        <v>0.26597222223063</v>
      </c>
      <c r="F39" s="693" t="s">
        <v>917</v>
      </c>
      <c r="G39" s="690" t="s">
        <v>918</v>
      </c>
      <c r="H39" s="693">
        <v>0</v>
      </c>
      <c r="I39" s="694">
        <v>0</v>
      </c>
      <c r="J39" s="695" t="s">
        <v>689</v>
      </c>
      <c r="K39" s="688"/>
    </row>
    <row r="40" spans="1:11" ht="17.25" customHeight="1">
      <c r="A40" s="689" t="s">
        <v>498</v>
      </c>
      <c r="B40" s="690" t="s">
        <v>1418</v>
      </c>
      <c r="C40" s="691">
        <v>45268.467361111107</v>
      </c>
      <c r="D40" s="691">
        <v>45268.731944444437</v>
      </c>
      <c r="E40" s="692">
        <f t="shared" si="0"/>
        <v>0.26458333332993789</v>
      </c>
      <c r="F40" s="693" t="s">
        <v>917</v>
      </c>
      <c r="G40" s="690" t="s">
        <v>1419</v>
      </c>
      <c r="H40" s="693">
        <v>0</v>
      </c>
      <c r="I40" s="694">
        <v>0</v>
      </c>
      <c r="J40" s="695" t="s">
        <v>689</v>
      </c>
      <c r="K40" s="688"/>
    </row>
    <row r="41" spans="1:11" ht="17.25" customHeight="1">
      <c r="A41" s="689" t="s">
        <v>498</v>
      </c>
      <c r="B41" s="690" t="s">
        <v>1420</v>
      </c>
      <c r="C41" s="691">
        <v>45265.308333333327</v>
      </c>
      <c r="D41" s="691">
        <v>45265.668055555558</v>
      </c>
      <c r="E41" s="692">
        <f t="shared" si="0"/>
        <v>0.35972222223063</v>
      </c>
      <c r="F41" s="693" t="s">
        <v>917</v>
      </c>
      <c r="G41" s="690" t="s">
        <v>1391</v>
      </c>
      <c r="H41" s="693">
        <v>0</v>
      </c>
      <c r="I41" s="694">
        <v>0</v>
      </c>
      <c r="J41" s="695" t="s">
        <v>689</v>
      </c>
      <c r="K41" s="688"/>
    </row>
    <row r="42" spans="1:11" ht="17.25" customHeight="1">
      <c r="A42" s="689" t="s">
        <v>330</v>
      </c>
      <c r="B42" s="690" t="s">
        <v>1421</v>
      </c>
      <c r="C42" s="691">
        <v>45265.411805555559</v>
      </c>
      <c r="D42" s="691">
        <v>45265.492361111108</v>
      </c>
      <c r="E42" s="692">
        <f t="shared" si="0"/>
        <v>8.055555554892635E-2</v>
      </c>
      <c r="F42" s="693" t="s">
        <v>917</v>
      </c>
      <c r="G42" s="690" t="s">
        <v>1422</v>
      </c>
      <c r="H42" s="693">
        <v>0</v>
      </c>
      <c r="I42" s="694">
        <v>0</v>
      </c>
      <c r="J42" s="695" t="s">
        <v>689</v>
      </c>
      <c r="K42" s="688"/>
    </row>
    <row r="43" spans="1:11" ht="17.25" customHeight="1">
      <c r="A43" s="689" t="s">
        <v>330</v>
      </c>
      <c r="B43" s="690" t="s">
        <v>1421</v>
      </c>
      <c r="C43" s="691">
        <v>45270.322916666657</v>
      </c>
      <c r="D43" s="691">
        <v>45270.70416666667</v>
      </c>
      <c r="E43" s="692">
        <f t="shared" si="0"/>
        <v>0.38125000001309672</v>
      </c>
      <c r="F43" s="693" t="s">
        <v>917</v>
      </c>
      <c r="G43" s="690" t="s">
        <v>1423</v>
      </c>
      <c r="H43" s="693">
        <v>0</v>
      </c>
      <c r="I43" s="694">
        <v>0</v>
      </c>
      <c r="J43" s="695" t="s">
        <v>689</v>
      </c>
      <c r="K43" s="688"/>
    </row>
    <row r="44" spans="1:11" ht="17.25" customHeight="1">
      <c r="A44" s="689" t="s">
        <v>330</v>
      </c>
      <c r="B44" s="690" t="s">
        <v>1421</v>
      </c>
      <c r="C44" s="691">
        <v>45271.359027777777</v>
      </c>
      <c r="D44" s="691">
        <v>45271.727777777778</v>
      </c>
      <c r="E44" s="692">
        <f t="shared" si="0"/>
        <v>0.36875000000145519</v>
      </c>
      <c r="F44" s="693" t="s">
        <v>917</v>
      </c>
      <c r="G44" s="690" t="s">
        <v>1424</v>
      </c>
      <c r="H44" s="693">
        <v>0</v>
      </c>
      <c r="I44" s="694">
        <v>0</v>
      </c>
      <c r="J44" s="695" t="s">
        <v>689</v>
      </c>
      <c r="K44" s="688"/>
    </row>
    <row r="45" spans="1:11" ht="17.25" customHeight="1">
      <c r="A45" s="689" t="s">
        <v>330</v>
      </c>
      <c r="B45" s="690" t="s">
        <v>1421</v>
      </c>
      <c r="C45" s="691">
        <v>45272.322222222218</v>
      </c>
      <c r="D45" s="691">
        <v>45272.717361111107</v>
      </c>
      <c r="E45" s="692">
        <f t="shared" si="0"/>
        <v>0.39513888888905058</v>
      </c>
      <c r="F45" s="693" t="s">
        <v>917</v>
      </c>
      <c r="G45" s="690" t="s">
        <v>1425</v>
      </c>
      <c r="H45" s="693">
        <v>0</v>
      </c>
      <c r="I45" s="694">
        <v>0</v>
      </c>
      <c r="J45" s="695" t="s">
        <v>689</v>
      </c>
      <c r="K45" s="688"/>
    </row>
    <row r="46" spans="1:11" ht="17.25" customHeight="1">
      <c r="A46" s="689" t="s">
        <v>330</v>
      </c>
      <c r="B46" s="690" t="s">
        <v>1421</v>
      </c>
      <c r="C46" s="691">
        <v>45273.340277777781</v>
      </c>
      <c r="D46" s="691">
        <v>45273.714583333327</v>
      </c>
      <c r="E46" s="692">
        <f t="shared" si="0"/>
        <v>0.37430555554601597</v>
      </c>
      <c r="F46" s="693" t="s">
        <v>917</v>
      </c>
      <c r="G46" s="690" t="s">
        <v>1426</v>
      </c>
      <c r="H46" s="693">
        <v>0</v>
      </c>
      <c r="I46" s="694">
        <v>0</v>
      </c>
      <c r="J46" s="695" t="s">
        <v>689</v>
      </c>
      <c r="K46" s="688"/>
    </row>
    <row r="47" spans="1:11" ht="17.25" customHeight="1">
      <c r="A47" s="689" t="s">
        <v>330</v>
      </c>
      <c r="B47" s="690" t="s">
        <v>1427</v>
      </c>
      <c r="C47" s="691">
        <v>45284.345833333333</v>
      </c>
      <c r="D47" s="691">
        <v>45284.708333333343</v>
      </c>
      <c r="E47" s="692">
        <f t="shared" si="0"/>
        <v>0.36250000001018634</v>
      </c>
      <c r="F47" s="693" t="s">
        <v>917</v>
      </c>
      <c r="G47" s="690" t="s">
        <v>1428</v>
      </c>
      <c r="H47" s="693">
        <v>0</v>
      </c>
      <c r="I47" s="694">
        <v>0</v>
      </c>
      <c r="J47" s="695" t="s">
        <v>689</v>
      </c>
      <c r="K47" s="688"/>
    </row>
    <row r="48" spans="1:11" ht="17.25" customHeight="1">
      <c r="A48" s="689" t="s">
        <v>330</v>
      </c>
      <c r="B48" s="690" t="s">
        <v>1427</v>
      </c>
      <c r="C48" s="691">
        <v>45286.353472222218</v>
      </c>
      <c r="D48" s="691">
        <v>45286.68472222222</v>
      </c>
      <c r="E48" s="692">
        <f t="shared" si="0"/>
        <v>0.33125000000291038</v>
      </c>
      <c r="F48" s="693" t="s">
        <v>917</v>
      </c>
      <c r="G48" s="690" t="s">
        <v>1429</v>
      </c>
      <c r="H48" s="693">
        <v>0</v>
      </c>
      <c r="I48" s="694">
        <v>0</v>
      </c>
      <c r="J48" s="695" t="s">
        <v>689</v>
      </c>
      <c r="K48" s="688"/>
    </row>
    <row r="49" spans="1:11" ht="17.25" customHeight="1">
      <c r="A49" s="689" t="s">
        <v>330</v>
      </c>
      <c r="B49" s="690" t="s">
        <v>1430</v>
      </c>
      <c r="C49" s="691">
        <v>45277.35</v>
      </c>
      <c r="D49" s="691">
        <v>45277.731944444437</v>
      </c>
      <c r="E49" s="692">
        <f t="shared" si="0"/>
        <v>0.38194444443797693</v>
      </c>
      <c r="F49" s="693" t="s">
        <v>917</v>
      </c>
      <c r="G49" s="690" t="s">
        <v>1423</v>
      </c>
      <c r="H49" s="693">
        <v>0</v>
      </c>
      <c r="I49" s="694">
        <v>0</v>
      </c>
      <c r="J49" s="695" t="s">
        <v>689</v>
      </c>
      <c r="K49" s="688"/>
    </row>
    <row r="50" spans="1:11" ht="17.25" customHeight="1">
      <c r="A50" s="689" t="s">
        <v>330</v>
      </c>
      <c r="B50" s="690" t="s">
        <v>1430</v>
      </c>
      <c r="C50" s="691">
        <v>45278.366666666669</v>
      </c>
      <c r="D50" s="691">
        <v>45278.707638888889</v>
      </c>
      <c r="E50" s="692">
        <f t="shared" si="0"/>
        <v>0.34097222222044365</v>
      </c>
      <c r="F50" s="693" t="s">
        <v>917</v>
      </c>
      <c r="G50" s="690" t="s">
        <v>1431</v>
      </c>
      <c r="H50" s="693">
        <v>0</v>
      </c>
      <c r="I50" s="694">
        <v>0</v>
      </c>
      <c r="J50" s="695" t="s">
        <v>689</v>
      </c>
      <c r="K50" s="688"/>
    </row>
    <row r="51" spans="1:11" ht="17.25" customHeight="1">
      <c r="A51" s="689" t="s">
        <v>330</v>
      </c>
      <c r="B51" s="690" t="s">
        <v>1430</v>
      </c>
      <c r="C51" s="691">
        <v>45279.3125</v>
      </c>
      <c r="D51" s="691">
        <v>45279.718055555553</v>
      </c>
      <c r="E51" s="692">
        <f t="shared" si="0"/>
        <v>0.40555555555329192</v>
      </c>
      <c r="F51" s="693" t="s">
        <v>917</v>
      </c>
      <c r="G51" s="690" t="s">
        <v>1432</v>
      </c>
      <c r="H51" s="693">
        <v>0</v>
      </c>
      <c r="I51" s="694">
        <v>0</v>
      </c>
      <c r="J51" s="695" t="s">
        <v>689</v>
      </c>
      <c r="K51" s="688"/>
    </row>
    <row r="52" spans="1:11" ht="17.25" customHeight="1">
      <c r="A52" s="689" t="s">
        <v>330</v>
      </c>
      <c r="B52" s="690" t="s">
        <v>1430</v>
      </c>
      <c r="C52" s="691">
        <v>45281.35833333333</v>
      </c>
      <c r="D52" s="691">
        <v>45281.665277777778</v>
      </c>
      <c r="E52" s="692">
        <f t="shared" si="0"/>
        <v>0.30694444444816327</v>
      </c>
      <c r="F52" s="693" t="s">
        <v>917</v>
      </c>
      <c r="G52" s="690" t="s">
        <v>1173</v>
      </c>
      <c r="H52" s="693">
        <v>0</v>
      </c>
      <c r="I52" s="694">
        <v>0</v>
      </c>
      <c r="J52" s="695" t="s">
        <v>689</v>
      </c>
      <c r="K52" s="688"/>
    </row>
    <row r="53" spans="1:11" ht="17.25" customHeight="1">
      <c r="A53" s="689" t="s">
        <v>330</v>
      </c>
      <c r="B53" s="690" t="s">
        <v>1433</v>
      </c>
      <c r="C53" s="691">
        <v>45265.550694444442</v>
      </c>
      <c r="D53" s="691">
        <v>45265.68472222222</v>
      </c>
      <c r="E53" s="692">
        <f t="shared" si="0"/>
        <v>0.13402777777810115</v>
      </c>
      <c r="F53" s="693" t="s">
        <v>917</v>
      </c>
      <c r="G53" s="690" t="s">
        <v>1434</v>
      </c>
      <c r="H53" s="693">
        <v>0</v>
      </c>
      <c r="I53" s="694">
        <v>0</v>
      </c>
      <c r="J53" s="695" t="s">
        <v>689</v>
      </c>
      <c r="K53" s="688"/>
    </row>
    <row r="54" spans="1:11" ht="17.25" customHeight="1">
      <c r="A54" s="689" t="s">
        <v>330</v>
      </c>
      <c r="B54" s="690" t="s">
        <v>1435</v>
      </c>
      <c r="C54" s="691">
        <v>45270.386805555558</v>
      </c>
      <c r="D54" s="691">
        <v>45270.70416666667</v>
      </c>
      <c r="E54" s="692">
        <f t="shared" si="0"/>
        <v>0.31736111111240461</v>
      </c>
      <c r="F54" s="693" t="s">
        <v>917</v>
      </c>
      <c r="G54" s="690" t="s">
        <v>1436</v>
      </c>
      <c r="H54" s="693">
        <v>0</v>
      </c>
      <c r="I54" s="694">
        <v>0</v>
      </c>
      <c r="J54" s="695" t="s">
        <v>689</v>
      </c>
      <c r="K54" s="688"/>
    </row>
    <row r="55" spans="1:11" ht="17.25" customHeight="1">
      <c r="A55" s="689" t="s">
        <v>330</v>
      </c>
      <c r="B55" s="690" t="s">
        <v>1435</v>
      </c>
      <c r="C55" s="691">
        <v>45271.362500000003</v>
      </c>
      <c r="D55" s="691">
        <v>45271.727777777778</v>
      </c>
      <c r="E55" s="692">
        <f t="shared" si="0"/>
        <v>0.36527777777519077</v>
      </c>
      <c r="F55" s="693" t="s">
        <v>917</v>
      </c>
      <c r="G55" s="690" t="s">
        <v>1437</v>
      </c>
      <c r="H55" s="693">
        <v>0</v>
      </c>
      <c r="I55" s="694">
        <v>0</v>
      </c>
      <c r="J55" s="695" t="s">
        <v>689</v>
      </c>
      <c r="K55" s="688"/>
    </row>
    <row r="56" spans="1:11" ht="17.25" customHeight="1">
      <c r="A56" s="689" t="s">
        <v>330</v>
      </c>
      <c r="B56" s="690" t="s">
        <v>1435</v>
      </c>
      <c r="C56" s="691">
        <v>45272.365972222222</v>
      </c>
      <c r="D56" s="691">
        <v>45272.768055555563</v>
      </c>
      <c r="E56" s="692">
        <f t="shared" si="0"/>
        <v>0.40208333334157942</v>
      </c>
      <c r="F56" s="693" t="s">
        <v>917</v>
      </c>
      <c r="G56" s="690" t="s">
        <v>1425</v>
      </c>
      <c r="H56" s="693">
        <v>0</v>
      </c>
      <c r="I56" s="694">
        <v>0</v>
      </c>
      <c r="J56" s="695" t="s">
        <v>689</v>
      </c>
      <c r="K56" s="688"/>
    </row>
    <row r="57" spans="1:11" ht="17.25" customHeight="1">
      <c r="A57" s="689" t="s">
        <v>330</v>
      </c>
      <c r="B57" s="690" t="s">
        <v>1438</v>
      </c>
      <c r="C57" s="691">
        <v>45290.373611111107</v>
      </c>
      <c r="D57" s="691">
        <v>45290.663194444453</v>
      </c>
      <c r="E57" s="692">
        <f t="shared" si="0"/>
        <v>0.28958333334594499</v>
      </c>
      <c r="F57" s="693" t="s">
        <v>917</v>
      </c>
      <c r="G57" s="690" t="s">
        <v>1439</v>
      </c>
      <c r="H57" s="693">
        <v>0</v>
      </c>
      <c r="I57" s="694">
        <v>0</v>
      </c>
      <c r="J57" s="695" t="s">
        <v>689</v>
      </c>
      <c r="K57" s="688"/>
    </row>
    <row r="58" spans="1:11" ht="17.25" customHeight="1">
      <c r="A58" s="689" t="s">
        <v>330</v>
      </c>
      <c r="B58" s="690" t="s">
        <v>1440</v>
      </c>
      <c r="C58" s="691">
        <v>45264.46597222222</v>
      </c>
      <c r="D58" s="691">
        <v>45264.511805555558</v>
      </c>
      <c r="E58" s="692">
        <f t="shared" si="0"/>
        <v>4.5833333337213844E-2</v>
      </c>
      <c r="F58" s="693" t="s">
        <v>917</v>
      </c>
      <c r="G58" s="690" t="s">
        <v>1441</v>
      </c>
      <c r="H58" s="693">
        <v>0</v>
      </c>
      <c r="I58" s="694">
        <v>0</v>
      </c>
      <c r="J58" s="695" t="s">
        <v>689</v>
      </c>
      <c r="K58" s="688"/>
    </row>
    <row r="59" spans="1:11" ht="17.25" customHeight="1">
      <c r="A59" s="689" t="s">
        <v>500</v>
      </c>
      <c r="B59" s="690" t="s">
        <v>1442</v>
      </c>
      <c r="C59" s="691">
        <v>45273.386111111111</v>
      </c>
      <c r="D59" s="691">
        <v>45273.729166666657</v>
      </c>
      <c r="E59" s="692">
        <f t="shared" si="0"/>
        <v>0.34305555554601597</v>
      </c>
      <c r="F59" s="693" t="s">
        <v>917</v>
      </c>
      <c r="G59" s="690" t="s">
        <v>1443</v>
      </c>
      <c r="H59" s="693">
        <v>0</v>
      </c>
      <c r="I59" s="694">
        <v>0</v>
      </c>
      <c r="J59" s="695" t="s">
        <v>689</v>
      </c>
      <c r="K59" s="688"/>
    </row>
    <row r="60" spans="1:11" ht="17.25" customHeight="1">
      <c r="A60" s="689" t="s">
        <v>500</v>
      </c>
      <c r="B60" s="690" t="s">
        <v>1442</v>
      </c>
      <c r="C60" s="691">
        <v>45274.447916666657</v>
      </c>
      <c r="D60" s="691">
        <v>45274.675694444442</v>
      </c>
      <c r="E60" s="692">
        <f t="shared" si="0"/>
        <v>0.22777777778537711</v>
      </c>
      <c r="F60" s="693" t="s">
        <v>917</v>
      </c>
      <c r="G60" s="690" t="s">
        <v>1444</v>
      </c>
      <c r="H60" s="693">
        <v>0</v>
      </c>
      <c r="I60" s="694">
        <v>0</v>
      </c>
      <c r="J60" s="695" t="s">
        <v>689</v>
      </c>
      <c r="K60" s="688"/>
    </row>
    <row r="61" spans="1:11" ht="17.25" customHeight="1">
      <c r="A61" s="689" t="s">
        <v>500</v>
      </c>
      <c r="B61" s="690" t="s">
        <v>1445</v>
      </c>
      <c r="C61" s="691">
        <v>45278.353472222218</v>
      </c>
      <c r="D61" s="691">
        <v>45278.711805555547</v>
      </c>
      <c r="E61" s="692">
        <f t="shared" si="0"/>
        <v>0.35833333332993789</v>
      </c>
      <c r="F61" s="693" t="s">
        <v>917</v>
      </c>
      <c r="G61" s="690" t="s">
        <v>929</v>
      </c>
      <c r="H61" s="693">
        <v>0</v>
      </c>
      <c r="I61" s="694">
        <v>0</v>
      </c>
      <c r="J61" s="695" t="s">
        <v>689</v>
      </c>
      <c r="K61" s="688"/>
    </row>
    <row r="62" spans="1:11" ht="17.25" customHeight="1">
      <c r="A62" s="689" t="s">
        <v>507</v>
      </c>
      <c r="B62" s="690" t="s">
        <v>1446</v>
      </c>
      <c r="C62" s="691">
        <v>45283.509722222218</v>
      </c>
      <c r="D62" s="691">
        <v>45283.552777777782</v>
      </c>
      <c r="E62" s="692">
        <f t="shared" si="0"/>
        <v>4.3055555564933456E-2</v>
      </c>
      <c r="F62" s="693" t="s">
        <v>917</v>
      </c>
      <c r="G62" s="690" t="s">
        <v>982</v>
      </c>
      <c r="H62" s="693">
        <v>0</v>
      </c>
      <c r="I62" s="694">
        <v>0</v>
      </c>
      <c r="J62" s="695" t="s">
        <v>689</v>
      </c>
      <c r="K62" s="688"/>
    </row>
    <row r="63" spans="1:11" ht="17.25" customHeight="1">
      <c r="A63" s="689" t="s">
        <v>508</v>
      </c>
      <c r="B63" s="690" t="s">
        <v>1447</v>
      </c>
      <c r="C63" s="691">
        <v>45290.40625</v>
      </c>
      <c r="D63" s="691">
        <v>45290.561805555553</v>
      </c>
      <c r="E63" s="692">
        <f t="shared" si="0"/>
        <v>0.15555555555329192</v>
      </c>
      <c r="F63" s="693" t="s">
        <v>917</v>
      </c>
      <c r="G63" s="690" t="s">
        <v>1391</v>
      </c>
      <c r="H63" s="693">
        <v>0</v>
      </c>
      <c r="I63" s="694">
        <v>0</v>
      </c>
      <c r="J63" s="695" t="s">
        <v>689</v>
      </c>
      <c r="K63" s="688"/>
    </row>
    <row r="64" spans="1:11" ht="17.25" customHeight="1">
      <c r="A64" s="689" t="s">
        <v>521</v>
      </c>
      <c r="B64" s="690" t="s">
        <v>1448</v>
      </c>
      <c r="C64" s="691">
        <v>45262.399305555547</v>
      </c>
      <c r="D64" s="691">
        <v>45262.668055555558</v>
      </c>
      <c r="E64" s="692">
        <f t="shared" si="0"/>
        <v>0.26875000001018634</v>
      </c>
      <c r="F64" s="693" t="s">
        <v>917</v>
      </c>
      <c r="G64" s="690" t="s">
        <v>1000</v>
      </c>
      <c r="H64" s="693">
        <v>0</v>
      </c>
      <c r="I64" s="694">
        <v>0</v>
      </c>
      <c r="J64" s="695" t="s">
        <v>689</v>
      </c>
      <c r="K64" s="688"/>
    </row>
    <row r="65" spans="1:11" ht="17.25" customHeight="1">
      <c r="A65" s="689" t="s">
        <v>521</v>
      </c>
      <c r="B65" s="690" t="s">
        <v>1448</v>
      </c>
      <c r="C65" s="691">
        <v>45289.324999999997</v>
      </c>
      <c r="D65" s="691">
        <v>45289.675000000003</v>
      </c>
      <c r="E65" s="692">
        <f t="shared" si="0"/>
        <v>0.35000000000582077</v>
      </c>
      <c r="F65" s="693" t="s">
        <v>958</v>
      </c>
      <c r="G65" s="690" t="s">
        <v>1449</v>
      </c>
      <c r="H65" s="693">
        <v>20</v>
      </c>
      <c r="I65" s="696">
        <f t="shared" ref="I65" si="2">E65*H65*24</f>
        <v>168.00000000279397</v>
      </c>
      <c r="J65" s="697" t="s">
        <v>692</v>
      </c>
      <c r="K65" s="688"/>
    </row>
    <row r="66" spans="1:11" ht="17.25" customHeight="1">
      <c r="A66" s="689" t="s">
        <v>521</v>
      </c>
      <c r="B66" s="690" t="s">
        <v>1450</v>
      </c>
      <c r="C66" s="691">
        <v>45263.302083333343</v>
      </c>
      <c r="D66" s="691">
        <v>45264.734027777777</v>
      </c>
      <c r="E66" s="692">
        <f t="shared" si="0"/>
        <v>1.4319444444336114</v>
      </c>
      <c r="F66" s="693" t="s">
        <v>917</v>
      </c>
      <c r="G66" s="690" t="s">
        <v>919</v>
      </c>
      <c r="H66" s="693">
        <v>0</v>
      </c>
      <c r="I66" s="694">
        <v>0</v>
      </c>
      <c r="J66" s="695" t="s">
        <v>689</v>
      </c>
      <c r="K66" s="688"/>
    </row>
    <row r="67" spans="1:11" ht="17.25" customHeight="1">
      <c r="A67" s="689" t="s">
        <v>521</v>
      </c>
      <c r="B67" s="690" t="s">
        <v>1450</v>
      </c>
      <c r="C67" s="691">
        <v>45266.370138888888</v>
      </c>
      <c r="D67" s="691">
        <v>45266.7</v>
      </c>
      <c r="E67" s="692">
        <f t="shared" si="0"/>
        <v>0.32986111110949423</v>
      </c>
      <c r="F67" s="693" t="s">
        <v>917</v>
      </c>
      <c r="G67" s="690" t="s">
        <v>995</v>
      </c>
      <c r="H67" s="693">
        <v>0</v>
      </c>
      <c r="I67" s="694">
        <v>0</v>
      </c>
      <c r="J67" s="695" t="s">
        <v>689</v>
      </c>
      <c r="K67" s="688"/>
    </row>
    <row r="68" spans="1:11" ht="17.25" customHeight="1">
      <c r="A68" s="689" t="s">
        <v>521</v>
      </c>
      <c r="B68" s="690" t="s">
        <v>1450</v>
      </c>
      <c r="C68" s="691">
        <v>45269.377083333333</v>
      </c>
      <c r="D68" s="691">
        <v>45269.625</v>
      </c>
      <c r="E68" s="692">
        <f t="shared" si="0"/>
        <v>0.24791666666715173</v>
      </c>
      <c r="F68" s="693" t="s">
        <v>917</v>
      </c>
      <c r="G68" s="690" t="s">
        <v>997</v>
      </c>
      <c r="H68" s="693">
        <v>0</v>
      </c>
      <c r="I68" s="694">
        <v>0</v>
      </c>
      <c r="J68" s="695" t="s">
        <v>689</v>
      </c>
      <c r="K68" s="688"/>
    </row>
    <row r="69" spans="1:11" ht="17.25" customHeight="1">
      <c r="A69" s="689" t="s">
        <v>521</v>
      </c>
      <c r="B69" s="690" t="s">
        <v>1450</v>
      </c>
      <c r="C69" s="691">
        <v>45289.308333333327</v>
      </c>
      <c r="D69" s="691">
        <v>45289.661111111112</v>
      </c>
      <c r="E69" s="692">
        <f t="shared" si="0"/>
        <v>0.35277777778537711</v>
      </c>
      <c r="F69" s="693" t="s">
        <v>958</v>
      </c>
      <c r="G69" s="690" t="s">
        <v>1449</v>
      </c>
      <c r="H69" s="693">
        <v>20</v>
      </c>
      <c r="I69" s="696">
        <f t="shared" ref="I69" si="3">E69*H69*24</f>
        <v>169.33333333698101</v>
      </c>
      <c r="J69" s="697" t="s">
        <v>692</v>
      </c>
      <c r="K69" s="688"/>
    </row>
    <row r="70" spans="1:11" ht="17.25" customHeight="1">
      <c r="A70" s="689" t="s">
        <v>526</v>
      </c>
      <c r="B70" s="690" t="s">
        <v>1451</v>
      </c>
      <c r="C70" s="691">
        <v>45281.390972222223</v>
      </c>
      <c r="D70" s="691">
        <v>45281.763888888891</v>
      </c>
      <c r="E70" s="692">
        <f t="shared" si="0"/>
        <v>0.37291666666715173</v>
      </c>
      <c r="F70" s="693" t="s">
        <v>917</v>
      </c>
      <c r="G70" s="690" t="s">
        <v>1011</v>
      </c>
      <c r="H70" s="693">
        <v>0</v>
      </c>
      <c r="I70" s="694">
        <v>0</v>
      </c>
      <c r="J70" s="695" t="s">
        <v>689</v>
      </c>
      <c r="K70" s="688"/>
    </row>
    <row r="71" spans="1:11" ht="17.25" customHeight="1">
      <c r="A71" s="689" t="s">
        <v>526</v>
      </c>
      <c r="B71" s="690" t="s">
        <v>1452</v>
      </c>
      <c r="C71" s="691">
        <v>45288.425694444442</v>
      </c>
      <c r="D71" s="691">
        <v>45288.730555555558</v>
      </c>
      <c r="E71" s="692">
        <f t="shared" si="0"/>
        <v>0.304861111115315</v>
      </c>
      <c r="F71" s="693" t="s">
        <v>917</v>
      </c>
      <c r="G71" s="690" t="s">
        <v>919</v>
      </c>
      <c r="H71" s="693">
        <v>0</v>
      </c>
      <c r="I71" s="694">
        <v>0</v>
      </c>
      <c r="J71" s="695" t="s">
        <v>689</v>
      </c>
      <c r="K71" s="688"/>
    </row>
    <row r="72" spans="1:11" ht="17.25" customHeight="1">
      <c r="A72" s="689" t="s">
        <v>526</v>
      </c>
      <c r="B72" s="690" t="s">
        <v>1452</v>
      </c>
      <c r="C72" s="691">
        <v>45290.393055555563</v>
      </c>
      <c r="D72" s="691">
        <v>45290.740972222222</v>
      </c>
      <c r="E72" s="692">
        <f t="shared" si="0"/>
        <v>0.34791666665842058</v>
      </c>
      <c r="F72" s="693" t="s">
        <v>917</v>
      </c>
      <c r="G72" s="690" t="s">
        <v>1453</v>
      </c>
      <c r="H72" s="693">
        <v>0</v>
      </c>
      <c r="I72" s="694">
        <v>0</v>
      </c>
      <c r="J72" s="695" t="s">
        <v>689</v>
      </c>
      <c r="K72" s="688"/>
    </row>
    <row r="73" spans="1:11" ht="17.25" customHeight="1">
      <c r="A73" s="689" t="s">
        <v>625</v>
      </c>
      <c r="B73" s="690" t="s">
        <v>1454</v>
      </c>
      <c r="C73" s="691">
        <v>45290.374305555553</v>
      </c>
      <c r="D73" s="691">
        <v>45290.663888888892</v>
      </c>
      <c r="E73" s="692">
        <f t="shared" si="0"/>
        <v>0.28958333333866904</v>
      </c>
      <c r="F73" s="693" t="s">
        <v>917</v>
      </c>
      <c r="G73" s="690" t="s">
        <v>1455</v>
      </c>
      <c r="H73" s="693">
        <v>0</v>
      </c>
      <c r="I73" s="694">
        <v>0</v>
      </c>
      <c r="J73" s="695" t="s">
        <v>689</v>
      </c>
      <c r="K73" s="688"/>
    </row>
    <row r="74" spans="1:11" ht="17.25" customHeight="1">
      <c r="A74" s="689" t="s">
        <v>625</v>
      </c>
      <c r="B74" s="690" t="s">
        <v>1456</v>
      </c>
      <c r="C74" s="691">
        <v>45290.374305555553</v>
      </c>
      <c r="D74" s="691">
        <v>45290.663888888892</v>
      </c>
      <c r="E74" s="692">
        <f t="shared" si="0"/>
        <v>0.28958333333866904</v>
      </c>
      <c r="F74" s="693" t="s">
        <v>917</v>
      </c>
      <c r="G74" s="690" t="s">
        <v>1457</v>
      </c>
      <c r="H74" s="693">
        <v>0</v>
      </c>
      <c r="I74" s="694">
        <v>0</v>
      </c>
      <c r="J74" s="695" t="s">
        <v>689</v>
      </c>
      <c r="K74" s="688"/>
    </row>
    <row r="75" spans="1:11" ht="17.25" customHeight="1">
      <c r="A75" s="689" t="s">
        <v>625</v>
      </c>
      <c r="B75" s="690" t="s">
        <v>1458</v>
      </c>
      <c r="C75" s="691">
        <v>45289.361805555563</v>
      </c>
      <c r="D75" s="691">
        <v>45289.65902777778</v>
      </c>
      <c r="E75" s="692">
        <f t="shared" si="0"/>
        <v>0.29722222221607808</v>
      </c>
      <c r="F75" s="693" t="s">
        <v>917</v>
      </c>
      <c r="G75" s="690" t="s">
        <v>1459</v>
      </c>
      <c r="H75" s="693">
        <v>0</v>
      </c>
      <c r="I75" s="694">
        <v>0</v>
      </c>
      <c r="J75" s="695" t="s">
        <v>689</v>
      </c>
      <c r="K75" s="688"/>
    </row>
    <row r="76" spans="1:11" ht="17.25" customHeight="1">
      <c r="A76" s="689" t="s">
        <v>625</v>
      </c>
      <c r="B76" s="690" t="s">
        <v>1460</v>
      </c>
      <c r="C76" s="691">
        <v>45289.361805555563</v>
      </c>
      <c r="D76" s="691">
        <v>45289.65902777778</v>
      </c>
      <c r="E76" s="692">
        <f t="shared" si="0"/>
        <v>0.29722222221607808</v>
      </c>
      <c r="F76" s="693" t="s">
        <v>917</v>
      </c>
      <c r="G76" s="690" t="s">
        <v>1459</v>
      </c>
      <c r="H76" s="693">
        <v>0</v>
      </c>
      <c r="I76" s="694">
        <v>0</v>
      </c>
      <c r="J76" s="695" t="s">
        <v>689</v>
      </c>
      <c r="K76" s="688"/>
    </row>
    <row r="77" spans="1:11" ht="17.25" customHeight="1">
      <c r="A77" s="689" t="s">
        <v>533</v>
      </c>
      <c r="B77" s="690" t="s">
        <v>1461</v>
      </c>
      <c r="C77" s="691">
        <v>45284.447916666657</v>
      </c>
      <c r="D77" s="691">
        <v>45284.538194444453</v>
      </c>
      <c r="E77" s="692">
        <f t="shared" si="0"/>
        <v>9.0277777795563452E-2</v>
      </c>
      <c r="F77" s="693" t="s">
        <v>917</v>
      </c>
      <c r="G77" s="690" t="s">
        <v>1462</v>
      </c>
      <c r="H77" s="693">
        <v>0</v>
      </c>
      <c r="I77" s="694">
        <v>0</v>
      </c>
      <c r="J77" s="695" t="s">
        <v>689</v>
      </c>
      <c r="K77" s="688"/>
    </row>
    <row r="78" spans="1:11" ht="17.25" customHeight="1">
      <c r="A78" s="689" t="s">
        <v>533</v>
      </c>
      <c r="B78" s="690" t="s">
        <v>1463</v>
      </c>
      <c r="C78" s="691">
        <v>45262.390277777777</v>
      </c>
      <c r="D78" s="691">
        <v>45262.68472222222</v>
      </c>
      <c r="E78" s="692">
        <f t="shared" si="0"/>
        <v>0.29444444444379769</v>
      </c>
      <c r="F78" s="693" t="s">
        <v>917</v>
      </c>
      <c r="G78" s="690" t="s">
        <v>1013</v>
      </c>
      <c r="H78" s="693">
        <v>0</v>
      </c>
      <c r="I78" s="694">
        <v>0</v>
      </c>
      <c r="J78" s="695" t="s">
        <v>689</v>
      </c>
      <c r="K78" s="688"/>
    </row>
    <row r="79" spans="1:11" ht="17.25" customHeight="1">
      <c r="A79" s="689" t="s">
        <v>533</v>
      </c>
      <c r="B79" s="690" t="s">
        <v>1463</v>
      </c>
      <c r="C79" s="691">
        <v>45263.388888888891</v>
      </c>
      <c r="D79" s="691">
        <v>45263.611805555563</v>
      </c>
      <c r="E79" s="692">
        <f t="shared" si="0"/>
        <v>0.2229166666729725</v>
      </c>
      <c r="F79" s="693" t="s">
        <v>917</v>
      </c>
      <c r="G79" s="690" t="s">
        <v>1009</v>
      </c>
      <c r="H79" s="693">
        <v>0</v>
      </c>
      <c r="I79" s="694">
        <v>0</v>
      </c>
      <c r="J79" s="695" t="s">
        <v>689</v>
      </c>
      <c r="K79" s="688"/>
    </row>
    <row r="80" spans="1:11" ht="17.25" customHeight="1">
      <c r="A80" s="689" t="s">
        <v>562</v>
      </c>
      <c r="B80" s="690" t="s">
        <v>829</v>
      </c>
      <c r="C80" s="691">
        <v>45277.494444444441</v>
      </c>
      <c r="D80" s="691">
        <v>45277.697916666657</v>
      </c>
      <c r="E80" s="692">
        <f t="shared" si="0"/>
        <v>0.20347222221607808</v>
      </c>
      <c r="F80" s="693" t="s">
        <v>917</v>
      </c>
      <c r="G80" s="690" t="s">
        <v>921</v>
      </c>
      <c r="H80" s="693">
        <v>0</v>
      </c>
      <c r="I80" s="694">
        <v>0</v>
      </c>
      <c r="J80" s="695" t="s">
        <v>689</v>
      </c>
      <c r="K80" s="688"/>
    </row>
    <row r="81" spans="1:11" ht="17.25" customHeight="1">
      <c r="A81" s="689" t="s">
        <v>562</v>
      </c>
      <c r="B81" s="690" t="s">
        <v>829</v>
      </c>
      <c r="C81" s="691">
        <v>45278.515277777777</v>
      </c>
      <c r="D81" s="691">
        <v>45278.634722222218</v>
      </c>
      <c r="E81" s="692">
        <f t="shared" si="0"/>
        <v>0.11944444444088731</v>
      </c>
      <c r="F81" s="693" t="s">
        <v>917</v>
      </c>
      <c r="G81" s="690" t="s">
        <v>1464</v>
      </c>
      <c r="H81" s="693">
        <v>0</v>
      </c>
      <c r="I81" s="694">
        <v>0</v>
      </c>
      <c r="J81" s="695" t="s">
        <v>689</v>
      </c>
      <c r="K81" s="688"/>
    </row>
    <row r="82" spans="1:11" ht="17.25" customHeight="1">
      <c r="A82" s="689" t="s">
        <v>562</v>
      </c>
      <c r="B82" s="690" t="s">
        <v>831</v>
      </c>
      <c r="C82" s="691">
        <v>45279.486111111109</v>
      </c>
      <c r="D82" s="691">
        <v>45279.697222222218</v>
      </c>
      <c r="E82" s="692">
        <f t="shared" si="0"/>
        <v>0.21111111110803904</v>
      </c>
      <c r="F82" s="693" t="s">
        <v>917</v>
      </c>
      <c r="G82" s="690" t="s">
        <v>921</v>
      </c>
      <c r="H82" s="693">
        <v>0</v>
      </c>
      <c r="I82" s="694">
        <v>0</v>
      </c>
      <c r="J82" s="695" t="s">
        <v>689</v>
      </c>
      <c r="K82" s="688"/>
    </row>
    <row r="83" spans="1:11" ht="17.25" customHeight="1">
      <c r="A83" s="689" t="s">
        <v>562</v>
      </c>
      <c r="B83" s="690" t="s">
        <v>831</v>
      </c>
      <c r="C83" s="691">
        <v>45280.427083333343</v>
      </c>
      <c r="D83" s="691">
        <v>45280.53125</v>
      </c>
      <c r="E83" s="692">
        <f t="shared" si="0"/>
        <v>0.10416666665696539</v>
      </c>
      <c r="F83" s="693" t="s">
        <v>917</v>
      </c>
      <c r="G83" s="690" t="s">
        <v>918</v>
      </c>
      <c r="H83" s="693">
        <v>0</v>
      </c>
      <c r="I83" s="694">
        <v>0</v>
      </c>
      <c r="J83" s="695" t="s">
        <v>689</v>
      </c>
      <c r="K83" s="688"/>
    </row>
    <row r="84" spans="1:11" ht="17.25" customHeight="1">
      <c r="A84" s="689" t="s">
        <v>428</v>
      </c>
      <c r="B84" s="690" t="s">
        <v>1465</v>
      </c>
      <c r="C84" s="691">
        <v>45264.35833333333</v>
      </c>
      <c r="D84" s="691">
        <v>45264.71875</v>
      </c>
      <c r="E84" s="692">
        <f t="shared" si="0"/>
        <v>0.36041666667006211</v>
      </c>
      <c r="F84" s="693" t="s">
        <v>917</v>
      </c>
      <c r="G84" s="690" t="s">
        <v>1466</v>
      </c>
      <c r="H84" s="693">
        <v>0</v>
      </c>
      <c r="I84" s="694">
        <v>0</v>
      </c>
      <c r="J84" s="695" t="s">
        <v>689</v>
      </c>
      <c r="K84" s="688"/>
    </row>
    <row r="85" spans="1:11" ht="17.25" customHeight="1">
      <c r="A85" s="689" t="s">
        <v>428</v>
      </c>
      <c r="B85" s="690" t="s">
        <v>1465</v>
      </c>
      <c r="C85" s="691">
        <v>45265.323611111111</v>
      </c>
      <c r="D85" s="691">
        <v>45265.665277777778</v>
      </c>
      <c r="E85" s="692">
        <f t="shared" si="0"/>
        <v>0.34166666666715173</v>
      </c>
      <c r="F85" s="693" t="s">
        <v>917</v>
      </c>
      <c r="G85" s="690" t="s">
        <v>1467</v>
      </c>
      <c r="H85" s="693">
        <v>0</v>
      </c>
      <c r="I85" s="694">
        <v>0</v>
      </c>
      <c r="J85" s="695" t="s">
        <v>689</v>
      </c>
      <c r="K85" s="688"/>
    </row>
    <row r="86" spans="1:11" ht="17.25" customHeight="1">
      <c r="A86" s="689" t="s">
        <v>428</v>
      </c>
      <c r="B86" s="690" t="s">
        <v>1465</v>
      </c>
      <c r="C86" s="691">
        <v>45266.381944444453</v>
      </c>
      <c r="D86" s="691">
        <v>45266.686805555553</v>
      </c>
      <c r="E86" s="692">
        <f t="shared" si="0"/>
        <v>0.30486111110076308</v>
      </c>
      <c r="F86" s="693" t="s">
        <v>917</v>
      </c>
      <c r="G86" s="690" t="s">
        <v>1468</v>
      </c>
      <c r="H86" s="693">
        <v>0</v>
      </c>
      <c r="I86" s="694">
        <v>0</v>
      </c>
      <c r="J86" s="695" t="s">
        <v>689</v>
      </c>
      <c r="K86" s="688"/>
    </row>
    <row r="87" spans="1:11" ht="17.25" customHeight="1">
      <c r="A87" s="689" t="s">
        <v>428</v>
      </c>
      <c r="B87" s="690" t="s">
        <v>1469</v>
      </c>
      <c r="C87" s="691">
        <v>45261.380555555559</v>
      </c>
      <c r="D87" s="691">
        <v>45261.688888888893</v>
      </c>
      <c r="E87" s="692">
        <f t="shared" si="0"/>
        <v>0.30833333333430346</v>
      </c>
      <c r="F87" s="693" t="s">
        <v>917</v>
      </c>
      <c r="G87" s="690" t="s">
        <v>919</v>
      </c>
      <c r="H87" s="693">
        <v>0</v>
      </c>
      <c r="I87" s="694">
        <v>0</v>
      </c>
      <c r="J87" s="695" t="s">
        <v>689</v>
      </c>
      <c r="K87" s="688"/>
    </row>
    <row r="88" spans="1:11" ht="17.25" customHeight="1">
      <c r="A88" s="689" t="s">
        <v>428</v>
      </c>
      <c r="B88" s="690" t="s">
        <v>1469</v>
      </c>
      <c r="C88" s="691">
        <v>45262.375</v>
      </c>
      <c r="D88" s="691">
        <v>45262.711805555547</v>
      </c>
      <c r="E88" s="692">
        <f t="shared" si="0"/>
        <v>0.33680555554747116</v>
      </c>
      <c r="F88" s="693" t="s">
        <v>917</v>
      </c>
      <c r="G88" s="690" t="s">
        <v>1470</v>
      </c>
      <c r="H88" s="693">
        <v>0</v>
      </c>
      <c r="I88" s="694">
        <v>0</v>
      </c>
      <c r="J88" s="695" t="s">
        <v>689</v>
      </c>
      <c r="K88" s="688"/>
    </row>
    <row r="89" spans="1:11" ht="17.25" customHeight="1">
      <c r="A89" s="689" t="s">
        <v>428</v>
      </c>
      <c r="B89" s="690" t="s">
        <v>1469</v>
      </c>
      <c r="C89" s="691">
        <v>45263.351388888892</v>
      </c>
      <c r="D89" s="691">
        <v>45263.724305555559</v>
      </c>
      <c r="E89" s="692">
        <f t="shared" si="0"/>
        <v>0.37291666666715173</v>
      </c>
      <c r="F89" s="693" t="s">
        <v>917</v>
      </c>
      <c r="G89" s="690" t="s">
        <v>1468</v>
      </c>
      <c r="H89" s="693">
        <v>0</v>
      </c>
      <c r="I89" s="694">
        <v>0</v>
      </c>
      <c r="J89" s="695" t="s">
        <v>689</v>
      </c>
      <c r="K89" s="688"/>
    </row>
    <row r="90" spans="1:11" ht="17.25" customHeight="1">
      <c r="A90" s="689" t="s">
        <v>428</v>
      </c>
      <c r="B90" s="690" t="s">
        <v>1469</v>
      </c>
      <c r="C90" s="691">
        <v>45280.354166666657</v>
      </c>
      <c r="D90" s="691">
        <v>45280.727083333331</v>
      </c>
      <c r="E90" s="692">
        <f t="shared" si="0"/>
        <v>0.37291666667442769</v>
      </c>
      <c r="F90" s="693" t="s">
        <v>917</v>
      </c>
      <c r="G90" s="690" t="s">
        <v>1468</v>
      </c>
      <c r="H90" s="693">
        <v>0</v>
      </c>
      <c r="I90" s="694">
        <v>0</v>
      </c>
      <c r="J90" s="695" t="s">
        <v>689</v>
      </c>
      <c r="K90" s="688"/>
    </row>
    <row r="91" spans="1:11" ht="17.25" customHeight="1">
      <c r="A91" s="689" t="s">
        <v>579</v>
      </c>
      <c r="B91" s="690" t="s">
        <v>1471</v>
      </c>
      <c r="C91" s="691">
        <v>45288.388194444437</v>
      </c>
      <c r="D91" s="691">
        <v>45288.688194444447</v>
      </c>
      <c r="E91" s="692">
        <f t="shared" si="0"/>
        <v>0.30000000001018634</v>
      </c>
      <c r="F91" s="693" t="s">
        <v>917</v>
      </c>
      <c r="G91" s="690" t="s">
        <v>1472</v>
      </c>
      <c r="H91" s="693">
        <v>50</v>
      </c>
      <c r="I91" s="696">
        <f t="shared" ref="I91" si="4">E91*H91*24</f>
        <v>360.00000001222361</v>
      </c>
      <c r="J91" s="697" t="s">
        <v>692</v>
      </c>
      <c r="K91" s="688"/>
    </row>
    <row r="92" spans="1:11" ht="17.25" customHeight="1">
      <c r="A92" s="689" t="s">
        <v>579</v>
      </c>
      <c r="B92" s="690" t="s">
        <v>1473</v>
      </c>
      <c r="C92" s="691">
        <v>45289.361111111109</v>
      </c>
      <c r="D92" s="691">
        <v>45289.658333333333</v>
      </c>
      <c r="E92" s="692">
        <f t="shared" si="0"/>
        <v>0.29722222222335404</v>
      </c>
      <c r="F92" s="693" t="s">
        <v>917</v>
      </c>
      <c r="G92" s="690" t="s">
        <v>1472</v>
      </c>
      <c r="H92" s="693">
        <v>0</v>
      </c>
      <c r="I92" s="694">
        <v>0</v>
      </c>
      <c r="J92" s="695" t="s">
        <v>689</v>
      </c>
      <c r="K92" s="688"/>
    </row>
    <row r="93" spans="1:11" ht="17.25" customHeight="1">
      <c r="A93" s="689" t="s">
        <v>579</v>
      </c>
      <c r="B93" s="690" t="s">
        <v>1474</v>
      </c>
      <c r="C93" s="691">
        <v>45264.376388888893</v>
      </c>
      <c r="D93" s="691">
        <v>45264.652083333327</v>
      </c>
      <c r="E93" s="692">
        <f t="shared" si="0"/>
        <v>0.27569444443361135</v>
      </c>
      <c r="F93" s="693" t="s">
        <v>917</v>
      </c>
      <c r="G93" s="690" t="s">
        <v>1475</v>
      </c>
      <c r="H93" s="693">
        <v>0</v>
      </c>
      <c r="I93" s="694">
        <v>0</v>
      </c>
      <c r="J93" s="695" t="s">
        <v>689</v>
      </c>
      <c r="K93" s="688"/>
    </row>
    <row r="94" spans="1:11" ht="17.25" customHeight="1">
      <c r="A94" s="689" t="s">
        <v>579</v>
      </c>
      <c r="B94" s="690" t="s">
        <v>1474</v>
      </c>
      <c r="C94" s="691">
        <v>45265.374305555553</v>
      </c>
      <c r="D94" s="691">
        <v>45265.688888888893</v>
      </c>
      <c r="E94" s="692">
        <f t="shared" si="0"/>
        <v>0.31458333334012423</v>
      </c>
      <c r="F94" s="693" t="s">
        <v>917</v>
      </c>
      <c r="G94" s="690" t="s">
        <v>1476</v>
      </c>
      <c r="H94" s="693">
        <v>0</v>
      </c>
      <c r="I94" s="694">
        <v>0</v>
      </c>
      <c r="J94" s="695" t="s">
        <v>689</v>
      </c>
      <c r="K94" s="688"/>
    </row>
    <row r="95" spans="1:11" ht="17.25" customHeight="1">
      <c r="A95" s="689" t="s">
        <v>579</v>
      </c>
      <c r="B95" s="690" t="s">
        <v>1474</v>
      </c>
      <c r="C95" s="691">
        <v>45266.371527777781</v>
      </c>
      <c r="D95" s="691">
        <v>45266.708333333343</v>
      </c>
      <c r="E95" s="692">
        <f t="shared" si="0"/>
        <v>0.33680555556202307</v>
      </c>
      <c r="F95" s="693" t="s">
        <v>917</v>
      </c>
      <c r="G95" s="690" t="s">
        <v>1477</v>
      </c>
      <c r="H95" s="693">
        <v>0</v>
      </c>
      <c r="I95" s="694">
        <v>0</v>
      </c>
      <c r="J95" s="695" t="s">
        <v>689</v>
      </c>
      <c r="K95" s="688"/>
    </row>
    <row r="96" spans="1:11" ht="17.25" customHeight="1">
      <c r="A96" s="689" t="s">
        <v>579</v>
      </c>
      <c r="B96" s="690" t="s">
        <v>1474</v>
      </c>
      <c r="C96" s="691">
        <v>45267.376388888893</v>
      </c>
      <c r="D96" s="691">
        <v>45267.65902777778</v>
      </c>
      <c r="E96" s="692">
        <f t="shared" si="0"/>
        <v>0.28263888888614019</v>
      </c>
      <c r="F96" s="693" t="s">
        <v>917</v>
      </c>
      <c r="G96" s="690" t="s">
        <v>1472</v>
      </c>
      <c r="H96" s="693">
        <v>0</v>
      </c>
      <c r="I96" s="694">
        <v>0</v>
      </c>
      <c r="J96" s="695" t="s">
        <v>689</v>
      </c>
      <c r="K96" s="688"/>
    </row>
    <row r="97" spans="1:11" ht="17.25" customHeight="1">
      <c r="A97" s="689" t="s">
        <v>579</v>
      </c>
      <c r="B97" s="690" t="s">
        <v>1478</v>
      </c>
      <c r="C97" s="691">
        <v>45269.375694444447</v>
      </c>
      <c r="D97" s="691">
        <v>45269.675000000003</v>
      </c>
      <c r="E97" s="692">
        <f t="shared" si="0"/>
        <v>0.29930555555620231</v>
      </c>
      <c r="F97" s="693" t="s">
        <v>917</v>
      </c>
      <c r="G97" s="690" t="s">
        <v>973</v>
      </c>
      <c r="H97" s="693">
        <v>0</v>
      </c>
      <c r="I97" s="694">
        <v>0</v>
      </c>
      <c r="J97" s="695" t="s">
        <v>689</v>
      </c>
      <c r="K97" s="688"/>
    </row>
    <row r="98" spans="1:11" ht="17.25" customHeight="1">
      <c r="A98" s="689" t="s">
        <v>579</v>
      </c>
      <c r="B98" s="690" t="s">
        <v>1478</v>
      </c>
      <c r="C98" s="691">
        <v>45270.390277777777</v>
      </c>
      <c r="D98" s="691">
        <v>45270.705555555563</v>
      </c>
      <c r="E98" s="692">
        <f t="shared" si="0"/>
        <v>0.3152777777868323</v>
      </c>
      <c r="F98" s="693" t="s">
        <v>917</v>
      </c>
      <c r="G98" s="690" t="s">
        <v>973</v>
      </c>
      <c r="H98" s="693">
        <v>0</v>
      </c>
      <c r="I98" s="694">
        <v>0</v>
      </c>
      <c r="J98" s="695" t="s">
        <v>689</v>
      </c>
      <c r="K98" s="688"/>
    </row>
    <row r="99" spans="1:11" ht="17.25" customHeight="1">
      <c r="A99" s="689" t="s">
        <v>579</v>
      </c>
      <c r="B99" s="690" t="s">
        <v>1478</v>
      </c>
      <c r="C99" s="691">
        <v>45271.383333333331</v>
      </c>
      <c r="D99" s="691">
        <v>45271.697916666657</v>
      </c>
      <c r="E99" s="692">
        <f t="shared" si="0"/>
        <v>0.31458333332557231</v>
      </c>
      <c r="F99" s="693" t="s">
        <v>917</v>
      </c>
      <c r="G99" s="690" t="s">
        <v>1477</v>
      </c>
      <c r="H99" s="693">
        <v>0</v>
      </c>
      <c r="I99" s="694">
        <v>0</v>
      </c>
      <c r="J99" s="695" t="s">
        <v>689</v>
      </c>
      <c r="K99" s="688"/>
    </row>
    <row r="100" spans="1:11" ht="17.25" customHeight="1">
      <c r="A100" s="689" t="s">
        <v>579</v>
      </c>
      <c r="B100" s="690" t="s">
        <v>1478</v>
      </c>
      <c r="C100" s="691">
        <v>45280.402777777781</v>
      </c>
      <c r="D100" s="691">
        <v>45280.724999999999</v>
      </c>
      <c r="E100" s="692">
        <f t="shared" si="0"/>
        <v>0.32222222221753327</v>
      </c>
      <c r="F100" s="693" t="s">
        <v>917</v>
      </c>
      <c r="G100" s="690" t="s">
        <v>1479</v>
      </c>
      <c r="H100" s="693">
        <v>0</v>
      </c>
      <c r="I100" s="694">
        <v>0</v>
      </c>
      <c r="J100" s="695" t="s">
        <v>689</v>
      </c>
      <c r="K100" s="688"/>
    </row>
    <row r="101" spans="1:11" ht="17.25" customHeight="1">
      <c r="A101" s="689" t="s">
        <v>431</v>
      </c>
      <c r="B101" s="690" t="s">
        <v>1480</v>
      </c>
      <c r="C101" s="691">
        <v>45265.305555555547</v>
      </c>
      <c r="D101" s="691">
        <v>45268.55</v>
      </c>
      <c r="E101" s="692">
        <f t="shared" si="0"/>
        <v>3.2444444444554392</v>
      </c>
      <c r="F101" s="693" t="s">
        <v>958</v>
      </c>
      <c r="G101" s="690" t="s">
        <v>1481</v>
      </c>
      <c r="H101" s="693">
        <v>0</v>
      </c>
      <c r="I101" s="694">
        <v>0</v>
      </c>
      <c r="J101" s="695" t="s">
        <v>689</v>
      </c>
      <c r="K101" s="688"/>
    </row>
    <row r="102" spans="1:11" ht="17.25" customHeight="1">
      <c r="A102" s="689" t="s">
        <v>431</v>
      </c>
      <c r="B102" s="690" t="s">
        <v>1480</v>
      </c>
      <c r="C102" s="691">
        <v>45279.401388888888</v>
      </c>
      <c r="D102" s="691">
        <v>45279.512499999997</v>
      </c>
      <c r="E102" s="692">
        <f t="shared" ref="E102:E107" si="5">D102-C102</f>
        <v>0.11111111110949423</v>
      </c>
      <c r="F102" s="693" t="s">
        <v>917</v>
      </c>
      <c r="G102" s="690" t="s">
        <v>1391</v>
      </c>
      <c r="H102" s="693">
        <v>0</v>
      </c>
      <c r="I102" s="694">
        <v>0</v>
      </c>
      <c r="J102" s="695" t="s">
        <v>689</v>
      </c>
      <c r="K102" s="688"/>
    </row>
    <row r="103" spans="1:11" ht="17.25" customHeight="1">
      <c r="A103" s="689" t="s">
        <v>431</v>
      </c>
      <c r="B103" s="690" t="s">
        <v>1482</v>
      </c>
      <c r="C103" s="691">
        <v>45265.322916666657</v>
      </c>
      <c r="D103" s="691">
        <v>45268.565972222219</v>
      </c>
      <c r="E103" s="692">
        <f t="shared" si="5"/>
        <v>3.2430555555620231</v>
      </c>
      <c r="F103" s="693" t="s">
        <v>958</v>
      </c>
      <c r="G103" s="690" t="s">
        <v>1483</v>
      </c>
      <c r="H103" s="693">
        <v>0</v>
      </c>
      <c r="I103" s="694">
        <v>0</v>
      </c>
      <c r="J103" s="695" t="s">
        <v>689</v>
      </c>
      <c r="K103" s="688"/>
    </row>
    <row r="104" spans="1:11" ht="17.25" customHeight="1">
      <c r="A104" s="689" t="s">
        <v>431</v>
      </c>
      <c r="B104" s="690" t="s">
        <v>1482</v>
      </c>
      <c r="C104" s="691">
        <v>45271.387499999997</v>
      </c>
      <c r="D104" s="691">
        <v>45271.495833333327</v>
      </c>
      <c r="E104" s="692">
        <f t="shared" si="5"/>
        <v>0.10833333332993789</v>
      </c>
      <c r="F104" s="693" t="s">
        <v>917</v>
      </c>
      <c r="G104" s="690" t="s">
        <v>1484</v>
      </c>
      <c r="H104" s="693">
        <v>0</v>
      </c>
      <c r="I104" s="694">
        <v>0</v>
      </c>
      <c r="J104" s="695" t="s">
        <v>689</v>
      </c>
      <c r="K104" s="688"/>
    </row>
    <row r="105" spans="1:11" ht="17.25" customHeight="1">
      <c r="A105" s="689" t="s">
        <v>431</v>
      </c>
      <c r="B105" s="690" t="s">
        <v>1485</v>
      </c>
      <c r="C105" s="691">
        <v>45265.322916666657</v>
      </c>
      <c r="D105" s="691">
        <v>45265.322916666657</v>
      </c>
      <c r="E105" s="692">
        <f t="shared" si="5"/>
        <v>0</v>
      </c>
      <c r="F105" s="693" t="s">
        <v>958</v>
      </c>
      <c r="G105" s="690" t="s">
        <v>1486</v>
      </c>
      <c r="H105" s="693">
        <v>0</v>
      </c>
      <c r="I105" s="694">
        <v>0</v>
      </c>
      <c r="J105" s="695" t="s">
        <v>689</v>
      </c>
      <c r="K105" s="688"/>
    </row>
    <row r="106" spans="1:11" ht="17.25" customHeight="1">
      <c r="A106" s="689" t="s">
        <v>431</v>
      </c>
      <c r="B106" s="690" t="s">
        <v>1487</v>
      </c>
      <c r="C106" s="691">
        <v>45263.46875</v>
      </c>
      <c r="D106" s="691">
        <v>45263.552083333343</v>
      </c>
      <c r="E106" s="692">
        <f t="shared" si="5"/>
        <v>8.333333334303461E-2</v>
      </c>
      <c r="F106" s="693" t="s">
        <v>917</v>
      </c>
      <c r="G106" s="690" t="s">
        <v>1488</v>
      </c>
      <c r="H106" s="693">
        <v>0</v>
      </c>
      <c r="I106" s="694">
        <v>0</v>
      </c>
      <c r="J106" s="695" t="s">
        <v>689</v>
      </c>
      <c r="K106" s="688"/>
    </row>
    <row r="107" spans="1:11" ht="17.25" customHeight="1" thickBot="1">
      <c r="A107" s="698" t="s">
        <v>431</v>
      </c>
      <c r="B107" s="699" t="s">
        <v>1489</v>
      </c>
      <c r="C107" s="700">
        <v>45265.322916666657</v>
      </c>
      <c r="D107" s="700">
        <v>45265.322916666657</v>
      </c>
      <c r="E107" s="701">
        <f t="shared" si="5"/>
        <v>0</v>
      </c>
      <c r="F107" s="702" t="s">
        <v>958</v>
      </c>
      <c r="G107" s="699" t="s">
        <v>1490</v>
      </c>
      <c r="H107" s="702">
        <v>0</v>
      </c>
      <c r="I107" s="703">
        <v>0</v>
      </c>
      <c r="J107" s="704" t="s">
        <v>689</v>
      </c>
      <c r="K107" s="688"/>
    </row>
    <row r="108" spans="1:11" ht="17.25" customHeight="1">
      <c r="A108" s="705"/>
      <c r="B108" s="706"/>
      <c r="C108" s="707"/>
      <c r="D108" s="708" t="s">
        <v>723</v>
      </c>
      <c r="E108" s="709">
        <f>SUM(E10:E107)</f>
        <v>38.325694444545661</v>
      </c>
      <c r="F108" s="710"/>
      <c r="G108" s="711" t="s">
        <v>724</v>
      </c>
      <c r="H108" s="712"/>
      <c r="I108" s="713">
        <f>SUM(I10:I107)</f>
        <v>700.66666667873506</v>
      </c>
      <c r="J108" s="706"/>
      <c r="K108" s="688"/>
    </row>
    <row r="109" spans="1:11" ht="17.25" customHeight="1" thickBot="1">
      <c r="A109" s="714" t="s">
        <v>725</v>
      </c>
      <c r="B109" s="715"/>
      <c r="C109" s="716"/>
      <c r="D109" s="716"/>
      <c r="E109" s="717"/>
      <c r="F109" s="718"/>
      <c r="G109" s="719"/>
      <c r="H109" s="720"/>
      <c r="I109" s="712"/>
      <c r="J109" s="719"/>
      <c r="K109" s="688"/>
    </row>
    <row r="110" spans="1:11" ht="17.25" customHeight="1">
      <c r="A110" s="681" t="s">
        <v>481</v>
      </c>
      <c r="B110" s="682" t="s">
        <v>1491</v>
      </c>
      <c r="C110" s="683">
        <v>45290.385416666657</v>
      </c>
      <c r="D110" s="683">
        <v>45290.771527777782</v>
      </c>
      <c r="E110" s="684">
        <f t="shared" ref="E110:E157" si="6">D110-C110</f>
        <v>0.38611111112550134</v>
      </c>
      <c r="F110" s="685" t="s">
        <v>917</v>
      </c>
      <c r="G110" s="682" t="s">
        <v>1492</v>
      </c>
      <c r="H110" s="685">
        <v>0</v>
      </c>
      <c r="I110" s="686">
        <v>0</v>
      </c>
      <c r="J110" s="687" t="s">
        <v>689</v>
      </c>
      <c r="K110" s="688"/>
    </row>
    <row r="111" spans="1:11" ht="17.25" customHeight="1">
      <c r="A111" s="689" t="s">
        <v>486</v>
      </c>
      <c r="B111" s="690" t="s">
        <v>1493</v>
      </c>
      <c r="C111" s="691">
        <v>45262.324305555558</v>
      </c>
      <c r="D111" s="691">
        <v>45262.922222222223</v>
      </c>
      <c r="E111" s="692">
        <f t="shared" si="6"/>
        <v>0.59791666666569654</v>
      </c>
      <c r="F111" s="693" t="s">
        <v>917</v>
      </c>
      <c r="G111" s="690" t="s">
        <v>1020</v>
      </c>
      <c r="H111" s="693">
        <v>0</v>
      </c>
      <c r="I111" s="694">
        <v>0</v>
      </c>
      <c r="J111" s="695" t="s">
        <v>689</v>
      </c>
      <c r="K111" s="688"/>
    </row>
    <row r="112" spans="1:11" ht="17.25" customHeight="1">
      <c r="A112" s="689" t="s">
        <v>384</v>
      </c>
      <c r="B112" s="690" t="s">
        <v>1494</v>
      </c>
      <c r="C112" s="691">
        <v>45271.51458333333</v>
      </c>
      <c r="D112" s="691">
        <v>45274.469444444447</v>
      </c>
      <c r="E112" s="692">
        <f t="shared" si="6"/>
        <v>2.9548611111167702</v>
      </c>
      <c r="F112" s="693" t="s">
        <v>917</v>
      </c>
      <c r="G112" s="690" t="s">
        <v>1391</v>
      </c>
      <c r="H112" s="693">
        <v>0</v>
      </c>
      <c r="I112" s="694">
        <v>0</v>
      </c>
      <c r="J112" s="695" t="s">
        <v>689</v>
      </c>
      <c r="K112" s="688"/>
    </row>
    <row r="113" spans="1:11" ht="17.25" customHeight="1">
      <c r="A113" s="689" t="s">
        <v>384</v>
      </c>
      <c r="B113" s="690" t="s">
        <v>836</v>
      </c>
      <c r="C113" s="691">
        <v>45271.515277777777</v>
      </c>
      <c r="D113" s="691">
        <v>45274.470138888893</v>
      </c>
      <c r="E113" s="692">
        <f t="shared" si="6"/>
        <v>2.9548611111167702</v>
      </c>
      <c r="F113" s="693" t="s">
        <v>917</v>
      </c>
      <c r="G113" s="690" t="s">
        <v>1391</v>
      </c>
      <c r="H113" s="693">
        <v>0</v>
      </c>
      <c r="I113" s="694">
        <v>0</v>
      </c>
      <c r="J113" s="695" t="s">
        <v>689</v>
      </c>
      <c r="K113" s="688"/>
    </row>
    <row r="114" spans="1:11" ht="17.25" customHeight="1">
      <c r="A114" s="689" t="s">
        <v>384</v>
      </c>
      <c r="B114" s="690" t="s">
        <v>836</v>
      </c>
      <c r="C114" s="691">
        <v>45277.424305555563</v>
      </c>
      <c r="D114" s="691">
        <v>45277.647222222222</v>
      </c>
      <c r="E114" s="692">
        <f t="shared" si="6"/>
        <v>0.22291666665842058</v>
      </c>
      <c r="F114" s="693" t="s">
        <v>917</v>
      </c>
      <c r="G114" s="690" t="s">
        <v>1495</v>
      </c>
      <c r="H114" s="693">
        <v>0</v>
      </c>
      <c r="I114" s="694">
        <v>0</v>
      </c>
      <c r="J114" s="695" t="s">
        <v>689</v>
      </c>
      <c r="K114" s="688"/>
    </row>
    <row r="115" spans="1:11" ht="17.25" customHeight="1">
      <c r="A115" s="689" t="s">
        <v>384</v>
      </c>
      <c r="B115" s="690" t="s">
        <v>836</v>
      </c>
      <c r="C115" s="691">
        <v>45284.481249999997</v>
      </c>
      <c r="D115" s="691">
        <v>45284.481249999997</v>
      </c>
      <c r="E115" s="692">
        <f t="shared" si="6"/>
        <v>0</v>
      </c>
      <c r="F115" s="693" t="s">
        <v>917</v>
      </c>
      <c r="G115" s="690" t="s">
        <v>1496</v>
      </c>
      <c r="H115" s="693">
        <v>0</v>
      </c>
      <c r="I115" s="694">
        <v>0</v>
      </c>
      <c r="J115" s="695" t="s">
        <v>689</v>
      </c>
      <c r="K115" s="688"/>
    </row>
    <row r="116" spans="1:11" ht="17.25" customHeight="1">
      <c r="A116" s="689" t="s">
        <v>384</v>
      </c>
      <c r="B116" s="690" t="s">
        <v>1497</v>
      </c>
      <c r="C116" s="691">
        <v>45262.42291666667</v>
      </c>
      <c r="D116" s="691">
        <v>45262.618750000001</v>
      </c>
      <c r="E116" s="692">
        <f t="shared" si="6"/>
        <v>0.19583333333139308</v>
      </c>
      <c r="F116" s="693" t="s">
        <v>917</v>
      </c>
      <c r="G116" s="690" t="s">
        <v>1498</v>
      </c>
      <c r="H116" s="693">
        <v>0</v>
      </c>
      <c r="I116" s="694">
        <v>0</v>
      </c>
      <c r="J116" s="695" t="s">
        <v>689</v>
      </c>
      <c r="K116" s="688"/>
    </row>
    <row r="117" spans="1:11" ht="17.25" customHeight="1">
      <c r="A117" s="689" t="s">
        <v>384</v>
      </c>
      <c r="B117" s="690" t="s">
        <v>1499</v>
      </c>
      <c r="C117" s="691">
        <v>45284.560416666667</v>
      </c>
      <c r="D117" s="691">
        <v>45284.727083333331</v>
      </c>
      <c r="E117" s="692">
        <f t="shared" si="6"/>
        <v>0.16666666666424135</v>
      </c>
      <c r="F117" s="693" t="s">
        <v>917</v>
      </c>
      <c r="G117" s="690" t="s">
        <v>1391</v>
      </c>
      <c r="H117" s="693">
        <v>0</v>
      </c>
      <c r="I117" s="694">
        <v>0</v>
      </c>
      <c r="J117" s="695" t="s">
        <v>689</v>
      </c>
      <c r="K117" s="688"/>
    </row>
    <row r="118" spans="1:11" ht="17.25" customHeight="1">
      <c r="A118" s="689" t="s">
        <v>384</v>
      </c>
      <c r="B118" s="690" t="s">
        <v>1500</v>
      </c>
      <c r="C118" s="691">
        <v>45284.459722222222</v>
      </c>
      <c r="D118" s="691">
        <v>45284.738888888889</v>
      </c>
      <c r="E118" s="692">
        <f t="shared" si="6"/>
        <v>0.27916666666715173</v>
      </c>
      <c r="F118" s="693" t="s">
        <v>917</v>
      </c>
      <c r="G118" s="690" t="s">
        <v>1391</v>
      </c>
      <c r="H118" s="693">
        <v>0</v>
      </c>
      <c r="I118" s="694">
        <v>0</v>
      </c>
      <c r="J118" s="695" t="s">
        <v>689</v>
      </c>
      <c r="K118" s="688"/>
    </row>
    <row r="119" spans="1:11" ht="17.25" customHeight="1">
      <c r="A119" s="689" t="s">
        <v>384</v>
      </c>
      <c r="B119" s="690" t="s">
        <v>1501</v>
      </c>
      <c r="C119" s="691">
        <v>45284.460416666669</v>
      </c>
      <c r="D119" s="691">
        <v>45284.738888888889</v>
      </c>
      <c r="E119" s="692">
        <f t="shared" si="6"/>
        <v>0.27847222222044365</v>
      </c>
      <c r="F119" s="693" t="s">
        <v>917</v>
      </c>
      <c r="G119" s="690" t="s">
        <v>1391</v>
      </c>
      <c r="H119" s="693">
        <v>0</v>
      </c>
      <c r="I119" s="694">
        <v>0</v>
      </c>
      <c r="J119" s="695" t="s">
        <v>689</v>
      </c>
      <c r="K119" s="688"/>
    </row>
    <row r="120" spans="1:11" ht="17.25" customHeight="1">
      <c r="A120" s="689" t="s">
        <v>384</v>
      </c>
      <c r="B120" s="690" t="s">
        <v>838</v>
      </c>
      <c r="C120" s="691">
        <v>45284.479166666657</v>
      </c>
      <c r="D120" s="691">
        <v>45284.650694444441</v>
      </c>
      <c r="E120" s="692">
        <f t="shared" si="6"/>
        <v>0.17152777778392192</v>
      </c>
      <c r="F120" s="693" t="s">
        <v>917</v>
      </c>
      <c r="G120" s="690" t="s">
        <v>1502</v>
      </c>
      <c r="H120" s="693">
        <v>0</v>
      </c>
      <c r="I120" s="694">
        <v>0</v>
      </c>
      <c r="J120" s="695" t="s">
        <v>689</v>
      </c>
      <c r="K120" s="688"/>
    </row>
    <row r="121" spans="1:11" ht="17.25" customHeight="1">
      <c r="A121" s="689" t="s">
        <v>489</v>
      </c>
      <c r="B121" s="690" t="s">
        <v>1503</v>
      </c>
      <c r="C121" s="691">
        <v>45290.383333333331</v>
      </c>
      <c r="D121" s="691">
        <v>45290.776388888888</v>
      </c>
      <c r="E121" s="692">
        <f t="shared" si="6"/>
        <v>0.39305555555620231</v>
      </c>
      <c r="F121" s="693" t="s">
        <v>917</v>
      </c>
      <c r="G121" s="690" t="s">
        <v>1200</v>
      </c>
      <c r="H121" s="693">
        <v>0</v>
      </c>
      <c r="I121" s="694">
        <v>0</v>
      </c>
      <c r="J121" s="695" t="s">
        <v>689</v>
      </c>
      <c r="K121" s="688"/>
    </row>
    <row r="122" spans="1:11" ht="17.25" customHeight="1">
      <c r="A122" s="689" t="s">
        <v>388</v>
      </c>
      <c r="B122" s="690" t="s">
        <v>1504</v>
      </c>
      <c r="C122" s="691">
        <v>45277.304166666669</v>
      </c>
      <c r="D122" s="691">
        <v>45277.752083333333</v>
      </c>
      <c r="E122" s="692">
        <f t="shared" si="6"/>
        <v>0.44791666666424135</v>
      </c>
      <c r="F122" s="693" t="s">
        <v>917</v>
      </c>
      <c r="G122" s="690" t="s">
        <v>919</v>
      </c>
      <c r="H122" s="693">
        <v>0</v>
      </c>
      <c r="I122" s="694">
        <v>0</v>
      </c>
      <c r="J122" s="695" t="s">
        <v>689</v>
      </c>
      <c r="K122" s="688"/>
    </row>
    <row r="123" spans="1:11" ht="17.25" customHeight="1">
      <c r="A123" s="689" t="s">
        <v>388</v>
      </c>
      <c r="B123" s="690" t="s">
        <v>1505</v>
      </c>
      <c r="C123" s="691">
        <v>45273.313888888893</v>
      </c>
      <c r="D123" s="691">
        <v>45273.727083333331</v>
      </c>
      <c r="E123" s="692">
        <f t="shared" si="6"/>
        <v>0.41319444443797693</v>
      </c>
      <c r="F123" s="693" t="s">
        <v>917</v>
      </c>
      <c r="G123" s="690" t="s">
        <v>973</v>
      </c>
      <c r="H123" s="693">
        <v>0</v>
      </c>
      <c r="I123" s="694">
        <v>0</v>
      </c>
      <c r="J123" s="695" t="s">
        <v>689</v>
      </c>
      <c r="K123" s="688"/>
    </row>
    <row r="124" spans="1:11" ht="17.25" customHeight="1">
      <c r="A124" s="689" t="s">
        <v>404</v>
      </c>
      <c r="B124" s="690" t="s">
        <v>1506</v>
      </c>
      <c r="C124" s="691">
        <v>45278.315972222219</v>
      </c>
      <c r="D124" s="691">
        <v>45278.65</v>
      </c>
      <c r="E124" s="692">
        <f t="shared" si="6"/>
        <v>0.33402777778246673</v>
      </c>
      <c r="F124" s="693" t="s">
        <v>917</v>
      </c>
      <c r="G124" s="690" t="s">
        <v>1036</v>
      </c>
      <c r="H124" s="693">
        <v>0</v>
      </c>
      <c r="I124" s="694">
        <v>0</v>
      </c>
      <c r="J124" s="695" t="s">
        <v>689</v>
      </c>
      <c r="K124" s="688"/>
    </row>
    <row r="125" spans="1:11" ht="17.25" customHeight="1">
      <c r="A125" s="689" t="s">
        <v>404</v>
      </c>
      <c r="B125" s="690" t="s">
        <v>1507</v>
      </c>
      <c r="C125" s="691">
        <v>45274.309027777781</v>
      </c>
      <c r="D125" s="691">
        <v>45274.664583333331</v>
      </c>
      <c r="E125" s="692">
        <f t="shared" si="6"/>
        <v>0.35555555555038154</v>
      </c>
      <c r="F125" s="693" t="s">
        <v>917</v>
      </c>
      <c r="G125" s="690" t="s">
        <v>1036</v>
      </c>
      <c r="H125" s="693">
        <v>0</v>
      </c>
      <c r="I125" s="694">
        <v>0</v>
      </c>
      <c r="J125" s="695" t="s">
        <v>689</v>
      </c>
      <c r="K125" s="688"/>
    </row>
    <row r="126" spans="1:11" ht="17.25" customHeight="1">
      <c r="A126" s="689" t="s">
        <v>404</v>
      </c>
      <c r="B126" s="690" t="s">
        <v>1508</v>
      </c>
      <c r="C126" s="691">
        <v>45287.379861111112</v>
      </c>
      <c r="D126" s="691">
        <v>45288.843055555553</v>
      </c>
      <c r="E126" s="692">
        <f t="shared" si="6"/>
        <v>1.4631944444408873</v>
      </c>
      <c r="F126" s="693" t="s">
        <v>917</v>
      </c>
      <c r="G126" s="690" t="s">
        <v>1509</v>
      </c>
      <c r="H126" s="693">
        <v>0</v>
      </c>
      <c r="I126" s="694">
        <v>0</v>
      </c>
      <c r="J126" s="695" t="s">
        <v>689</v>
      </c>
      <c r="K126" s="688"/>
    </row>
    <row r="127" spans="1:11" ht="17.25" customHeight="1">
      <c r="A127" s="689" t="s">
        <v>515</v>
      </c>
      <c r="B127" s="690" t="s">
        <v>1510</v>
      </c>
      <c r="C127" s="691">
        <v>45286.444444444453</v>
      </c>
      <c r="D127" s="691">
        <v>45286.972222222219</v>
      </c>
      <c r="E127" s="692">
        <f t="shared" si="6"/>
        <v>0.52777777776645962</v>
      </c>
      <c r="F127" s="693" t="s">
        <v>917</v>
      </c>
      <c r="G127" s="690" t="s">
        <v>991</v>
      </c>
      <c r="H127" s="693">
        <v>0</v>
      </c>
      <c r="I127" s="694">
        <v>0</v>
      </c>
      <c r="J127" s="695" t="s">
        <v>689</v>
      </c>
      <c r="K127" s="688"/>
    </row>
    <row r="128" spans="1:11" ht="17.25" customHeight="1">
      <c r="A128" s="689" t="s">
        <v>515</v>
      </c>
      <c r="B128" s="690" t="s">
        <v>1510</v>
      </c>
      <c r="C128" s="691">
        <v>45287.411111111112</v>
      </c>
      <c r="D128" s="691">
        <v>45287.881944444453</v>
      </c>
      <c r="E128" s="692">
        <f t="shared" si="6"/>
        <v>0.47083333334012423</v>
      </c>
      <c r="F128" s="693" t="s">
        <v>917</v>
      </c>
      <c r="G128" s="690" t="s">
        <v>991</v>
      </c>
      <c r="H128" s="693">
        <v>0</v>
      </c>
      <c r="I128" s="694">
        <v>0</v>
      </c>
      <c r="J128" s="695" t="s">
        <v>689</v>
      </c>
      <c r="K128" s="688"/>
    </row>
    <row r="129" spans="1:11" ht="17.25" customHeight="1">
      <c r="A129" s="689" t="s">
        <v>515</v>
      </c>
      <c r="B129" s="690" t="s">
        <v>1510</v>
      </c>
      <c r="C129" s="691">
        <v>45288.379166666673</v>
      </c>
      <c r="D129" s="691">
        <v>45288.78402777778</v>
      </c>
      <c r="E129" s="692">
        <f t="shared" si="6"/>
        <v>0.40486111110658385</v>
      </c>
      <c r="F129" s="693" t="s">
        <v>917</v>
      </c>
      <c r="G129" s="690" t="s">
        <v>991</v>
      </c>
      <c r="H129" s="693">
        <v>0</v>
      </c>
      <c r="I129" s="694">
        <v>0</v>
      </c>
      <c r="J129" s="695" t="s">
        <v>689</v>
      </c>
      <c r="K129" s="688"/>
    </row>
    <row r="130" spans="1:11" ht="17.25" customHeight="1">
      <c r="A130" s="689" t="s">
        <v>515</v>
      </c>
      <c r="B130" s="690" t="s">
        <v>1511</v>
      </c>
      <c r="C130" s="691">
        <v>45262.421527777777</v>
      </c>
      <c r="D130" s="691">
        <v>45262.618750000001</v>
      </c>
      <c r="E130" s="692">
        <f t="shared" si="6"/>
        <v>0.19722222222480923</v>
      </c>
      <c r="F130" s="693" t="s">
        <v>917</v>
      </c>
      <c r="G130" s="690" t="s">
        <v>1391</v>
      </c>
      <c r="H130" s="693">
        <v>0</v>
      </c>
      <c r="I130" s="694">
        <v>0</v>
      </c>
      <c r="J130" s="695" t="s">
        <v>689</v>
      </c>
      <c r="K130" s="688"/>
    </row>
    <row r="131" spans="1:11" ht="17.25" customHeight="1">
      <c r="A131" s="689" t="s">
        <v>515</v>
      </c>
      <c r="B131" s="690" t="s">
        <v>1512</v>
      </c>
      <c r="C131" s="691">
        <v>45269.398611111108</v>
      </c>
      <c r="D131" s="691">
        <v>45269.713194444441</v>
      </c>
      <c r="E131" s="692">
        <f t="shared" si="6"/>
        <v>0.31458333333284827</v>
      </c>
      <c r="F131" s="693" t="s">
        <v>917</v>
      </c>
      <c r="G131" s="690" t="s">
        <v>1513</v>
      </c>
      <c r="H131" s="693">
        <v>0</v>
      </c>
      <c r="I131" s="694">
        <v>0</v>
      </c>
      <c r="J131" s="695" t="s">
        <v>689</v>
      </c>
      <c r="K131" s="688"/>
    </row>
    <row r="132" spans="1:11" ht="17.25" customHeight="1">
      <c r="A132" s="689" t="s">
        <v>515</v>
      </c>
      <c r="B132" s="690" t="s">
        <v>1514</v>
      </c>
      <c r="C132" s="691">
        <v>45266.390972222223</v>
      </c>
      <c r="D132" s="691">
        <v>45266.719444444447</v>
      </c>
      <c r="E132" s="692">
        <f t="shared" si="6"/>
        <v>0.32847222222335404</v>
      </c>
      <c r="F132" s="693" t="s">
        <v>917</v>
      </c>
      <c r="G132" s="690" t="s">
        <v>1513</v>
      </c>
      <c r="H132" s="693">
        <v>0</v>
      </c>
      <c r="I132" s="694">
        <v>0</v>
      </c>
      <c r="J132" s="695" t="s">
        <v>689</v>
      </c>
      <c r="K132" s="688"/>
    </row>
    <row r="133" spans="1:11" ht="17.25" customHeight="1">
      <c r="A133" s="689" t="s">
        <v>522</v>
      </c>
      <c r="B133" s="690" t="s">
        <v>1515</v>
      </c>
      <c r="C133" s="691">
        <v>45263.4</v>
      </c>
      <c r="D133" s="691">
        <v>45263.63958333333</v>
      </c>
      <c r="E133" s="692">
        <f t="shared" si="6"/>
        <v>0.23958333332848269</v>
      </c>
      <c r="F133" s="693" t="s">
        <v>917</v>
      </c>
      <c r="G133" s="690" t="s">
        <v>1516</v>
      </c>
      <c r="H133" s="693">
        <v>0</v>
      </c>
      <c r="I133" s="694">
        <v>0</v>
      </c>
      <c r="J133" s="695" t="s">
        <v>689</v>
      </c>
      <c r="K133" s="688"/>
    </row>
    <row r="134" spans="1:11" ht="17.25" customHeight="1">
      <c r="A134" s="689" t="s">
        <v>522</v>
      </c>
      <c r="B134" s="690" t="s">
        <v>1517</v>
      </c>
      <c r="C134" s="691">
        <v>45261.350694444453</v>
      </c>
      <c r="D134" s="691">
        <v>45261.613888888889</v>
      </c>
      <c r="E134" s="692">
        <f t="shared" si="6"/>
        <v>0.26319444443652174</v>
      </c>
      <c r="F134" s="693" t="s">
        <v>917</v>
      </c>
      <c r="G134" s="690" t="s">
        <v>1000</v>
      </c>
      <c r="H134" s="693">
        <v>0</v>
      </c>
      <c r="I134" s="694">
        <v>0</v>
      </c>
      <c r="J134" s="695" t="s">
        <v>689</v>
      </c>
      <c r="K134" s="688"/>
    </row>
    <row r="135" spans="1:11" ht="17.25" customHeight="1">
      <c r="A135" s="689" t="s">
        <v>529</v>
      </c>
      <c r="B135" s="690" t="s">
        <v>1518</v>
      </c>
      <c r="C135" s="691">
        <v>45284.396527777782</v>
      </c>
      <c r="D135" s="691">
        <v>45284.575694444437</v>
      </c>
      <c r="E135" s="692">
        <f t="shared" si="6"/>
        <v>0.17916666665405501</v>
      </c>
      <c r="F135" s="693" t="s">
        <v>917</v>
      </c>
      <c r="G135" s="690" t="s">
        <v>919</v>
      </c>
      <c r="H135" s="693">
        <v>0</v>
      </c>
      <c r="I135" s="694">
        <v>0</v>
      </c>
      <c r="J135" s="695" t="s">
        <v>689</v>
      </c>
      <c r="K135" s="688"/>
    </row>
    <row r="136" spans="1:11" ht="17.25" customHeight="1">
      <c r="A136" s="689" t="s">
        <v>529</v>
      </c>
      <c r="B136" s="690" t="s">
        <v>850</v>
      </c>
      <c r="C136" s="691">
        <v>45286.382638888892</v>
      </c>
      <c r="D136" s="691">
        <v>45286.382638888892</v>
      </c>
      <c r="E136" s="692">
        <f t="shared" si="6"/>
        <v>0</v>
      </c>
      <c r="F136" s="693" t="s">
        <v>917</v>
      </c>
      <c r="G136" s="690" t="s">
        <v>919</v>
      </c>
      <c r="H136" s="693">
        <v>0</v>
      </c>
      <c r="I136" s="694">
        <v>0</v>
      </c>
      <c r="J136" s="695" t="s">
        <v>689</v>
      </c>
      <c r="K136" s="688"/>
    </row>
    <row r="137" spans="1:11" ht="17.25" customHeight="1">
      <c r="A137" s="689" t="s">
        <v>536</v>
      </c>
      <c r="B137" s="690" t="s">
        <v>1519</v>
      </c>
      <c r="C137" s="691">
        <v>45284.479861111111</v>
      </c>
      <c r="D137" s="691">
        <v>45284.727083333331</v>
      </c>
      <c r="E137" s="692">
        <f t="shared" si="6"/>
        <v>0.24722222222044365</v>
      </c>
      <c r="F137" s="693" t="s">
        <v>917</v>
      </c>
      <c r="G137" s="690" t="s">
        <v>1520</v>
      </c>
      <c r="H137" s="693">
        <v>0</v>
      </c>
      <c r="I137" s="694">
        <v>0</v>
      </c>
      <c r="J137" s="695" t="s">
        <v>689</v>
      </c>
      <c r="K137" s="688"/>
    </row>
    <row r="138" spans="1:11" ht="17.25" customHeight="1">
      <c r="A138" s="689" t="s">
        <v>538</v>
      </c>
      <c r="B138" s="690" t="s">
        <v>1521</v>
      </c>
      <c r="C138" s="691">
        <v>45284.357638888891</v>
      </c>
      <c r="D138" s="691">
        <v>45284.665277777778</v>
      </c>
      <c r="E138" s="692">
        <f t="shared" si="6"/>
        <v>0.30763888888759539</v>
      </c>
      <c r="F138" s="693" t="s">
        <v>917</v>
      </c>
      <c r="G138" s="690" t="s">
        <v>921</v>
      </c>
      <c r="H138" s="693">
        <v>0</v>
      </c>
      <c r="I138" s="694">
        <v>0</v>
      </c>
      <c r="J138" s="695" t="s">
        <v>689</v>
      </c>
      <c r="K138" s="688"/>
    </row>
    <row r="139" spans="1:11" ht="17.25" customHeight="1">
      <c r="A139" s="689" t="s">
        <v>538</v>
      </c>
      <c r="B139" s="690" t="s">
        <v>1522</v>
      </c>
      <c r="C139" s="691">
        <v>45286.365972222222</v>
      </c>
      <c r="D139" s="691">
        <v>45286.643750000003</v>
      </c>
      <c r="E139" s="692">
        <f t="shared" si="6"/>
        <v>0.27777777778101154</v>
      </c>
      <c r="F139" s="693" t="s">
        <v>917</v>
      </c>
      <c r="G139" s="690" t="s">
        <v>1523</v>
      </c>
      <c r="H139" s="693">
        <v>0</v>
      </c>
      <c r="I139" s="694">
        <v>0</v>
      </c>
      <c r="J139" s="695" t="s">
        <v>689</v>
      </c>
      <c r="K139" s="688"/>
    </row>
    <row r="140" spans="1:11" ht="17.25" customHeight="1">
      <c r="A140" s="689" t="s">
        <v>417</v>
      </c>
      <c r="B140" s="690" t="s">
        <v>1524</v>
      </c>
      <c r="C140" s="691">
        <v>45264.413194444453</v>
      </c>
      <c r="D140" s="691">
        <v>45264.518055555563</v>
      </c>
      <c r="E140" s="692">
        <f t="shared" si="6"/>
        <v>0.10486111111094942</v>
      </c>
      <c r="F140" s="693" t="s">
        <v>917</v>
      </c>
      <c r="G140" s="690" t="s">
        <v>1525</v>
      </c>
      <c r="H140" s="693">
        <v>0</v>
      </c>
      <c r="I140" s="694">
        <v>0</v>
      </c>
      <c r="J140" s="695" t="s">
        <v>689</v>
      </c>
      <c r="K140" s="688"/>
    </row>
    <row r="141" spans="1:11" ht="17.25" customHeight="1">
      <c r="A141" s="689" t="s">
        <v>417</v>
      </c>
      <c r="B141" s="690" t="s">
        <v>1526</v>
      </c>
      <c r="C141" s="691">
        <v>45273.438194444447</v>
      </c>
      <c r="D141" s="691">
        <v>45273.759027777778</v>
      </c>
      <c r="E141" s="692">
        <f t="shared" si="6"/>
        <v>0.32083333333139308</v>
      </c>
      <c r="F141" s="693" t="s">
        <v>917</v>
      </c>
      <c r="G141" s="690" t="s">
        <v>1036</v>
      </c>
      <c r="H141" s="693">
        <v>0</v>
      </c>
      <c r="I141" s="694">
        <v>0</v>
      </c>
      <c r="J141" s="695" t="s">
        <v>689</v>
      </c>
      <c r="K141" s="688"/>
    </row>
    <row r="142" spans="1:11" ht="17.25" customHeight="1">
      <c r="A142" s="689" t="s">
        <v>417</v>
      </c>
      <c r="B142" s="690" t="s">
        <v>1527</v>
      </c>
      <c r="C142" s="691">
        <v>45277.359722222223</v>
      </c>
      <c r="D142" s="691">
        <v>45277.712500000001</v>
      </c>
      <c r="E142" s="692">
        <f t="shared" si="6"/>
        <v>0.35277777777810115</v>
      </c>
      <c r="F142" s="693" t="s">
        <v>917</v>
      </c>
      <c r="G142" s="690" t="s">
        <v>973</v>
      </c>
      <c r="H142" s="693">
        <v>0</v>
      </c>
      <c r="I142" s="694">
        <v>0</v>
      </c>
      <c r="J142" s="695" t="s">
        <v>689</v>
      </c>
      <c r="K142" s="688"/>
    </row>
    <row r="143" spans="1:11" ht="17.25" customHeight="1">
      <c r="A143" s="689" t="s">
        <v>417</v>
      </c>
      <c r="B143" s="690" t="s">
        <v>852</v>
      </c>
      <c r="C143" s="691">
        <v>45286.401388888888</v>
      </c>
      <c r="D143" s="691">
        <v>45286.738194444442</v>
      </c>
      <c r="E143" s="692">
        <f t="shared" si="6"/>
        <v>0.33680555555474712</v>
      </c>
      <c r="F143" s="693" t="s">
        <v>917</v>
      </c>
      <c r="G143" s="690" t="s">
        <v>1528</v>
      </c>
      <c r="H143" s="693">
        <v>0</v>
      </c>
      <c r="I143" s="694">
        <v>0</v>
      </c>
      <c r="J143" s="695" t="s">
        <v>689</v>
      </c>
      <c r="K143" s="688"/>
    </row>
    <row r="144" spans="1:11" ht="17.25" customHeight="1">
      <c r="A144" s="689" t="s">
        <v>424</v>
      </c>
      <c r="B144" s="690" t="s">
        <v>1529</v>
      </c>
      <c r="C144" s="691">
        <v>45277.304166666669</v>
      </c>
      <c r="D144" s="691">
        <v>45277.75</v>
      </c>
      <c r="E144" s="692">
        <f t="shared" si="6"/>
        <v>0.44583333333139308</v>
      </c>
      <c r="F144" s="693" t="s">
        <v>917</v>
      </c>
      <c r="G144" s="690" t="s">
        <v>919</v>
      </c>
      <c r="H144" s="693">
        <v>0</v>
      </c>
      <c r="I144" s="694">
        <v>0</v>
      </c>
      <c r="J144" s="695" t="s">
        <v>689</v>
      </c>
      <c r="K144" s="688"/>
    </row>
    <row r="145" spans="1:33" ht="17.25" customHeight="1">
      <c r="A145" s="689" t="s">
        <v>571</v>
      </c>
      <c r="B145" s="690" t="s">
        <v>856</v>
      </c>
      <c r="C145" s="691">
        <v>45272.480555555558</v>
      </c>
      <c r="D145" s="691">
        <v>45272.606249999997</v>
      </c>
      <c r="E145" s="692">
        <f t="shared" si="6"/>
        <v>0.12569444443943212</v>
      </c>
      <c r="F145" s="693" t="s">
        <v>917</v>
      </c>
      <c r="G145" s="690" t="s">
        <v>1530</v>
      </c>
      <c r="H145" s="693">
        <v>0</v>
      </c>
      <c r="I145" s="694">
        <v>0</v>
      </c>
      <c r="J145" s="695" t="s">
        <v>689</v>
      </c>
      <c r="K145" s="688"/>
    </row>
    <row r="146" spans="1:33" ht="17.25" customHeight="1">
      <c r="A146" s="689" t="s">
        <v>571</v>
      </c>
      <c r="B146" s="690" t="s">
        <v>1531</v>
      </c>
      <c r="C146" s="691">
        <v>45271.393750000003</v>
      </c>
      <c r="D146" s="691">
        <v>45271.631944444453</v>
      </c>
      <c r="E146" s="692">
        <f t="shared" si="6"/>
        <v>0.23819444444961846</v>
      </c>
      <c r="F146" s="693" t="s">
        <v>917</v>
      </c>
      <c r="G146" s="690" t="s">
        <v>918</v>
      </c>
      <c r="H146" s="693">
        <v>0</v>
      </c>
      <c r="I146" s="694">
        <v>0</v>
      </c>
      <c r="J146" s="695" t="s">
        <v>689</v>
      </c>
      <c r="K146" s="688"/>
    </row>
    <row r="147" spans="1:33" ht="17.25" customHeight="1">
      <c r="A147" s="689" t="s">
        <v>571</v>
      </c>
      <c r="B147" s="690" t="s">
        <v>863</v>
      </c>
      <c r="C147" s="691">
        <v>45273.404861111107</v>
      </c>
      <c r="D147" s="691">
        <v>45273.633333333331</v>
      </c>
      <c r="E147" s="692">
        <f t="shared" si="6"/>
        <v>0.22847222222480923</v>
      </c>
      <c r="F147" s="693" t="s">
        <v>917</v>
      </c>
      <c r="G147" s="690" t="s">
        <v>1532</v>
      </c>
      <c r="H147" s="693">
        <v>0</v>
      </c>
      <c r="I147" s="694">
        <v>0</v>
      </c>
      <c r="J147" s="695" t="s">
        <v>689</v>
      </c>
      <c r="K147" s="688"/>
    </row>
    <row r="148" spans="1:33" ht="17.25" customHeight="1">
      <c r="A148" s="689" t="s">
        <v>571</v>
      </c>
      <c r="B148" s="690" t="s">
        <v>1533</v>
      </c>
      <c r="C148" s="691">
        <v>45288.404861111107</v>
      </c>
      <c r="D148" s="691">
        <v>45288.529861111107</v>
      </c>
      <c r="E148" s="692">
        <f t="shared" si="6"/>
        <v>0.125</v>
      </c>
      <c r="F148" s="693" t="s">
        <v>917</v>
      </c>
      <c r="G148" s="690" t="s">
        <v>918</v>
      </c>
      <c r="H148" s="693">
        <v>0</v>
      </c>
      <c r="I148" s="694">
        <v>0</v>
      </c>
      <c r="J148" s="695" t="s">
        <v>689</v>
      </c>
      <c r="K148" s="688"/>
    </row>
    <row r="149" spans="1:33" ht="17.25" customHeight="1">
      <c r="A149" s="689" t="s">
        <v>571</v>
      </c>
      <c r="B149" s="690" t="s">
        <v>1534</v>
      </c>
      <c r="C149" s="691">
        <v>45290.390277777777</v>
      </c>
      <c r="D149" s="691">
        <v>45290.565972222219</v>
      </c>
      <c r="E149" s="692">
        <f t="shared" si="6"/>
        <v>0.1756944444423425</v>
      </c>
      <c r="F149" s="693" t="s">
        <v>917</v>
      </c>
      <c r="G149" s="690" t="s">
        <v>929</v>
      </c>
      <c r="H149" s="693">
        <v>0</v>
      </c>
      <c r="I149" s="694">
        <v>0</v>
      </c>
      <c r="J149" s="695" t="s">
        <v>689</v>
      </c>
      <c r="K149" s="688"/>
    </row>
    <row r="150" spans="1:33" ht="17.25" customHeight="1">
      <c r="A150" s="689" t="s">
        <v>571</v>
      </c>
      <c r="B150" s="690" t="s">
        <v>1535</v>
      </c>
      <c r="C150" s="691">
        <v>45281.386111111111</v>
      </c>
      <c r="D150" s="691">
        <v>45281.581944444442</v>
      </c>
      <c r="E150" s="692">
        <f t="shared" si="6"/>
        <v>0.19583333333139308</v>
      </c>
      <c r="F150" s="693" t="s">
        <v>917</v>
      </c>
      <c r="G150" s="690" t="s">
        <v>1001</v>
      </c>
      <c r="H150" s="693">
        <v>0</v>
      </c>
      <c r="I150" s="694">
        <v>0</v>
      </c>
      <c r="J150" s="695" t="s">
        <v>689</v>
      </c>
      <c r="K150" s="688"/>
    </row>
    <row r="151" spans="1:33" ht="17.25" customHeight="1">
      <c r="A151" s="689" t="s">
        <v>425</v>
      </c>
      <c r="B151" s="690" t="s">
        <v>1536</v>
      </c>
      <c r="C151" s="691">
        <v>45274.39166666667</v>
      </c>
      <c r="D151" s="691">
        <v>45274.595138888893</v>
      </c>
      <c r="E151" s="692">
        <f t="shared" si="6"/>
        <v>0.20347222222335404</v>
      </c>
      <c r="F151" s="693" t="s">
        <v>917</v>
      </c>
      <c r="G151" s="690" t="s">
        <v>921</v>
      </c>
      <c r="H151" s="693">
        <v>0</v>
      </c>
      <c r="I151" s="694">
        <v>0</v>
      </c>
      <c r="J151" s="695" t="s">
        <v>689</v>
      </c>
      <c r="K151" s="688"/>
    </row>
    <row r="152" spans="1:33" ht="17.25" customHeight="1">
      <c r="A152" s="689" t="s">
        <v>425</v>
      </c>
      <c r="B152" s="690" t="s">
        <v>1537</v>
      </c>
      <c r="C152" s="691">
        <v>45262.442361111112</v>
      </c>
      <c r="D152" s="691">
        <v>45262.617361111108</v>
      </c>
      <c r="E152" s="692">
        <f t="shared" si="6"/>
        <v>0.17499999999563443</v>
      </c>
      <c r="F152" s="693" t="s">
        <v>917</v>
      </c>
      <c r="G152" s="690" t="s">
        <v>1466</v>
      </c>
      <c r="H152" s="693">
        <v>0</v>
      </c>
      <c r="I152" s="694">
        <v>0</v>
      </c>
      <c r="J152" s="695" t="s">
        <v>689</v>
      </c>
      <c r="K152" s="688"/>
    </row>
    <row r="153" spans="1:33" ht="17.25" customHeight="1">
      <c r="A153" s="689" t="s">
        <v>573</v>
      </c>
      <c r="B153" s="690" t="s">
        <v>1538</v>
      </c>
      <c r="C153" s="691">
        <v>45273.37777777778</v>
      </c>
      <c r="D153" s="691">
        <v>45273.8</v>
      </c>
      <c r="E153" s="692">
        <f t="shared" si="6"/>
        <v>0.42222222222335404</v>
      </c>
      <c r="F153" s="693" t="s">
        <v>917</v>
      </c>
      <c r="G153" s="690" t="s">
        <v>918</v>
      </c>
      <c r="H153" s="693">
        <v>0</v>
      </c>
      <c r="I153" s="694">
        <v>0</v>
      </c>
      <c r="J153" s="695" t="s">
        <v>689</v>
      </c>
      <c r="K153" s="688"/>
    </row>
    <row r="154" spans="1:33" ht="17.25" customHeight="1">
      <c r="A154" s="689" t="s">
        <v>573</v>
      </c>
      <c r="B154" s="690" t="s">
        <v>1539</v>
      </c>
      <c r="C154" s="691">
        <v>45280.388194444437</v>
      </c>
      <c r="D154" s="691">
        <v>45280.660416666673</v>
      </c>
      <c r="E154" s="692">
        <f t="shared" si="6"/>
        <v>0.27222222223645076</v>
      </c>
      <c r="F154" s="693" t="s">
        <v>917</v>
      </c>
      <c r="G154" s="690" t="s">
        <v>1540</v>
      </c>
      <c r="H154" s="693">
        <v>0</v>
      </c>
      <c r="I154" s="694">
        <v>0</v>
      </c>
      <c r="J154" s="695" t="s">
        <v>689</v>
      </c>
      <c r="K154" s="688"/>
    </row>
    <row r="155" spans="1:33" ht="17.25" customHeight="1">
      <c r="A155" s="689" t="s">
        <v>573</v>
      </c>
      <c r="B155" s="690" t="s">
        <v>1539</v>
      </c>
      <c r="C155" s="691">
        <v>45281.354166666657</v>
      </c>
      <c r="D155" s="691">
        <v>45281.711805555547</v>
      </c>
      <c r="E155" s="692">
        <f t="shared" si="6"/>
        <v>0.35763888889050577</v>
      </c>
      <c r="F155" s="693" t="s">
        <v>917</v>
      </c>
      <c r="G155" s="690" t="s">
        <v>1541</v>
      </c>
      <c r="H155" s="693">
        <v>0</v>
      </c>
      <c r="I155" s="694">
        <v>0</v>
      </c>
      <c r="J155" s="695" t="s">
        <v>689</v>
      </c>
      <c r="K155" s="688"/>
    </row>
    <row r="156" spans="1:33" ht="17.25" customHeight="1">
      <c r="A156" s="689" t="s">
        <v>573</v>
      </c>
      <c r="B156" s="690" t="s">
        <v>871</v>
      </c>
      <c r="C156" s="691">
        <v>45287.373611111107</v>
      </c>
      <c r="D156" s="691">
        <v>45287.67291666667</v>
      </c>
      <c r="E156" s="692">
        <f t="shared" si="6"/>
        <v>0.29930555556347826</v>
      </c>
      <c r="F156" s="693" t="s">
        <v>917</v>
      </c>
      <c r="G156" s="690" t="s">
        <v>1542</v>
      </c>
      <c r="H156" s="693">
        <v>0</v>
      </c>
      <c r="I156" s="694">
        <v>0</v>
      </c>
      <c r="J156" s="695" t="s">
        <v>689</v>
      </c>
      <c r="K156" s="688"/>
    </row>
    <row r="157" spans="1:33" ht="17.25" customHeight="1" thickBot="1">
      <c r="A157" s="698" t="s">
        <v>584</v>
      </c>
      <c r="B157" s="699" t="s">
        <v>1543</v>
      </c>
      <c r="C157" s="700">
        <v>45270.444444444453</v>
      </c>
      <c r="D157" s="700">
        <v>45270.444444444453</v>
      </c>
      <c r="E157" s="701">
        <f t="shared" si="6"/>
        <v>0</v>
      </c>
      <c r="F157" s="702" t="s">
        <v>917</v>
      </c>
      <c r="G157" s="699" t="s">
        <v>1544</v>
      </c>
      <c r="H157" s="702">
        <v>0</v>
      </c>
      <c r="I157" s="703">
        <v>0</v>
      </c>
      <c r="J157" s="704" t="s">
        <v>689</v>
      </c>
      <c r="K157" s="688"/>
    </row>
    <row r="158" spans="1:33" s="723" customFormat="1" ht="17.25" customHeight="1">
      <c r="A158" s="705"/>
      <c r="B158" s="706"/>
      <c r="C158" s="707"/>
      <c r="D158" s="708" t="s">
        <v>723</v>
      </c>
      <c r="E158" s="709">
        <f>SUM(E110:E157)</f>
        <v>19.753472222211713</v>
      </c>
      <c r="F158" s="710"/>
      <c r="G158" s="711" t="s">
        <v>724</v>
      </c>
      <c r="H158" s="712"/>
      <c r="I158" s="713">
        <f>SUM(I110:I157)</f>
        <v>0</v>
      </c>
      <c r="J158" s="721"/>
      <c r="K158" s="688"/>
      <c r="L158" s="630"/>
      <c r="M158" s="630"/>
      <c r="N158" s="630"/>
      <c r="O158" s="630"/>
      <c r="P158" s="630"/>
      <c r="Q158" s="630"/>
      <c r="R158" s="630"/>
      <c r="S158" s="630"/>
      <c r="T158" s="630"/>
      <c r="U158" s="630"/>
      <c r="V158" s="630"/>
      <c r="W158" s="630"/>
      <c r="X158" s="630"/>
      <c r="Y158" s="630"/>
      <c r="Z158" s="630"/>
      <c r="AA158" s="630"/>
      <c r="AB158" s="630"/>
      <c r="AC158" s="630"/>
      <c r="AD158" s="630"/>
      <c r="AE158" s="630"/>
      <c r="AF158" s="630"/>
      <c r="AG158" s="722"/>
    </row>
    <row r="159" spans="1:33" ht="17.25" customHeight="1" thickBot="1">
      <c r="A159" s="714" t="s">
        <v>744</v>
      </c>
      <c r="B159" s="706"/>
      <c r="C159" s="724"/>
      <c r="D159" s="724"/>
      <c r="E159" s="725"/>
      <c r="F159" s="726"/>
      <c r="G159" s="706"/>
      <c r="H159" s="726"/>
      <c r="I159" s="726"/>
      <c r="J159" s="721"/>
      <c r="K159" s="688"/>
    </row>
    <row r="160" spans="1:33" ht="17.25" customHeight="1">
      <c r="A160" s="681" t="s">
        <v>435</v>
      </c>
      <c r="B160" s="682" t="s">
        <v>1545</v>
      </c>
      <c r="C160" s="683">
        <v>45279.306944444441</v>
      </c>
      <c r="D160" s="683">
        <v>45279.779166666667</v>
      </c>
      <c r="E160" s="684">
        <v>0.47222222222222221</v>
      </c>
      <c r="F160" s="685" t="s">
        <v>958</v>
      </c>
      <c r="G160" s="682" t="s">
        <v>1546</v>
      </c>
      <c r="H160" s="685">
        <v>0</v>
      </c>
      <c r="I160" s="686">
        <v>0</v>
      </c>
      <c r="J160" s="687" t="s">
        <v>689</v>
      </c>
      <c r="K160" s="688"/>
    </row>
    <row r="161" spans="1:11" ht="17.25" customHeight="1">
      <c r="A161" s="689" t="s">
        <v>435</v>
      </c>
      <c r="B161" s="690" t="s">
        <v>1545</v>
      </c>
      <c r="C161" s="691">
        <v>45280.296527777777</v>
      </c>
      <c r="D161" s="691">
        <v>45280.722222222219</v>
      </c>
      <c r="E161" s="692">
        <v>0.42569444444444438</v>
      </c>
      <c r="F161" s="693" t="s">
        <v>958</v>
      </c>
      <c r="G161" s="727" t="s">
        <v>1547</v>
      </c>
      <c r="H161" s="693">
        <v>0</v>
      </c>
      <c r="I161" s="694">
        <v>0</v>
      </c>
      <c r="J161" s="695" t="s">
        <v>689</v>
      </c>
      <c r="K161" s="688"/>
    </row>
    <row r="162" spans="1:11" ht="17.25" customHeight="1">
      <c r="A162" s="689" t="s">
        <v>435</v>
      </c>
      <c r="B162" s="690" t="s">
        <v>1548</v>
      </c>
      <c r="C162" s="691">
        <v>45278.279861111107</v>
      </c>
      <c r="D162" s="691">
        <v>45278.76458333333</v>
      </c>
      <c r="E162" s="692">
        <v>0.48472222222222222</v>
      </c>
      <c r="F162" s="693" t="s">
        <v>958</v>
      </c>
      <c r="G162" s="690" t="s">
        <v>1549</v>
      </c>
      <c r="H162" s="693">
        <v>0</v>
      </c>
      <c r="I162" s="694">
        <v>0</v>
      </c>
      <c r="J162" s="695" t="s">
        <v>689</v>
      </c>
      <c r="K162" s="688"/>
    </row>
    <row r="163" spans="1:11" ht="17.25" customHeight="1">
      <c r="A163" s="689" t="s">
        <v>445</v>
      </c>
      <c r="B163" s="690" t="s">
        <v>1550</v>
      </c>
      <c r="C163" s="691">
        <v>45286.368055555547</v>
      </c>
      <c r="D163" s="691">
        <v>45286.622916666667</v>
      </c>
      <c r="E163" s="692">
        <v>0.25486111111111109</v>
      </c>
      <c r="F163" s="693" t="s">
        <v>917</v>
      </c>
      <c r="G163" s="690" t="s">
        <v>1309</v>
      </c>
      <c r="H163" s="693">
        <v>0</v>
      </c>
      <c r="I163" s="694">
        <v>0</v>
      </c>
      <c r="J163" s="695" t="s">
        <v>689</v>
      </c>
      <c r="K163" s="688"/>
    </row>
    <row r="164" spans="1:11" ht="17.25" customHeight="1">
      <c r="A164" s="689" t="s">
        <v>445</v>
      </c>
      <c r="B164" s="690" t="s">
        <v>1551</v>
      </c>
      <c r="C164" s="691">
        <v>45287.35</v>
      </c>
      <c r="D164" s="691">
        <v>45287.642361111109</v>
      </c>
      <c r="E164" s="692">
        <v>0.29236111111111113</v>
      </c>
      <c r="F164" s="693" t="s">
        <v>917</v>
      </c>
      <c r="G164" s="690" t="s">
        <v>1552</v>
      </c>
      <c r="H164" s="693">
        <v>0</v>
      </c>
      <c r="I164" s="694">
        <v>0</v>
      </c>
      <c r="J164" s="695" t="s">
        <v>689</v>
      </c>
      <c r="K164" s="688"/>
    </row>
    <row r="165" spans="1:11" ht="17.25" customHeight="1">
      <c r="A165" s="689" t="s">
        <v>445</v>
      </c>
      <c r="B165" s="690" t="s">
        <v>1551</v>
      </c>
      <c r="C165" s="691">
        <v>45288.365972222222</v>
      </c>
      <c r="D165" s="691">
        <v>45288.650694444441</v>
      </c>
      <c r="E165" s="692">
        <v>0.28472222222222221</v>
      </c>
      <c r="F165" s="693" t="s">
        <v>917</v>
      </c>
      <c r="G165" s="690" t="s">
        <v>919</v>
      </c>
      <c r="H165" s="693">
        <v>0</v>
      </c>
      <c r="I165" s="694">
        <v>0</v>
      </c>
      <c r="J165" s="695" t="s">
        <v>689</v>
      </c>
      <c r="K165" s="688"/>
    </row>
    <row r="166" spans="1:11" ht="17.25" customHeight="1">
      <c r="A166" s="689" t="s">
        <v>445</v>
      </c>
      <c r="B166" s="690" t="s">
        <v>1553</v>
      </c>
      <c r="C166" s="691">
        <v>45274.353472222218</v>
      </c>
      <c r="D166" s="691">
        <v>45274.612500000003</v>
      </c>
      <c r="E166" s="692">
        <v>0.2590277777777778</v>
      </c>
      <c r="F166" s="693" t="s">
        <v>917</v>
      </c>
      <c r="G166" s="690" t="s">
        <v>1391</v>
      </c>
      <c r="H166" s="693">
        <v>0</v>
      </c>
      <c r="I166" s="694">
        <v>0</v>
      </c>
      <c r="J166" s="695" t="s">
        <v>689</v>
      </c>
      <c r="K166" s="688"/>
    </row>
    <row r="167" spans="1:11" ht="17.25" customHeight="1">
      <c r="A167" s="689" t="s">
        <v>445</v>
      </c>
      <c r="B167" s="690" t="s">
        <v>1554</v>
      </c>
      <c r="C167" s="691">
        <v>45278.353472222218</v>
      </c>
      <c r="D167" s="691">
        <v>45278.581250000003</v>
      </c>
      <c r="E167" s="692">
        <v>0.2277777777777778</v>
      </c>
      <c r="F167" s="693" t="s">
        <v>917</v>
      </c>
      <c r="G167" s="690" t="s">
        <v>1555</v>
      </c>
      <c r="H167" s="693">
        <v>0</v>
      </c>
      <c r="I167" s="694">
        <v>0</v>
      </c>
      <c r="J167" s="695" t="s">
        <v>689</v>
      </c>
      <c r="K167" s="688"/>
    </row>
    <row r="168" spans="1:11" ht="17.25" customHeight="1">
      <c r="A168" s="689" t="s">
        <v>450</v>
      </c>
      <c r="B168" s="690" t="s">
        <v>1556</v>
      </c>
      <c r="C168" s="691">
        <v>45270.368055555547</v>
      </c>
      <c r="D168" s="691">
        <v>45270.711111111108</v>
      </c>
      <c r="E168" s="692">
        <v>0.34305555555555561</v>
      </c>
      <c r="F168" s="693" t="s">
        <v>917</v>
      </c>
      <c r="G168" s="690" t="s">
        <v>1557</v>
      </c>
      <c r="H168" s="693">
        <v>0</v>
      </c>
      <c r="I168" s="694">
        <v>0</v>
      </c>
      <c r="J168" s="695" t="s">
        <v>689</v>
      </c>
      <c r="K168" s="688"/>
    </row>
    <row r="169" spans="1:11" ht="17.25" customHeight="1">
      <c r="A169" s="689" t="s">
        <v>450</v>
      </c>
      <c r="B169" s="690" t="s">
        <v>1556</v>
      </c>
      <c r="C169" s="691">
        <v>45277.34652777778</v>
      </c>
      <c r="D169" s="691">
        <v>45277.644444444442</v>
      </c>
      <c r="E169" s="692">
        <v>0.29791666666666672</v>
      </c>
      <c r="F169" s="693" t="s">
        <v>917</v>
      </c>
      <c r="G169" s="690" t="s">
        <v>919</v>
      </c>
      <c r="H169" s="693">
        <v>0</v>
      </c>
      <c r="I169" s="694">
        <v>0</v>
      </c>
      <c r="J169" s="695" t="s">
        <v>689</v>
      </c>
      <c r="K169" s="688"/>
    </row>
    <row r="170" spans="1:11" ht="17.25" customHeight="1">
      <c r="A170" s="689" t="s">
        <v>451</v>
      </c>
      <c r="B170" s="690" t="s">
        <v>1558</v>
      </c>
      <c r="C170" s="691">
        <v>45271.289583333331</v>
      </c>
      <c r="D170" s="691">
        <v>45271.723611111112</v>
      </c>
      <c r="E170" s="692">
        <v>0.43402777777777779</v>
      </c>
      <c r="F170" s="693" t="s">
        <v>958</v>
      </c>
      <c r="G170" s="690" t="s">
        <v>1559</v>
      </c>
      <c r="H170" s="693">
        <v>0</v>
      </c>
      <c r="I170" s="694">
        <v>0</v>
      </c>
      <c r="J170" s="695" t="s">
        <v>689</v>
      </c>
      <c r="K170" s="688"/>
    </row>
    <row r="171" spans="1:11" ht="17.25" customHeight="1">
      <c r="A171" s="689" t="s">
        <v>451</v>
      </c>
      <c r="B171" s="690" t="s">
        <v>1560</v>
      </c>
      <c r="C171" s="691">
        <v>45271.289583333331</v>
      </c>
      <c r="D171" s="691">
        <v>45271.74722222222</v>
      </c>
      <c r="E171" s="692">
        <v>0.45763888888888887</v>
      </c>
      <c r="F171" s="693" t="s">
        <v>958</v>
      </c>
      <c r="G171" s="690" t="s">
        <v>1559</v>
      </c>
      <c r="H171" s="693">
        <v>0</v>
      </c>
      <c r="I171" s="694">
        <v>0</v>
      </c>
      <c r="J171" s="695" t="s">
        <v>689</v>
      </c>
      <c r="K171" s="688"/>
    </row>
    <row r="172" spans="1:11" ht="17.25" customHeight="1">
      <c r="A172" s="689" t="s">
        <v>466</v>
      </c>
      <c r="B172" s="690" t="s">
        <v>1561</v>
      </c>
      <c r="C172" s="691">
        <v>45290.36041666667</v>
      </c>
      <c r="D172" s="691">
        <v>45290.725694444453</v>
      </c>
      <c r="E172" s="692">
        <v>0.36527777777777781</v>
      </c>
      <c r="F172" s="693" t="s">
        <v>917</v>
      </c>
      <c r="G172" s="690" t="s">
        <v>919</v>
      </c>
      <c r="H172" s="693">
        <v>0</v>
      </c>
      <c r="I172" s="694">
        <v>0</v>
      </c>
      <c r="J172" s="695" t="s">
        <v>689</v>
      </c>
      <c r="K172" s="688"/>
    </row>
    <row r="173" spans="1:11" ht="17.25" customHeight="1">
      <c r="A173" s="689" t="s">
        <v>473</v>
      </c>
      <c r="B173" s="690" t="s">
        <v>1562</v>
      </c>
      <c r="C173" s="691">
        <v>45262.4375</v>
      </c>
      <c r="D173" s="691">
        <v>45263.725694444453</v>
      </c>
      <c r="E173" s="692">
        <v>1.288194444444444</v>
      </c>
      <c r="F173" s="693" t="s">
        <v>917</v>
      </c>
      <c r="G173" s="690" t="s">
        <v>918</v>
      </c>
      <c r="H173" s="693">
        <v>0</v>
      </c>
      <c r="I173" s="694">
        <v>0</v>
      </c>
      <c r="J173" s="695" t="s">
        <v>689</v>
      </c>
      <c r="K173" s="688"/>
    </row>
    <row r="174" spans="1:11" ht="17.25" customHeight="1">
      <c r="A174" s="689" t="s">
        <v>473</v>
      </c>
      <c r="B174" s="690" t="s">
        <v>1563</v>
      </c>
      <c r="C174" s="691">
        <v>45266.395833333343</v>
      </c>
      <c r="D174" s="691">
        <v>45266.725694444453</v>
      </c>
      <c r="E174" s="692">
        <v>0.3298611111111111</v>
      </c>
      <c r="F174" s="693" t="s">
        <v>917</v>
      </c>
      <c r="G174" s="690" t="s">
        <v>1564</v>
      </c>
      <c r="H174" s="693">
        <v>0</v>
      </c>
      <c r="I174" s="694">
        <v>0</v>
      </c>
      <c r="J174" s="695" t="s">
        <v>689</v>
      </c>
      <c r="K174" s="688"/>
    </row>
    <row r="175" spans="1:11" ht="17.25" customHeight="1">
      <c r="A175" s="689" t="s">
        <v>473</v>
      </c>
      <c r="B175" s="690" t="s">
        <v>1563</v>
      </c>
      <c r="C175" s="691">
        <v>45267.349305555559</v>
      </c>
      <c r="D175" s="691">
        <v>45267.725694444453</v>
      </c>
      <c r="E175" s="692">
        <v>0.37638888888888888</v>
      </c>
      <c r="F175" s="693" t="s">
        <v>917</v>
      </c>
      <c r="G175" s="690" t="s">
        <v>1565</v>
      </c>
      <c r="H175" s="693">
        <v>0</v>
      </c>
      <c r="I175" s="694">
        <v>0</v>
      </c>
      <c r="J175" s="695" t="s">
        <v>689</v>
      </c>
      <c r="K175" s="688"/>
    </row>
    <row r="176" spans="1:11" ht="17.25" customHeight="1">
      <c r="A176" s="689" t="s">
        <v>473</v>
      </c>
      <c r="B176" s="690" t="s">
        <v>1563</v>
      </c>
      <c r="C176" s="691">
        <v>45269.379861111112</v>
      </c>
      <c r="D176" s="691">
        <v>45269.731944444437</v>
      </c>
      <c r="E176" s="692">
        <v>0.35208333333333341</v>
      </c>
      <c r="F176" s="693" t="s">
        <v>917</v>
      </c>
      <c r="G176" s="690" t="s">
        <v>1565</v>
      </c>
      <c r="H176" s="693">
        <v>0</v>
      </c>
      <c r="I176" s="694">
        <v>0</v>
      </c>
      <c r="J176" s="695" t="s">
        <v>689</v>
      </c>
      <c r="K176" s="688"/>
    </row>
    <row r="177" spans="1:11" ht="17.25" customHeight="1">
      <c r="A177" s="689" t="s">
        <v>473</v>
      </c>
      <c r="B177" s="690" t="s">
        <v>1563</v>
      </c>
      <c r="C177" s="691">
        <v>45270.380555555559</v>
      </c>
      <c r="D177" s="691">
        <v>45270.720138888893</v>
      </c>
      <c r="E177" s="692">
        <v>0.33958333333333329</v>
      </c>
      <c r="F177" s="693" t="s">
        <v>917</v>
      </c>
      <c r="G177" s="690" t="s">
        <v>1564</v>
      </c>
      <c r="H177" s="693">
        <v>0</v>
      </c>
      <c r="I177" s="694">
        <v>0</v>
      </c>
      <c r="J177" s="695" t="s">
        <v>689</v>
      </c>
      <c r="K177" s="688"/>
    </row>
    <row r="178" spans="1:11" ht="17.25" customHeight="1">
      <c r="A178" s="689" t="s">
        <v>473</v>
      </c>
      <c r="B178" s="690" t="s">
        <v>1563</v>
      </c>
      <c r="C178" s="691">
        <v>45283.347916666673</v>
      </c>
      <c r="D178" s="691">
        <v>45283.713194444441</v>
      </c>
      <c r="E178" s="692">
        <v>0.36527777777777781</v>
      </c>
      <c r="F178" s="693" t="s">
        <v>917</v>
      </c>
      <c r="G178" s="690" t="s">
        <v>1566</v>
      </c>
      <c r="H178" s="693">
        <v>0</v>
      </c>
      <c r="I178" s="694">
        <v>0</v>
      </c>
      <c r="J178" s="695" t="s">
        <v>689</v>
      </c>
      <c r="K178" s="688"/>
    </row>
    <row r="179" spans="1:11" ht="17.25" customHeight="1">
      <c r="A179" s="689" t="s">
        <v>473</v>
      </c>
      <c r="B179" s="690" t="s">
        <v>1563</v>
      </c>
      <c r="C179" s="691">
        <v>45284.347222222219</v>
      </c>
      <c r="D179" s="691">
        <v>45284.769444444442</v>
      </c>
      <c r="E179" s="692">
        <v>0.42222222222222222</v>
      </c>
      <c r="F179" s="693" t="s">
        <v>917</v>
      </c>
      <c r="G179" s="690" t="s">
        <v>919</v>
      </c>
      <c r="H179" s="693">
        <v>0</v>
      </c>
      <c r="I179" s="694">
        <v>0</v>
      </c>
      <c r="J179" s="695" t="s">
        <v>689</v>
      </c>
      <c r="K179" s="688"/>
    </row>
    <row r="180" spans="1:11" ht="17.25" customHeight="1">
      <c r="A180" s="689" t="s">
        <v>473</v>
      </c>
      <c r="B180" s="690" t="s">
        <v>1563</v>
      </c>
      <c r="C180" s="691">
        <v>45286.368055555547</v>
      </c>
      <c r="D180" s="691">
        <v>45286.729861111111</v>
      </c>
      <c r="E180" s="692">
        <v>0.36180555555555549</v>
      </c>
      <c r="F180" s="693" t="s">
        <v>917</v>
      </c>
      <c r="G180" s="690" t="s">
        <v>1567</v>
      </c>
      <c r="H180" s="693">
        <v>0</v>
      </c>
      <c r="I180" s="694">
        <v>0</v>
      </c>
      <c r="J180" s="695" t="s">
        <v>689</v>
      </c>
      <c r="K180" s="688"/>
    </row>
    <row r="181" spans="1:11" ht="17.25" customHeight="1">
      <c r="A181" s="689" t="s">
        <v>473</v>
      </c>
      <c r="B181" s="690" t="s">
        <v>1563</v>
      </c>
      <c r="C181" s="691">
        <v>45287.374305555553</v>
      </c>
      <c r="D181" s="691">
        <v>45287.6875</v>
      </c>
      <c r="E181" s="692">
        <v>0.31319444444444439</v>
      </c>
      <c r="F181" s="693" t="s">
        <v>917</v>
      </c>
      <c r="G181" s="690" t="s">
        <v>1020</v>
      </c>
      <c r="H181" s="693">
        <v>0</v>
      </c>
      <c r="I181" s="694">
        <v>0</v>
      </c>
      <c r="J181" s="695" t="s">
        <v>689</v>
      </c>
      <c r="K181" s="688"/>
    </row>
    <row r="182" spans="1:11" ht="17.25" customHeight="1">
      <c r="A182" s="689" t="s">
        <v>479</v>
      </c>
      <c r="B182" s="690" t="s">
        <v>1568</v>
      </c>
      <c r="C182" s="691">
        <v>45277.382638888892</v>
      </c>
      <c r="D182" s="691">
        <v>45277.731249999997</v>
      </c>
      <c r="E182" s="692">
        <v>0.34861111111111109</v>
      </c>
      <c r="F182" s="693" t="s">
        <v>917</v>
      </c>
      <c r="G182" s="690" t="s">
        <v>1569</v>
      </c>
      <c r="H182" s="693">
        <v>0</v>
      </c>
      <c r="I182" s="694">
        <v>0</v>
      </c>
      <c r="J182" s="695" t="s">
        <v>689</v>
      </c>
      <c r="K182" s="688"/>
    </row>
    <row r="183" spans="1:11" ht="17.25" customHeight="1">
      <c r="A183" s="689" t="s">
        <v>487</v>
      </c>
      <c r="B183" s="690" t="s">
        <v>1570</v>
      </c>
      <c r="C183" s="691">
        <v>45265.348611111112</v>
      </c>
      <c r="D183" s="691">
        <v>45265.670138888891</v>
      </c>
      <c r="E183" s="692">
        <v>0.3215277777777778</v>
      </c>
      <c r="F183" s="693" t="s">
        <v>917</v>
      </c>
      <c r="G183" s="690" t="s">
        <v>1475</v>
      </c>
      <c r="H183" s="693">
        <v>0</v>
      </c>
      <c r="I183" s="694">
        <v>0</v>
      </c>
      <c r="J183" s="695" t="s">
        <v>689</v>
      </c>
      <c r="K183" s="688"/>
    </row>
    <row r="184" spans="1:11" ht="17.25" customHeight="1">
      <c r="A184" s="689" t="s">
        <v>487</v>
      </c>
      <c r="B184" s="690" t="s">
        <v>1570</v>
      </c>
      <c r="C184" s="691">
        <v>45266.361111111109</v>
      </c>
      <c r="D184" s="691">
        <v>45266.690972222219</v>
      </c>
      <c r="E184" s="692">
        <v>0.3298611111111111</v>
      </c>
      <c r="F184" s="693" t="s">
        <v>917</v>
      </c>
      <c r="G184" s="690" t="s">
        <v>1571</v>
      </c>
      <c r="H184" s="693">
        <v>0</v>
      </c>
      <c r="I184" s="694">
        <v>0</v>
      </c>
      <c r="J184" s="695" t="s">
        <v>689</v>
      </c>
      <c r="K184" s="688"/>
    </row>
    <row r="185" spans="1:11" ht="17.25" customHeight="1">
      <c r="A185" s="689" t="s">
        <v>487</v>
      </c>
      <c r="B185" s="690" t="s">
        <v>1570</v>
      </c>
      <c r="C185" s="691">
        <v>45273.349305555559</v>
      </c>
      <c r="D185" s="691">
        <v>45273.692361111112</v>
      </c>
      <c r="E185" s="692">
        <v>0.34305555555555561</v>
      </c>
      <c r="F185" s="693" t="s">
        <v>917</v>
      </c>
      <c r="G185" s="690" t="s">
        <v>1475</v>
      </c>
      <c r="H185" s="693">
        <v>0</v>
      </c>
      <c r="I185" s="694">
        <v>0</v>
      </c>
      <c r="J185" s="695" t="s">
        <v>689</v>
      </c>
      <c r="K185" s="688"/>
    </row>
    <row r="186" spans="1:11" ht="17.25" customHeight="1">
      <c r="A186" s="689" t="s">
        <v>392</v>
      </c>
      <c r="B186" s="690" t="s">
        <v>877</v>
      </c>
      <c r="C186" s="691">
        <v>45279.409722222219</v>
      </c>
      <c r="D186" s="691">
        <v>45279.67083333333</v>
      </c>
      <c r="E186" s="692">
        <v>0.26111111111111113</v>
      </c>
      <c r="F186" s="693" t="s">
        <v>917</v>
      </c>
      <c r="G186" s="690" t="s">
        <v>1572</v>
      </c>
      <c r="H186" s="693">
        <v>0</v>
      </c>
      <c r="I186" s="694">
        <v>0</v>
      </c>
      <c r="J186" s="695" t="s">
        <v>689</v>
      </c>
      <c r="K186" s="688"/>
    </row>
    <row r="187" spans="1:11" ht="17.25" customHeight="1">
      <c r="A187" s="689" t="s">
        <v>392</v>
      </c>
      <c r="B187" s="690" t="s">
        <v>1573</v>
      </c>
      <c r="C187" s="691">
        <v>45272.390277777777</v>
      </c>
      <c r="D187" s="691">
        <v>45272.69027777778</v>
      </c>
      <c r="E187" s="692">
        <v>0.3</v>
      </c>
      <c r="F187" s="693" t="s">
        <v>917</v>
      </c>
      <c r="G187" s="690" t="s">
        <v>919</v>
      </c>
      <c r="H187" s="693">
        <v>0</v>
      </c>
      <c r="I187" s="694">
        <v>0</v>
      </c>
      <c r="J187" s="695" t="s">
        <v>689</v>
      </c>
      <c r="K187" s="688"/>
    </row>
    <row r="188" spans="1:11" ht="17.25" customHeight="1">
      <c r="A188" s="689" t="s">
        <v>392</v>
      </c>
      <c r="B188" s="690" t="s">
        <v>1573</v>
      </c>
      <c r="C188" s="691">
        <v>45273.387499999997</v>
      </c>
      <c r="D188" s="691">
        <v>45273.6875</v>
      </c>
      <c r="E188" s="692">
        <v>0.3</v>
      </c>
      <c r="F188" s="693" t="s">
        <v>917</v>
      </c>
      <c r="G188" s="690" t="s">
        <v>918</v>
      </c>
      <c r="H188" s="693">
        <v>0</v>
      </c>
      <c r="I188" s="694">
        <v>0</v>
      </c>
      <c r="J188" s="695" t="s">
        <v>689</v>
      </c>
      <c r="K188" s="688"/>
    </row>
    <row r="189" spans="1:11" ht="17.25" customHeight="1">
      <c r="A189" s="689" t="s">
        <v>392</v>
      </c>
      <c r="B189" s="690" t="s">
        <v>1574</v>
      </c>
      <c r="C189" s="691">
        <v>45275.311805555553</v>
      </c>
      <c r="D189" s="691">
        <v>45275.642361111109</v>
      </c>
      <c r="E189" s="692">
        <v>0.33055555555555549</v>
      </c>
      <c r="F189" s="693" t="s">
        <v>917</v>
      </c>
      <c r="G189" s="690" t="s">
        <v>1477</v>
      </c>
      <c r="H189" s="693">
        <v>0</v>
      </c>
      <c r="I189" s="694">
        <v>0</v>
      </c>
      <c r="J189" s="695" t="s">
        <v>689</v>
      </c>
      <c r="K189" s="688"/>
    </row>
    <row r="190" spans="1:11" ht="17.25" customHeight="1">
      <c r="A190" s="689" t="s">
        <v>392</v>
      </c>
      <c r="B190" s="690" t="s">
        <v>1574</v>
      </c>
      <c r="C190" s="691">
        <v>45276.373611111107</v>
      </c>
      <c r="D190" s="691">
        <v>45276.70416666667</v>
      </c>
      <c r="E190" s="692">
        <v>0.33055555555555549</v>
      </c>
      <c r="F190" s="693" t="s">
        <v>958</v>
      </c>
      <c r="G190" s="690" t="s">
        <v>998</v>
      </c>
      <c r="H190" s="693">
        <v>0</v>
      </c>
      <c r="I190" s="694">
        <v>0</v>
      </c>
      <c r="J190" s="695" t="s">
        <v>689</v>
      </c>
      <c r="K190" s="688"/>
    </row>
    <row r="191" spans="1:11" ht="17.25" customHeight="1">
      <c r="A191" s="689" t="s">
        <v>497</v>
      </c>
      <c r="B191" s="690" t="s">
        <v>1575</v>
      </c>
      <c r="C191" s="691">
        <v>45275.26666666667</v>
      </c>
      <c r="D191" s="691">
        <v>45275.50277777778</v>
      </c>
      <c r="E191" s="692">
        <v>0.2361111111111111</v>
      </c>
      <c r="F191" s="693" t="s">
        <v>917</v>
      </c>
      <c r="G191" s="690" t="s">
        <v>1576</v>
      </c>
      <c r="H191" s="693">
        <v>0</v>
      </c>
      <c r="I191" s="694">
        <v>0</v>
      </c>
      <c r="J191" s="695" t="s">
        <v>689</v>
      </c>
      <c r="K191" s="688"/>
    </row>
    <row r="192" spans="1:11" ht="17.25" customHeight="1">
      <c r="A192" s="689" t="s">
        <v>506</v>
      </c>
      <c r="B192" s="690" t="s">
        <v>1577</v>
      </c>
      <c r="C192" s="691">
        <v>45279.365277777782</v>
      </c>
      <c r="D192" s="691">
        <v>45279.606944444437</v>
      </c>
      <c r="E192" s="692">
        <v>0.2416666666666667</v>
      </c>
      <c r="F192" s="693" t="s">
        <v>917</v>
      </c>
      <c r="G192" s="690" t="s">
        <v>1578</v>
      </c>
      <c r="H192" s="693">
        <v>0</v>
      </c>
      <c r="I192" s="694">
        <v>0</v>
      </c>
      <c r="J192" s="695" t="s">
        <v>689</v>
      </c>
      <c r="K192" s="688"/>
    </row>
    <row r="193" spans="1:11" ht="17.25" customHeight="1">
      <c r="A193" s="689" t="s">
        <v>506</v>
      </c>
      <c r="B193" s="690" t="s">
        <v>1577</v>
      </c>
      <c r="C193" s="691">
        <v>45280.351388888892</v>
      </c>
      <c r="D193" s="691">
        <v>45280.618055555547</v>
      </c>
      <c r="E193" s="692">
        <v>0.26666666666666672</v>
      </c>
      <c r="F193" s="693" t="s">
        <v>917</v>
      </c>
      <c r="G193" s="690" t="s">
        <v>1005</v>
      </c>
      <c r="H193" s="693">
        <v>0</v>
      </c>
      <c r="I193" s="694">
        <v>0</v>
      </c>
      <c r="J193" s="695" t="s">
        <v>689</v>
      </c>
      <c r="K193" s="688"/>
    </row>
    <row r="194" spans="1:11" ht="17.25" customHeight="1">
      <c r="A194" s="689" t="s">
        <v>506</v>
      </c>
      <c r="B194" s="690" t="s">
        <v>1577</v>
      </c>
      <c r="C194" s="691">
        <v>45281.35</v>
      </c>
      <c r="D194" s="691">
        <v>45281.598611111112</v>
      </c>
      <c r="E194" s="692">
        <v>0.24861111111111109</v>
      </c>
      <c r="F194" s="693" t="s">
        <v>917</v>
      </c>
      <c r="G194" s="690" t="s">
        <v>1579</v>
      </c>
      <c r="H194" s="693">
        <v>0</v>
      </c>
      <c r="I194" s="694">
        <v>0</v>
      </c>
      <c r="J194" s="695" t="s">
        <v>689</v>
      </c>
      <c r="K194" s="688"/>
    </row>
    <row r="195" spans="1:11" ht="17.25" customHeight="1">
      <c r="A195" s="689" t="s">
        <v>506</v>
      </c>
      <c r="B195" s="690" t="s">
        <v>1580</v>
      </c>
      <c r="C195" s="691">
        <v>45267.366666666669</v>
      </c>
      <c r="D195" s="691">
        <v>45267.615972222222</v>
      </c>
      <c r="E195" s="692">
        <v>0.24930555555555561</v>
      </c>
      <c r="F195" s="693" t="s">
        <v>917</v>
      </c>
      <c r="G195" s="690" t="s">
        <v>1065</v>
      </c>
      <c r="H195" s="693">
        <v>0</v>
      </c>
      <c r="I195" s="694">
        <v>0</v>
      </c>
      <c r="J195" s="695" t="s">
        <v>689</v>
      </c>
      <c r="K195" s="688"/>
    </row>
    <row r="196" spans="1:11" ht="17.25" customHeight="1">
      <c r="A196" s="689" t="s">
        <v>506</v>
      </c>
      <c r="B196" s="690" t="s">
        <v>1580</v>
      </c>
      <c r="C196" s="691">
        <v>45271.359027777777</v>
      </c>
      <c r="D196" s="691">
        <v>45271.666666666657</v>
      </c>
      <c r="E196" s="692">
        <v>0.30763888888888891</v>
      </c>
      <c r="F196" s="693" t="s">
        <v>917</v>
      </c>
      <c r="G196" s="690" t="s">
        <v>1578</v>
      </c>
      <c r="H196" s="693">
        <v>0</v>
      </c>
      <c r="I196" s="694">
        <v>0</v>
      </c>
      <c r="J196" s="695" t="s">
        <v>689</v>
      </c>
      <c r="K196" s="688"/>
    </row>
    <row r="197" spans="1:11" ht="17.25" customHeight="1">
      <c r="A197" s="689" t="s">
        <v>506</v>
      </c>
      <c r="B197" s="690" t="s">
        <v>1580</v>
      </c>
      <c r="C197" s="691">
        <v>45272.326388888891</v>
      </c>
      <c r="D197" s="691">
        <v>45272.561805555553</v>
      </c>
      <c r="E197" s="692">
        <v>0.23541666666666669</v>
      </c>
      <c r="F197" s="693" t="s">
        <v>917</v>
      </c>
      <c r="G197" s="690" t="s">
        <v>1581</v>
      </c>
      <c r="H197" s="693">
        <v>0</v>
      </c>
      <c r="I197" s="694">
        <v>0</v>
      </c>
      <c r="J197" s="695" t="s">
        <v>689</v>
      </c>
      <c r="K197" s="688"/>
    </row>
    <row r="198" spans="1:11" ht="17.25" customHeight="1">
      <c r="A198" s="689" t="s">
        <v>506</v>
      </c>
      <c r="B198" s="690" t="s">
        <v>1582</v>
      </c>
      <c r="C198" s="691">
        <v>45264.343055555553</v>
      </c>
      <c r="D198" s="691">
        <v>45264.654166666667</v>
      </c>
      <c r="E198" s="692">
        <v>0.31111111111111112</v>
      </c>
      <c r="F198" s="693" t="s">
        <v>917</v>
      </c>
      <c r="G198" s="690" t="s">
        <v>1065</v>
      </c>
      <c r="H198" s="693">
        <v>0</v>
      </c>
      <c r="I198" s="694">
        <v>0</v>
      </c>
      <c r="J198" s="695" t="s">
        <v>689</v>
      </c>
      <c r="K198" s="688"/>
    </row>
    <row r="199" spans="1:11" ht="17.25" customHeight="1">
      <c r="A199" s="689" t="s">
        <v>506</v>
      </c>
      <c r="B199" s="690" t="s">
        <v>1583</v>
      </c>
      <c r="C199" s="691">
        <v>45265.349305555559</v>
      </c>
      <c r="D199" s="691">
        <v>45265.672222222223</v>
      </c>
      <c r="E199" s="692">
        <v>0.32291666666666669</v>
      </c>
      <c r="F199" s="693" t="s">
        <v>917</v>
      </c>
      <c r="G199" s="690" t="s">
        <v>919</v>
      </c>
      <c r="H199" s="693">
        <v>0</v>
      </c>
      <c r="I199" s="694">
        <v>0</v>
      </c>
      <c r="J199" s="695" t="s">
        <v>689</v>
      </c>
      <c r="K199" s="688"/>
    </row>
    <row r="200" spans="1:11" ht="17.25" customHeight="1">
      <c r="A200" s="689" t="s">
        <v>506</v>
      </c>
      <c r="B200" s="690" t="s">
        <v>1583</v>
      </c>
      <c r="C200" s="691">
        <v>45266.361805555563</v>
      </c>
      <c r="D200" s="691">
        <v>45266.69027777778</v>
      </c>
      <c r="E200" s="692">
        <v>0.32847222222222222</v>
      </c>
      <c r="F200" s="693" t="s">
        <v>917</v>
      </c>
      <c r="G200" s="690" t="s">
        <v>1584</v>
      </c>
      <c r="H200" s="693">
        <v>0</v>
      </c>
      <c r="I200" s="694">
        <v>0</v>
      </c>
      <c r="J200" s="695" t="s">
        <v>689</v>
      </c>
      <c r="K200" s="688"/>
    </row>
    <row r="201" spans="1:11" ht="17.25" customHeight="1">
      <c r="A201" s="689" t="s">
        <v>518</v>
      </c>
      <c r="B201" s="690" t="s">
        <v>1585</v>
      </c>
      <c r="C201" s="691">
        <v>45266.353472222218</v>
      </c>
      <c r="D201" s="691">
        <v>45266.540277777778</v>
      </c>
      <c r="E201" s="692">
        <v>0.18680555555555561</v>
      </c>
      <c r="F201" s="693" t="s">
        <v>958</v>
      </c>
      <c r="G201" s="690" t="s">
        <v>1586</v>
      </c>
      <c r="H201" s="693">
        <v>0</v>
      </c>
      <c r="I201" s="694">
        <v>0</v>
      </c>
      <c r="J201" s="695" t="s">
        <v>689</v>
      </c>
      <c r="K201" s="688"/>
    </row>
    <row r="202" spans="1:11" ht="17.25" customHeight="1">
      <c r="A202" s="689" t="s">
        <v>518</v>
      </c>
      <c r="B202" s="690" t="s">
        <v>1587</v>
      </c>
      <c r="C202" s="691">
        <v>45266.353472222218</v>
      </c>
      <c r="D202" s="691">
        <v>45266.540277777778</v>
      </c>
      <c r="E202" s="692">
        <v>0.18680555555555561</v>
      </c>
      <c r="F202" s="693" t="s">
        <v>958</v>
      </c>
      <c r="G202" s="690" t="s">
        <v>1586</v>
      </c>
      <c r="H202" s="693">
        <v>0</v>
      </c>
      <c r="I202" s="694">
        <v>0</v>
      </c>
      <c r="J202" s="695" t="s">
        <v>689</v>
      </c>
      <c r="K202" s="688"/>
    </row>
    <row r="203" spans="1:11" ht="17.25" customHeight="1">
      <c r="A203" s="689" t="s">
        <v>518</v>
      </c>
      <c r="B203" s="690" t="s">
        <v>1588</v>
      </c>
      <c r="C203" s="691">
        <v>45279.355555555558</v>
      </c>
      <c r="D203" s="691">
        <v>45287.515972222223</v>
      </c>
      <c r="E203" s="692">
        <v>8.1604166666666664</v>
      </c>
      <c r="F203" s="693" t="s">
        <v>958</v>
      </c>
      <c r="G203" s="690" t="s">
        <v>1589</v>
      </c>
      <c r="H203" s="693">
        <v>0</v>
      </c>
      <c r="I203" s="694">
        <v>0</v>
      </c>
      <c r="J203" s="695" t="s">
        <v>689</v>
      </c>
      <c r="K203" s="688"/>
    </row>
    <row r="204" spans="1:11" ht="17.25" customHeight="1">
      <c r="A204" s="689" t="s">
        <v>518</v>
      </c>
      <c r="B204" s="690" t="s">
        <v>1590</v>
      </c>
      <c r="C204" s="691">
        <v>45283.319444444453</v>
      </c>
      <c r="D204" s="691">
        <v>45283.866666666669</v>
      </c>
      <c r="E204" s="692">
        <v>0.54722222222222228</v>
      </c>
      <c r="F204" s="693" t="s">
        <v>917</v>
      </c>
      <c r="G204" s="690" t="s">
        <v>1591</v>
      </c>
      <c r="H204" s="693">
        <v>0</v>
      </c>
      <c r="I204" s="694">
        <v>0</v>
      </c>
      <c r="J204" s="695" t="s">
        <v>689</v>
      </c>
      <c r="K204" s="688"/>
    </row>
    <row r="205" spans="1:11" ht="17.25" customHeight="1">
      <c r="A205" s="689" t="s">
        <v>518</v>
      </c>
      <c r="B205" s="690" t="s">
        <v>1590</v>
      </c>
      <c r="C205" s="691">
        <v>45285.349305555559</v>
      </c>
      <c r="D205" s="691">
        <v>45285.944444444453</v>
      </c>
      <c r="E205" s="692">
        <v>0.59513888888888888</v>
      </c>
      <c r="F205" s="693" t="s">
        <v>917</v>
      </c>
      <c r="G205" s="690" t="s">
        <v>1592</v>
      </c>
      <c r="H205" s="693">
        <v>0</v>
      </c>
      <c r="I205" s="694">
        <v>0</v>
      </c>
      <c r="J205" s="695" t="s">
        <v>689</v>
      </c>
      <c r="K205" s="688"/>
    </row>
    <row r="206" spans="1:11" ht="17.25" customHeight="1">
      <c r="A206" s="689" t="s">
        <v>414</v>
      </c>
      <c r="B206" s="690" t="s">
        <v>1593</v>
      </c>
      <c r="C206" s="691">
        <v>45275.268750000003</v>
      </c>
      <c r="D206" s="691">
        <v>45275.504166666673</v>
      </c>
      <c r="E206" s="692">
        <v>0.23541666666666669</v>
      </c>
      <c r="F206" s="693" t="s">
        <v>917</v>
      </c>
      <c r="G206" s="690" t="s">
        <v>918</v>
      </c>
      <c r="H206" s="693">
        <v>0</v>
      </c>
      <c r="I206" s="694">
        <v>0</v>
      </c>
      <c r="J206" s="695" t="s">
        <v>689</v>
      </c>
      <c r="K206" s="688"/>
    </row>
    <row r="207" spans="1:11" ht="17.25" customHeight="1">
      <c r="A207" s="689" t="s">
        <v>414</v>
      </c>
      <c r="B207" s="690" t="s">
        <v>1594</v>
      </c>
      <c r="C207" s="691">
        <v>45275.268750000003</v>
      </c>
      <c r="D207" s="691">
        <v>45275.504166666673</v>
      </c>
      <c r="E207" s="692">
        <v>0.23541666666666669</v>
      </c>
      <c r="F207" s="693" t="s">
        <v>917</v>
      </c>
      <c r="G207" s="690" t="s">
        <v>918</v>
      </c>
      <c r="H207" s="693">
        <v>0</v>
      </c>
      <c r="I207" s="694">
        <v>0</v>
      </c>
      <c r="J207" s="695" t="s">
        <v>689</v>
      </c>
      <c r="K207" s="688"/>
    </row>
    <row r="208" spans="1:11" ht="17.25" customHeight="1">
      <c r="A208" s="689" t="s">
        <v>414</v>
      </c>
      <c r="B208" s="690" t="s">
        <v>1595</v>
      </c>
      <c r="C208" s="691">
        <v>45264.342361111107</v>
      </c>
      <c r="D208" s="691">
        <v>45264.654861111107</v>
      </c>
      <c r="E208" s="692">
        <v>0.3125</v>
      </c>
      <c r="F208" s="693" t="s">
        <v>917</v>
      </c>
      <c r="G208" s="690" t="s">
        <v>1596</v>
      </c>
      <c r="H208" s="693">
        <v>0</v>
      </c>
      <c r="I208" s="694">
        <v>0</v>
      </c>
      <c r="J208" s="695" t="s">
        <v>689</v>
      </c>
      <c r="K208" s="688"/>
    </row>
    <row r="209" spans="1:11" ht="17.25" customHeight="1" thickBot="1">
      <c r="A209" s="728" t="s">
        <v>421</v>
      </c>
      <c r="B209" s="729" t="s">
        <v>1597</v>
      </c>
      <c r="C209" s="730">
        <v>45261.178472222222</v>
      </c>
      <c r="D209" s="730">
        <v>45261.193749999999</v>
      </c>
      <c r="E209" s="731">
        <v>1.5277777777777781E-2</v>
      </c>
      <c r="F209" s="732" t="s">
        <v>917</v>
      </c>
      <c r="G209" s="729" t="s">
        <v>1391</v>
      </c>
      <c r="H209" s="732">
        <v>0</v>
      </c>
      <c r="I209" s="733">
        <v>0</v>
      </c>
      <c r="J209" s="734" t="s">
        <v>689</v>
      </c>
      <c r="K209" s="688"/>
    </row>
    <row r="210" spans="1:11" ht="17.25" customHeight="1">
      <c r="A210" s="681" t="s">
        <v>421</v>
      </c>
      <c r="B210" s="682" t="s">
        <v>1597</v>
      </c>
      <c r="C210" s="683">
        <v>45261.409722222219</v>
      </c>
      <c r="D210" s="683">
        <v>45261.418055555558</v>
      </c>
      <c r="E210" s="684">
        <v>8.3333333333333332E-3</v>
      </c>
      <c r="F210" s="685" t="s">
        <v>917</v>
      </c>
      <c r="G210" s="682" t="s">
        <v>1391</v>
      </c>
      <c r="H210" s="685">
        <v>0</v>
      </c>
      <c r="I210" s="686">
        <v>0</v>
      </c>
      <c r="J210" s="687" t="s">
        <v>689</v>
      </c>
      <c r="K210" s="688"/>
    </row>
    <row r="211" spans="1:11" ht="17.25" customHeight="1">
      <c r="A211" s="689" t="s">
        <v>421</v>
      </c>
      <c r="B211" s="690" t="s">
        <v>1598</v>
      </c>
      <c r="C211" s="691">
        <v>45261.20208333333</v>
      </c>
      <c r="D211" s="691">
        <v>45261.395833333343</v>
      </c>
      <c r="E211" s="692">
        <v>0.19375000000000001</v>
      </c>
      <c r="F211" s="693" t="s">
        <v>917</v>
      </c>
      <c r="G211" s="690" t="s">
        <v>1391</v>
      </c>
      <c r="H211" s="693">
        <v>0</v>
      </c>
      <c r="I211" s="694">
        <v>0</v>
      </c>
      <c r="J211" s="695" t="s">
        <v>689</v>
      </c>
      <c r="K211" s="688"/>
    </row>
    <row r="212" spans="1:11" ht="17.25" customHeight="1">
      <c r="A212" s="689" t="s">
        <v>421</v>
      </c>
      <c r="B212" s="690" t="s">
        <v>1599</v>
      </c>
      <c r="C212" s="691">
        <v>45272.390972222223</v>
      </c>
      <c r="D212" s="691">
        <v>45272.689583333333</v>
      </c>
      <c r="E212" s="692">
        <v>0.2986111111111111</v>
      </c>
      <c r="F212" s="693" t="s">
        <v>917</v>
      </c>
      <c r="G212" s="690" t="s">
        <v>1391</v>
      </c>
      <c r="H212" s="693">
        <v>0</v>
      </c>
      <c r="I212" s="694">
        <v>0</v>
      </c>
      <c r="J212" s="695" t="s">
        <v>689</v>
      </c>
      <c r="K212" s="688"/>
    </row>
    <row r="213" spans="1:11" ht="17.25" customHeight="1">
      <c r="A213" s="689" t="s">
        <v>421</v>
      </c>
      <c r="B213" s="690" t="s">
        <v>1599</v>
      </c>
      <c r="C213" s="691">
        <v>45273.387499999997</v>
      </c>
      <c r="D213" s="691">
        <v>45273.686111111107</v>
      </c>
      <c r="E213" s="692">
        <v>0.2986111111111111</v>
      </c>
      <c r="F213" s="693" t="s">
        <v>917</v>
      </c>
      <c r="G213" s="690" t="s">
        <v>1391</v>
      </c>
      <c r="H213" s="693">
        <v>0</v>
      </c>
      <c r="I213" s="694">
        <v>0</v>
      </c>
      <c r="J213" s="695" t="s">
        <v>689</v>
      </c>
      <c r="K213" s="688"/>
    </row>
    <row r="214" spans="1:11" ht="17.25" customHeight="1">
      <c r="A214" s="689" t="s">
        <v>421</v>
      </c>
      <c r="B214" s="690" t="s">
        <v>1600</v>
      </c>
      <c r="C214" s="691">
        <v>45275.310416666667</v>
      </c>
      <c r="D214" s="691">
        <v>45275.643055555563</v>
      </c>
      <c r="E214" s="692">
        <v>0.33263888888888887</v>
      </c>
      <c r="F214" s="693" t="s">
        <v>958</v>
      </c>
      <c r="G214" s="690" t="s">
        <v>1559</v>
      </c>
      <c r="H214" s="693">
        <v>0</v>
      </c>
      <c r="I214" s="694">
        <v>0</v>
      </c>
      <c r="J214" s="695" t="s">
        <v>689</v>
      </c>
      <c r="K214" s="688"/>
    </row>
    <row r="215" spans="1:11" ht="17.25" customHeight="1" thickBot="1">
      <c r="A215" s="698" t="s">
        <v>421</v>
      </c>
      <c r="B215" s="699" t="s">
        <v>1600</v>
      </c>
      <c r="C215" s="700">
        <v>45276.374305555553</v>
      </c>
      <c r="D215" s="700">
        <v>45289.293749999997</v>
      </c>
      <c r="E215" s="701">
        <v>12.919444444444441</v>
      </c>
      <c r="F215" s="702" t="s">
        <v>958</v>
      </c>
      <c r="G215" s="699" t="s">
        <v>1559</v>
      </c>
      <c r="H215" s="702">
        <v>0</v>
      </c>
      <c r="I215" s="703">
        <v>0</v>
      </c>
      <c r="J215" s="704" t="s">
        <v>689</v>
      </c>
      <c r="K215" s="688"/>
    </row>
    <row r="216" spans="1:11" ht="17.25" customHeight="1">
      <c r="A216" s="735"/>
      <c r="B216" s="736"/>
      <c r="C216" s="707"/>
      <c r="D216" s="708" t="s">
        <v>723</v>
      </c>
      <c r="E216" s="709">
        <f>SUM(E160:E215)</f>
        <v>38.887499999999996</v>
      </c>
      <c r="F216" s="737"/>
      <c r="G216" s="711" t="s">
        <v>724</v>
      </c>
      <c r="H216" s="712"/>
      <c r="I216" s="713">
        <f>SUM(I160:I215)</f>
        <v>0</v>
      </c>
      <c r="J216" s="721"/>
      <c r="K216" s="688"/>
    </row>
    <row r="217" spans="1:11" ht="17.25" customHeight="1" thickBot="1">
      <c r="A217" s="714" t="s">
        <v>882</v>
      </c>
      <c r="B217" s="706"/>
      <c r="C217" s="724"/>
      <c r="D217" s="724"/>
      <c r="E217" s="724"/>
      <c r="F217" s="726"/>
      <c r="G217" s="706"/>
      <c r="H217" s="726"/>
      <c r="I217" s="726"/>
      <c r="J217" s="721"/>
      <c r="K217" s="688"/>
    </row>
    <row r="218" spans="1:11" ht="17.25" customHeight="1">
      <c r="A218" s="681" t="s">
        <v>327</v>
      </c>
      <c r="B218" s="682" t="s">
        <v>1601</v>
      </c>
      <c r="C218" s="683">
        <v>45272.394444444442</v>
      </c>
      <c r="D218" s="683">
        <v>45272.722222222219</v>
      </c>
      <c r="E218" s="738">
        <f t="shared" ref="E218:E301" si="7">D218-C218</f>
        <v>0.32777777777664596</v>
      </c>
      <c r="F218" s="685" t="s">
        <v>917</v>
      </c>
      <c r="G218" s="682" t="s">
        <v>1602</v>
      </c>
      <c r="H218" s="685">
        <v>0</v>
      </c>
      <c r="I218" s="739">
        <v>0</v>
      </c>
      <c r="J218" s="687" t="s">
        <v>689</v>
      </c>
      <c r="K218" s="688"/>
    </row>
    <row r="219" spans="1:11" ht="17.25" customHeight="1">
      <c r="A219" s="689" t="s">
        <v>327</v>
      </c>
      <c r="B219" s="690" t="s">
        <v>1603</v>
      </c>
      <c r="C219" s="691">
        <v>45273.59375</v>
      </c>
      <c r="D219" s="691">
        <v>45273.71875</v>
      </c>
      <c r="E219" s="740">
        <f t="shared" si="7"/>
        <v>0.125</v>
      </c>
      <c r="F219" s="693" t="s">
        <v>917</v>
      </c>
      <c r="G219" s="690" t="s">
        <v>1604</v>
      </c>
      <c r="H219" s="693">
        <v>0</v>
      </c>
      <c r="I219" s="741">
        <v>0</v>
      </c>
      <c r="J219" s="695" t="s">
        <v>689</v>
      </c>
      <c r="K219" s="688"/>
    </row>
    <row r="220" spans="1:11" ht="17.25" customHeight="1">
      <c r="A220" s="689" t="s">
        <v>327</v>
      </c>
      <c r="B220" s="690" t="s">
        <v>1603</v>
      </c>
      <c r="C220" s="691">
        <v>45284.379861111112</v>
      </c>
      <c r="D220" s="691">
        <v>45284.73541666667</v>
      </c>
      <c r="E220" s="740">
        <f t="shared" si="7"/>
        <v>0.3555555555576575</v>
      </c>
      <c r="F220" s="693" t="s">
        <v>917</v>
      </c>
      <c r="G220" s="690" t="s">
        <v>1602</v>
      </c>
      <c r="H220" s="693">
        <v>0</v>
      </c>
      <c r="I220" s="741">
        <v>0</v>
      </c>
      <c r="J220" s="695" t="s">
        <v>689</v>
      </c>
      <c r="K220" s="688"/>
    </row>
    <row r="221" spans="1:11" ht="17.25" customHeight="1">
      <c r="A221" s="689" t="s">
        <v>327</v>
      </c>
      <c r="B221" s="690" t="s">
        <v>1605</v>
      </c>
      <c r="C221" s="691">
        <v>45277.352083333331</v>
      </c>
      <c r="D221" s="691">
        <v>45278.708333333343</v>
      </c>
      <c r="E221" s="740">
        <f t="shared" si="7"/>
        <v>1.3562500000116415</v>
      </c>
      <c r="F221" s="693" t="s">
        <v>917</v>
      </c>
      <c r="G221" s="690" t="s">
        <v>1606</v>
      </c>
      <c r="H221" s="693">
        <v>0</v>
      </c>
      <c r="I221" s="741">
        <v>0</v>
      </c>
      <c r="J221" s="695" t="s">
        <v>689</v>
      </c>
      <c r="K221" s="688"/>
    </row>
    <row r="222" spans="1:11" ht="17.25" customHeight="1">
      <c r="A222" s="689" t="s">
        <v>327</v>
      </c>
      <c r="B222" s="690" t="s">
        <v>1605</v>
      </c>
      <c r="C222" s="691">
        <v>45279.347222222219</v>
      </c>
      <c r="D222" s="691">
        <v>45279.719444444447</v>
      </c>
      <c r="E222" s="740">
        <f t="shared" si="7"/>
        <v>0.37222222222771961</v>
      </c>
      <c r="F222" s="693" t="s">
        <v>917</v>
      </c>
      <c r="G222" s="690" t="s">
        <v>1602</v>
      </c>
      <c r="H222" s="693">
        <v>0</v>
      </c>
      <c r="I222" s="741">
        <v>0</v>
      </c>
      <c r="J222" s="695" t="s">
        <v>689</v>
      </c>
      <c r="K222" s="688"/>
    </row>
    <row r="223" spans="1:11" ht="17.25" customHeight="1">
      <c r="A223" s="689" t="s">
        <v>327</v>
      </c>
      <c r="B223" s="690" t="s">
        <v>1605</v>
      </c>
      <c r="C223" s="691">
        <v>45281.37222222222</v>
      </c>
      <c r="D223" s="691">
        <v>45281.67083333333</v>
      </c>
      <c r="E223" s="740">
        <f t="shared" si="7"/>
        <v>0.29861111110949423</v>
      </c>
      <c r="F223" s="693" t="s">
        <v>917</v>
      </c>
      <c r="G223" s="690" t="s">
        <v>1602</v>
      </c>
      <c r="H223" s="693">
        <v>0</v>
      </c>
      <c r="I223" s="741">
        <v>0</v>
      </c>
      <c r="J223" s="695" t="s">
        <v>689</v>
      </c>
      <c r="K223" s="688"/>
    </row>
    <row r="224" spans="1:11" ht="17.25" customHeight="1">
      <c r="A224" s="689" t="s">
        <v>327</v>
      </c>
      <c r="B224" s="690" t="s">
        <v>1607</v>
      </c>
      <c r="C224" s="691">
        <v>45283.365972222222</v>
      </c>
      <c r="D224" s="691">
        <v>45283.722222222219</v>
      </c>
      <c r="E224" s="740">
        <f t="shared" si="7"/>
        <v>0.35624999999708962</v>
      </c>
      <c r="F224" s="693" t="s">
        <v>917</v>
      </c>
      <c r="G224" s="690" t="s">
        <v>1602</v>
      </c>
      <c r="H224" s="693">
        <v>0</v>
      </c>
      <c r="I224" s="741">
        <v>0</v>
      </c>
      <c r="J224" s="695" t="s">
        <v>689</v>
      </c>
      <c r="K224" s="688"/>
    </row>
    <row r="225" spans="1:11" ht="17.25" customHeight="1">
      <c r="A225" s="689" t="s">
        <v>327</v>
      </c>
      <c r="B225" s="690" t="s">
        <v>1608</v>
      </c>
      <c r="C225" s="691">
        <v>45273.381944444453</v>
      </c>
      <c r="D225" s="691">
        <v>45273.575694444437</v>
      </c>
      <c r="E225" s="740">
        <f t="shared" si="7"/>
        <v>0.19374999998399289</v>
      </c>
      <c r="F225" s="693" t="s">
        <v>917</v>
      </c>
      <c r="G225" s="690" t="s">
        <v>1604</v>
      </c>
      <c r="H225" s="693">
        <v>0</v>
      </c>
      <c r="I225" s="741">
        <v>0</v>
      </c>
      <c r="J225" s="695" t="s">
        <v>689</v>
      </c>
      <c r="K225" s="688"/>
    </row>
    <row r="226" spans="1:11" ht="17.25" customHeight="1">
      <c r="A226" s="689" t="s">
        <v>327</v>
      </c>
      <c r="B226" s="690" t="s">
        <v>1609</v>
      </c>
      <c r="C226" s="691">
        <v>45274.385416666657</v>
      </c>
      <c r="D226" s="691">
        <v>45274.578472222223</v>
      </c>
      <c r="E226" s="740">
        <f t="shared" si="7"/>
        <v>0.19305555556638865</v>
      </c>
      <c r="F226" s="693" t="s">
        <v>917</v>
      </c>
      <c r="G226" s="690" t="s">
        <v>1610</v>
      </c>
      <c r="H226" s="693">
        <v>0</v>
      </c>
      <c r="I226" s="741">
        <v>0</v>
      </c>
      <c r="J226" s="695" t="s">
        <v>689</v>
      </c>
      <c r="K226" s="688"/>
    </row>
    <row r="227" spans="1:11" ht="17.25" customHeight="1">
      <c r="A227" s="689" t="s">
        <v>463</v>
      </c>
      <c r="B227" s="690" t="s">
        <v>1611</v>
      </c>
      <c r="C227" s="691">
        <v>45266.390972222223</v>
      </c>
      <c r="D227" s="691">
        <v>45266.529166666667</v>
      </c>
      <c r="E227" s="740">
        <f t="shared" si="7"/>
        <v>0.13819444444379769</v>
      </c>
      <c r="F227" s="693" t="s">
        <v>917</v>
      </c>
      <c r="G227" s="690" t="s">
        <v>1162</v>
      </c>
      <c r="H227" s="693">
        <v>0</v>
      </c>
      <c r="I227" s="741">
        <v>0</v>
      </c>
      <c r="J227" s="695" t="s">
        <v>689</v>
      </c>
      <c r="K227" s="688"/>
    </row>
    <row r="228" spans="1:11" ht="17.25" customHeight="1">
      <c r="A228" s="689" t="s">
        <v>463</v>
      </c>
      <c r="B228" s="690" t="s">
        <v>1611</v>
      </c>
      <c r="C228" s="691">
        <v>45273.359722222223</v>
      </c>
      <c r="D228" s="691">
        <v>45273.609027777777</v>
      </c>
      <c r="E228" s="740">
        <f t="shared" si="7"/>
        <v>0.24930555555329192</v>
      </c>
      <c r="F228" s="693" t="s">
        <v>917</v>
      </c>
      <c r="G228" s="690" t="s">
        <v>1162</v>
      </c>
      <c r="H228" s="693">
        <v>0</v>
      </c>
      <c r="I228" s="741">
        <v>0</v>
      </c>
      <c r="J228" s="695" t="s">
        <v>689</v>
      </c>
      <c r="K228" s="688"/>
    </row>
    <row r="229" spans="1:11" ht="17.25" customHeight="1">
      <c r="A229" s="689" t="s">
        <v>463</v>
      </c>
      <c r="B229" s="690" t="s">
        <v>1611</v>
      </c>
      <c r="C229" s="691">
        <v>45287.407638888893</v>
      </c>
      <c r="D229" s="691">
        <v>45287.668055555558</v>
      </c>
      <c r="E229" s="740">
        <f t="shared" si="7"/>
        <v>0.26041666666424135</v>
      </c>
      <c r="F229" s="693" t="s">
        <v>958</v>
      </c>
      <c r="G229" s="690" t="s">
        <v>1612</v>
      </c>
      <c r="H229" s="693">
        <v>0</v>
      </c>
      <c r="I229" s="741">
        <v>0</v>
      </c>
      <c r="J229" s="695" t="s">
        <v>689</v>
      </c>
      <c r="K229" s="688"/>
    </row>
    <row r="230" spans="1:11" ht="17.25" customHeight="1">
      <c r="A230" s="689" t="s">
        <v>463</v>
      </c>
      <c r="B230" s="690" t="s">
        <v>1613</v>
      </c>
      <c r="C230" s="691">
        <v>45266.533333333333</v>
      </c>
      <c r="D230" s="691">
        <v>45266.626388888893</v>
      </c>
      <c r="E230" s="740">
        <f t="shared" si="7"/>
        <v>9.3055555560567882E-2</v>
      </c>
      <c r="F230" s="693" t="s">
        <v>917</v>
      </c>
      <c r="G230" s="690" t="s">
        <v>1162</v>
      </c>
      <c r="H230" s="693">
        <v>0</v>
      </c>
      <c r="I230" s="741">
        <v>0</v>
      </c>
      <c r="J230" s="695" t="s">
        <v>689</v>
      </c>
      <c r="K230" s="688"/>
    </row>
    <row r="231" spans="1:11" ht="17.25" customHeight="1">
      <c r="A231" s="689" t="s">
        <v>463</v>
      </c>
      <c r="B231" s="690" t="s">
        <v>1613</v>
      </c>
      <c r="C231" s="691">
        <v>45277.379166666673</v>
      </c>
      <c r="D231" s="691">
        <v>45277.612500000003</v>
      </c>
      <c r="E231" s="740">
        <f t="shared" si="7"/>
        <v>0.23333333332993789</v>
      </c>
      <c r="F231" s="693" t="s">
        <v>958</v>
      </c>
      <c r="G231" s="690" t="s">
        <v>1614</v>
      </c>
      <c r="H231" s="693">
        <v>0</v>
      </c>
      <c r="I231" s="741">
        <v>0</v>
      </c>
      <c r="J231" s="695" t="s">
        <v>689</v>
      </c>
      <c r="K231" s="688"/>
    </row>
    <row r="232" spans="1:11" ht="17.25" customHeight="1">
      <c r="A232" s="689" t="s">
        <v>463</v>
      </c>
      <c r="B232" s="690" t="s">
        <v>1613</v>
      </c>
      <c r="C232" s="691">
        <v>45286.417361111111</v>
      </c>
      <c r="D232" s="691">
        <v>45286.769444444442</v>
      </c>
      <c r="E232" s="740">
        <f t="shared" si="7"/>
        <v>0.35208333333139308</v>
      </c>
      <c r="F232" s="693" t="s">
        <v>958</v>
      </c>
      <c r="G232" s="690" t="s">
        <v>1612</v>
      </c>
      <c r="H232" s="693">
        <v>0</v>
      </c>
      <c r="I232" s="741">
        <v>0</v>
      </c>
      <c r="J232" s="695" t="s">
        <v>689</v>
      </c>
      <c r="K232" s="688"/>
    </row>
    <row r="233" spans="1:11" ht="17.25" customHeight="1">
      <c r="A233" s="689" t="s">
        <v>463</v>
      </c>
      <c r="B233" s="690" t="s">
        <v>1615</v>
      </c>
      <c r="C233" s="691">
        <v>45277.376388888893</v>
      </c>
      <c r="D233" s="691">
        <v>45277.690972222219</v>
      </c>
      <c r="E233" s="740">
        <f t="shared" si="7"/>
        <v>0.31458333332557231</v>
      </c>
      <c r="F233" s="693" t="s">
        <v>917</v>
      </c>
      <c r="G233" s="690" t="s">
        <v>1616</v>
      </c>
      <c r="H233" s="693">
        <v>0</v>
      </c>
      <c r="I233" s="741">
        <v>0</v>
      </c>
      <c r="J233" s="695" t="s">
        <v>689</v>
      </c>
      <c r="K233" s="688"/>
    </row>
    <row r="234" spans="1:11" ht="17.25" customHeight="1">
      <c r="A234" s="689" t="s">
        <v>463</v>
      </c>
      <c r="B234" s="690" t="s">
        <v>1617</v>
      </c>
      <c r="C234" s="691">
        <v>45267.365972222222</v>
      </c>
      <c r="D234" s="691">
        <v>45267.507638888892</v>
      </c>
      <c r="E234" s="740">
        <f t="shared" si="7"/>
        <v>0.14166666667006211</v>
      </c>
      <c r="F234" s="693" t="s">
        <v>917</v>
      </c>
      <c r="G234" s="690" t="s">
        <v>1618</v>
      </c>
      <c r="H234" s="693">
        <v>0</v>
      </c>
      <c r="I234" s="741">
        <v>0</v>
      </c>
      <c r="J234" s="695" t="s">
        <v>689</v>
      </c>
      <c r="K234" s="688"/>
    </row>
    <row r="235" spans="1:11" ht="17.25" customHeight="1">
      <c r="A235" s="689" t="s">
        <v>463</v>
      </c>
      <c r="B235" s="690" t="s">
        <v>1617</v>
      </c>
      <c r="C235" s="691">
        <v>45290.378472222219</v>
      </c>
      <c r="D235" s="691">
        <v>45290.805555555547</v>
      </c>
      <c r="E235" s="740">
        <f t="shared" si="7"/>
        <v>0.42708333332848269</v>
      </c>
      <c r="F235" s="693" t="s">
        <v>917</v>
      </c>
      <c r="G235" s="690" t="s">
        <v>918</v>
      </c>
      <c r="H235" s="693">
        <v>0</v>
      </c>
      <c r="I235" s="741">
        <v>0</v>
      </c>
      <c r="J235" s="695" t="s">
        <v>689</v>
      </c>
      <c r="K235" s="688"/>
    </row>
    <row r="236" spans="1:11" ht="17.25" customHeight="1">
      <c r="A236" s="689" t="s">
        <v>463</v>
      </c>
      <c r="B236" s="690" t="s">
        <v>1619</v>
      </c>
      <c r="C236" s="691">
        <v>45267.520833333343</v>
      </c>
      <c r="D236" s="691">
        <v>45267.586111111108</v>
      </c>
      <c r="E236" s="740">
        <f t="shared" si="7"/>
        <v>6.527777776500443E-2</v>
      </c>
      <c r="F236" s="693" t="s">
        <v>917</v>
      </c>
      <c r="G236" s="690" t="s">
        <v>1620</v>
      </c>
      <c r="H236" s="693">
        <v>0</v>
      </c>
      <c r="I236" s="741">
        <v>0</v>
      </c>
      <c r="J236" s="695" t="s">
        <v>689</v>
      </c>
      <c r="K236" s="688"/>
    </row>
    <row r="237" spans="1:11" ht="17.25" customHeight="1">
      <c r="A237" s="689" t="s">
        <v>463</v>
      </c>
      <c r="B237" s="690" t="s">
        <v>1619</v>
      </c>
      <c r="C237" s="691">
        <v>45283.472222222219</v>
      </c>
      <c r="D237" s="691">
        <v>45283.522222222222</v>
      </c>
      <c r="E237" s="740">
        <f t="shared" si="7"/>
        <v>5.0000000002910383E-2</v>
      </c>
      <c r="F237" s="693" t="s">
        <v>917</v>
      </c>
      <c r="G237" s="690" t="s">
        <v>1621</v>
      </c>
      <c r="H237" s="693">
        <v>0</v>
      </c>
      <c r="I237" s="741">
        <v>0</v>
      </c>
      <c r="J237" s="695" t="s">
        <v>689</v>
      </c>
      <c r="K237" s="688"/>
    </row>
    <row r="238" spans="1:11" ht="17.25" customHeight="1">
      <c r="A238" s="689" t="s">
        <v>465</v>
      </c>
      <c r="B238" s="690" t="s">
        <v>1622</v>
      </c>
      <c r="C238" s="691">
        <v>45262.668055555558</v>
      </c>
      <c r="D238" s="691">
        <v>45262.676388888889</v>
      </c>
      <c r="E238" s="740">
        <f t="shared" si="7"/>
        <v>8.333333331393078E-3</v>
      </c>
      <c r="F238" s="693" t="s">
        <v>917</v>
      </c>
      <c r="G238" s="690" t="s">
        <v>1623</v>
      </c>
      <c r="H238" s="693">
        <v>0</v>
      </c>
      <c r="I238" s="741">
        <v>0</v>
      </c>
      <c r="J238" s="695" t="s">
        <v>689</v>
      </c>
      <c r="K238" s="688"/>
    </row>
    <row r="239" spans="1:11" ht="17.25" customHeight="1">
      <c r="A239" s="689" t="s">
        <v>465</v>
      </c>
      <c r="B239" s="690" t="s">
        <v>1624</v>
      </c>
      <c r="C239" s="691">
        <v>45281.370138888888</v>
      </c>
      <c r="D239" s="691">
        <v>45281.654166666667</v>
      </c>
      <c r="E239" s="740">
        <f t="shared" si="7"/>
        <v>0.28402777777955635</v>
      </c>
      <c r="F239" s="693" t="s">
        <v>917</v>
      </c>
      <c r="G239" s="690" t="s">
        <v>919</v>
      </c>
      <c r="H239" s="693">
        <v>0</v>
      </c>
      <c r="I239" s="741">
        <v>0</v>
      </c>
      <c r="J239" s="695" t="s">
        <v>689</v>
      </c>
      <c r="K239" s="688"/>
    </row>
    <row r="240" spans="1:11" ht="17.25" customHeight="1">
      <c r="A240" s="689" t="s">
        <v>465</v>
      </c>
      <c r="B240" s="690" t="s">
        <v>1625</v>
      </c>
      <c r="C240" s="691">
        <v>45262.668055555558</v>
      </c>
      <c r="D240" s="691">
        <v>45262.676388888889</v>
      </c>
      <c r="E240" s="740">
        <f t="shared" si="7"/>
        <v>8.333333331393078E-3</v>
      </c>
      <c r="F240" s="693" t="s">
        <v>917</v>
      </c>
      <c r="G240" s="690" t="s">
        <v>1626</v>
      </c>
      <c r="H240" s="693">
        <v>0</v>
      </c>
      <c r="I240" s="741">
        <v>0</v>
      </c>
      <c r="J240" s="695" t="s">
        <v>689</v>
      </c>
      <c r="K240" s="688"/>
    </row>
    <row r="241" spans="1:11" ht="17.25" customHeight="1">
      <c r="A241" s="689" t="s">
        <v>470</v>
      </c>
      <c r="B241" s="690" t="s">
        <v>1627</v>
      </c>
      <c r="C241" s="691">
        <v>45264.379166666673</v>
      </c>
      <c r="D241" s="691">
        <v>45264.731944444437</v>
      </c>
      <c r="E241" s="740">
        <f t="shared" si="7"/>
        <v>0.35277777776354924</v>
      </c>
      <c r="F241" s="693" t="s">
        <v>917</v>
      </c>
      <c r="G241" s="690" t="s">
        <v>1345</v>
      </c>
      <c r="H241" s="693">
        <v>0</v>
      </c>
      <c r="I241" s="741">
        <v>0</v>
      </c>
      <c r="J241" s="695" t="s">
        <v>689</v>
      </c>
      <c r="K241" s="688"/>
    </row>
    <row r="242" spans="1:11" ht="17.25" customHeight="1">
      <c r="A242" s="689" t="s">
        <v>471</v>
      </c>
      <c r="B242" s="690" t="s">
        <v>1628</v>
      </c>
      <c r="C242" s="691">
        <v>45282.353472222218</v>
      </c>
      <c r="D242" s="691">
        <v>45282.656944444447</v>
      </c>
      <c r="E242" s="740">
        <f t="shared" si="7"/>
        <v>0.3034722222291748</v>
      </c>
      <c r="F242" s="693" t="s">
        <v>917</v>
      </c>
      <c r="G242" s="690" t="s">
        <v>1178</v>
      </c>
      <c r="H242" s="693">
        <v>44</v>
      </c>
      <c r="I242" s="696">
        <f t="shared" ref="I242" si="8">E242*H242*24</f>
        <v>320.46666667400859</v>
      </c>
      <c r="J242" s="697" t="s">
        <v>692</v>
      </c>
      <c r="K242" s="688"/>
    </row>
    <row r="243" spans="1:11" ht="17.25" customHeight="1">
      <c r="A243" s="689" t="s">
        <v>471</v>
      </c>
      <c r="B243" s="690" t="s">
        <v>1628</v>
      </c>
      <c r="C243" s="691">
        <v>45286.263888888891</v>
      </c>
      <c r="D243" s="691">
        <v>45287.734722222223</v>
      </c>
      <c r="E243" s="740">
        <f t="shared" si="7"/>
        <v>1.4708333333328483</v>
      </c>
      <c r="F243" s="693" t="s">
        <v>958</v>
      </c>
      <c r="G243" s="690" t="s">
        <v>1629</v>
      </c>
      <c r="H243" s="693">
        <v>0</v>
      </c>
      <c r="I243" s="741">
        <v>0</v>
      </c>
      <c r="J243" s="695" t="s">
        <v>689</v>
      </c>
      <c r="K243" s="688"/>
    </row>
    <row r="244" spans="1:11" ht="17.25" customHeight="1">
      <c r="A244" s="689" t="s">
        <v>471</v>
      </c>
      <c r="B244" s="690" t="s">
        <v>885</v>
      </c>
      <c r="C244" s="691">
        <v>45282.354166666657</v>
      </c>
      <c r="D244" s="691">
        <v>45282.472916666673</v>
      </c>
      <c r="E244" s="740">
        <f t="shared" si="7"/>
        <v>0.11875000001600711</v>
      </c>
      <c r="F244" s="693" t="s">
        <v>917</v>
      </c>
      <c r="G244" s="690" t="s">
        <v>1178</v>
      </c>
      <c r="H244" s="693">
        <v>44</v>
      </c>
      <c r="I244" s="696">
        <f t="shared" ref="I244" si="9">E244*H244*24</f>
        <v>125.4000000169035</v>
      </c>
      <c r="J244" s="697" t="s">
        <v>692</v>
      </c>
      <c r="K244" s="688"/>
    </row>
    <row r="245" spans="1:11" ht="17.25" customHeight="1">
      <c r="A245" s="689" t="s">
        <v>471</v>
      </c>
      <c r="B245" s="690" t="s">
        <v>1630</v>
      </c>
      <c r="C245" s="691">
        <v>45282.351388888892</v>
      </c>
      <c r="D245" s="691">
        <v>45282.722222222219</v>
      </c>
      <c r="E245" s="740">
        <f t="shared" si="7"/>
        <v>0.3708333333270275</v>
      </c>
      <c r="F245" s="693" t="s">
        <v>917</v>
      </c>
      <c r="G245" s="690" t="s">
        <v>1178</v>
      </c>
      <c r="H245" s="693">
        <v>0</v>
      </c>
      <c r="I245" s="741">
        <v>0</v>
      </c>
      <c r="J245" s="695" t="s">
        <v>689</v>
      </c>
      <c r="K245" s="688"/>
    </row>
    <row r="246" spans="1:11" ht="17.25" customHeight="1">
      <c r="A246" s="689" t="s">
        <v>471</v>
      </c>
      <c r="B246" s="690" t="s">
        <v>1631</v>
      </c>
      <c r="C246" s="691">
        <v>45282.354861111111</v>
      </c>
      <c r="D246" s="691">
        <v>45282.647222222222</v>
      </c>
      <c r="E246" s="740">
        <f t="shared" si="7"/>
        <v>0.29236111111094942</v>
      </c>
      <c r="F246" s="693" t="s">
        <v>917</v>
      </c>
      <c r="G246" s="690" t="s">
        <v>1178</v>
      </c>
      <c r="H246" s="693">
        <v>0</v>
      </c>
      <c r="I246" s="741">
        <v>0</v>
      </c>
      <c r="J246" s="695" t="s">
        <v>689</v>
      </c>
      <c r="K246" s="688"/>
    </row>
    <row r="247" spans="1:11" ht="17.25" customHeight="1">
      <c r="A247" s="689" t="s">
        <v>471</v>
      </c>
      <c r="B247" s="690" t="s">
        <v>1632</v>
      </c>
      <c r="C247" s="691">
        <v>45282.364583333343</v>
      </c>
      <c r="D247" s="691">
        <v>45282.645833333343</v>
      </c>
      <c r="E247" s="740">
        <f t="shared" si="7"/>
        <v>0.28125</v>
      </c>
      <c r="F247" s="693" t="s">
        <v>917</v>
      </c>
      <c r="G247" s="690" t="s">
        <v>1178</v>
      </c>
      <c r="H247" s="693">
        <v>0</v>
      </c>
      <c r="I247" s="741">
        <v>0</v>
      </c>
      <c r="J247" s="695" t="s">
        <v>689</v>
      </c>
      <c r="K247" s="688"/>
    </row>
    <row r="248" spans="1:11" ht="17.25" customHeight="1">
      <c r="A248" s="689" t="s">
        <v>376</v>
      </c>
      <c r="B248" s="690" t="s">
        <v>1633</v>
      </c>
      <c r="C248" s="691">
        <v>45262.352083333331</v>
      </c>
      <c r="D248" s="691">
        <v>45263.636805555558</v>
      </c>
      <c r="E248" s="740">
        <f t="shared" si="7"/>
        <v>1.2847222222262644</v>
      </c>
      <c r="F248" s="693" t="s">
        <v>917</v>
      </c>
      <c r="G248" s="690" t="s">
        <v>1634</v>
      </c>
      <c r="H248" s="693">
        <v>0</v>
      </c>
      <c r="I248" s="741">
        <v>0</v>
      </c>
      <c r="J248" s="695" t="s">
        <v>689</v>
      </c>
      <c r="K248" s="688"/>
    </row>
    <row r="249" spans="1:11" ht="17.25" customHeight="1">
      <c r="A249" s="689" t="s">
        <v>376</v>
      </c>
      <c r="B249" s="690" t="s">
        <v>1635</v>
      </c>
      <c r="C249" s="691">
        <v>45265.40902777778</v>
      </c>
      <c r="D249" s="691">
        <v>45265.618750000001</v>
      </c>
      <c r="E249" s="740">
        <f t="shared" si="7"/>
        <v>0.20972222222189885</v>
      </c>
      <c r="F249" s="693" t="s">
        <v>917</v>
      </c>
      <c r="G249" s="690" t="s">
        <v>1636</v>
      </c>
      <c r="H249" s="693">
        <v>0</v>
      </c>
      <c r="I249" s="741">
        <v>0</v>
      </c>
      <c r="J249" s="695" t="s">
        <v>689</v>
      </c>
      <c r="K249" s="688"/>
    </row>
    <row r="250" spans="1:11" ht="17.25" customHeight="1">
      <c r="A250" s="689" t="s">
        <v>376</v>
      </c>
      <c r="B250" s="690" t="s">
        <v>1637</v>
      </c>
      <c r="C250" s="691">
        <v>45265.634722222218</v>
      </c>
      <c r="D250" s="691">
        <v>45265.723611111112</v>
      </c>
      <c r="E250" s="740">
        <f t="shared" si="7"/>
        <v>8.8888888894871343E-2</v>
      </c>
      <c r="F250" s="693" t="s">
        <v>917</v>
      </c>
      <c r="G250" s="690" t="s">
        <v>1162</v>
      </c>
      <c r="H250" s="693">
        <v>0</v>
      </c>
      <c r="I250" s="741">
        <v>0</v>
      </c>
      <c r="J250" s="695" t="s">
        <v>689</v>
      </c>
      <c r="K250" s="688"/>
    </row>
    <row r="251" spans="1:11" ht="17.25" customHeight="1">
      <c r="A251" s="689" t="s">
        <v>376</v>
      </c>
      <c r="B251" s="690" t="s">
        <v>1638</v>
      </c>
      <c r="C251" s="691">
        <v>45273.37777777778</v>
      </c>
      <c r="D251" s="691">
        <v>45273.574999999997</v>
      </c>
      <c r="E251" s="740">
        <f t="shared" si="7"/>
        <v>0.19722222221753327</v>
      </c>
      <c r="F251" s="693" t="s">
        <v>917</v>
      </c>
      <c r="G251" s="690" t="s">
        <v>1391</v>
      </c>
      <c r="H251" s="693">
        <v>0</v>
      </c>
      <c r="I251" s="741">
        <v>0</v>
      </c>
      <c r="J251" s="695" t="s">
        <v>689</v>
      </c>
      <c r="K251" s="688"/>
    </row>
    <row r="252" spans="1:11" ht="17.25" customHeight="1">
      <c r="A252" s="689" t="s">
        <v>474</v>
      </c>
      <c r="B252" s="690" t="s">
        <v>1639</v>
      </c>
      <c r="C252" s="691">
        <v>45287.359722222223</v>
      </c>
      <c r="D252" s="691">
        <v>45287.67083333333</v>
      </c>
      <c r="E252" s="740">
        <f t="shared" si="7"/>
        <v>0.31111111110658385</v>
      </c>
      <c r="F252" s="693" t="s">
        <v>917</v>
      </c>
      <c r="G252" s="690" t="s">
        <v>919</v>
      </c>
      <c r="H252" s="693">
        <v>0</v>
      </c>
      <c r="I252" s="741">
        <v>0</v>
      </c>
      <c r="J252" s="695" t="s">
        <v>689</v>
      </c>
      <c r="K252" s="688"/>
    </row>
    <row r="253" spans="1:11" ht="17.25" customHeight="1">
      <c r="A253" s="689" t="s">
        <v>474</v>
      </c>
      <c r="B253" s="690" t="s">
        <v>1640</v>
      </c>
      <c r="C253" s="691">
        <v>45265.259722222218</v>
      </c>
      <c r="D253" s="691">
        <v>45265.690972222219</v>
      </c>
      <c r="E253" s="740">
        <f t="shared" si="7"/>
        <v>0.43125000000145519</v>
      </c>
      <c r="F253" s="693" t="s">
        <v>958</v>
      </c>
      <c r="G253" s="690" t="s">
        <v>1559</v>
      </c>
      <c r="H253" s="693">
        <v>0</v>
      </c>
      <c r="I253" s="741">
        <v>0</v>
      </c>
      <c r="J253" s="695" t="s">
        <v>689</v>
      </c>
      <c r="K253" s="688"/>
    </row>
    <row r="254" spans="1:11" ht="17.25" customHeight="1">
      <c r="A254" s="689" t="s">
        <v>474</v>
      </c>
      <c r="B254" s="690" t="s">
        <v>1640</v>
      </c>
      <c r="C254" s="691">
        <v>45266.26458333333</v>
      </c>
      <c r="D254" s="691">
        <v>45266.6875</v>
      </c>
      <c r="E254" s="740">
        <f t="shared" si="7"/>
        <v>0.42291666667006211</v>
      </c>
      <c r="F254" s="693" t="s">
        <v>917</v>
      </c>
      <c r="G254" s="690" t="s">
        <v>973</v>
      </c>
      <c r="H254" s="693">
        <v>0</v>
      </c>
      <c r="I254" s="741">
        <v>0</v>
      </c>
      <c r="J254" s="695" t="s">
        <v>689</v>
      </c>
      <c r="K254" s="688"/>
    </row>
    <row r="255" spans="1:11" ht="17.25" customHeight="1">
      <c r="A255" s="689" t="s">
        <v>475</v>
      </c>
      <c r="B255" s="690" t="s">
        <v>887</v>
      </c>
      <c r="C255" s="691">
        <v>45265.361111111109</v>
      </c>
      <c r="D255" s="691">
        <v>45265.676388888889</v>
      </c>
      <c r="E255" s="740">
        <f t="shared" si="7"/>
        <v>0.31527777777955635</v>
      </c>
      <c r="F255" s="693" t="s">
        <v>917</v>
      </c>
      <c r="G255" s="690" t="s">
        <v>929</v>
      </c>
      <c r="H255" s="693">
        <v>0</v>
      </c>
      <c r="I255" s="741">
        <v>0</v>
      </c>
      <c r="J255" s="695" t="s">
        <v>689</v>
      </c>
      <c r="K255" s="688"/>
    </row>
    <row r="256" spans="1:11" ht="17.25" customHeight="1">
      <c r="A256" s="689" t="s">
        <v>475</v>
      </c>
      <c r="B256" s="690" t="s">
        <v>887</v>
      </c>
      <c r="C256" s="691">
        <v>45266.366666666669</v>
      </c>
      <c r="D256" s="691">
        <v>45266.642361111109</v>
      </c>
      <c r="E256" s="740">
        <f t="shared" si="7"/>
        <v>0.27569444444088731</v>
      </c>
      <c r="F256" s="693" t="s">
        <v>917</v>
      </c>
      <c r="G256" s="690" t="s">
        <v>1011</v>
      </c>
      <c r="H256" s="693">
        <v>0</v>
      </c>
      <c r="I256" s="741">
        <v>0</v>
      </c>
      <c r="J256" s="695" t="s">
        <v>689</v>
      </c>
      <c r="K256" s="688"/>
    </row>
    <row r="257" spans="1:11" ht="17.25" customHeight="1">
      <c r="A257" s="689" t="s">
        <v>475</v>
      </c>
      <c r="B257" s="690" t="s">
        <v>887</v>
      </c>
      <c r="C257" s="691">
        <v>45270.42083333333</v>
      </c>
      <c r="D257" s="691">
        <v>45270.697222222218</v>
      </c>
      <c r="E257" s="740">
        <f t="shared" si="7"/>
        <v>0.27638888888759539</v>
      </c>
      <c r="F257" s="693" t="s">
        <v>917</v>
      </c>
      <c r="G257" s="690" t="s">
        <v>1641</v>
      </c>
      <c r="H257" s="693">
        <v>0</v>
      </c>
      <c r="I257" s="741">
        <v>0</v>
      </c>
      <c r="J257" s="695" t="s">
        <v>689</v>
      </c>
      <c r="K257" s="688"/>
    </row>
    <row r="258" spans="1:11" ht="17.25" customHeight="1">
      <c r="A258" s="689" t="s">
        <v>475</v>
      </c>
      <c r="B258" s="690" t="s">
        <v>1642</v>
      </c>
      <c r="C258" s="691">
        <v>45275.35833333333</v>
      </c>
      <c r="D258" s="691">
        <v>45275.707638888889</v>
      </c>
      <c r="E258" s="740">
        <f t="shared" si="7"/>
        <v>0.34930555555911269</v>
      </c>
      <c r="F258" s="693" t="s">
        <v>917</v>
      </c>
      <c r="G258" s="690" t="s">
        <v>1643</v>
      </c>
      <c r="H258" s="693">
        <v>0</v>
      </c>
      <c r="I258" s="741">
        <v>0</v>
      </c>
      <c r="J258" s="695" t="s">
        <v>689</v>
      </c>
      <c r="K258" s="688"/>
    </row>
    <row r="259" spans="1:11" ht="17.25" customHeight="1">
      <c r="A259" s="689" t="s">
        <v>475</v>
      </c>
      <c r="B259" s="690" t="s">
        <v>1642</v>
      </c>
      <c r="C259" s="691">
        <v>45279.324999999997</v>
      </c>
      <c r="D259" s="691">
        <v>45279.646527777782</v>
      </c>
      <c r="E259" s="740">
        <f t="shared" si="7"/>
        <v>0.32152777778537711</v>
      </c>
      <c r="F259" s="693" t="s">
        <v>917</v>
      </c>
      <c r="G259" s="690" t="s">
        <v>1644</v>
      </c>
      <c r="H259" s="693">
        <v>0</v>
      </c>
      <c r="I259" s="741">
        <v>0</v>
      </c>
      <c r="J259" s="695" t="s">
        <v>689</v>
      </c>
      <c r="K259" s="688"/>
    </row>
    <row r="260" spans="1:11" ht="17.25" customHeight="1">
      <c r="A260" s="689" t="s">
        <v>475</v>
      </c>
      <c r="B260" s="690" t="s">
        <v>1642</v>
      </c>
      <c r="C260" s="691">
        <v>45280.342361111107</v>
      </c>
      <c r="D260" s="691">
        <v>45280.713888888888</v>
      </c>
      <c r="E260" s="740">
        <f t="shared" si="7"/>
        <v>0.37152777778101154</v>
      </c>
      <c r="F260" s="693" t="s">
        <v>917</v>
      </c>
      <c r="G260" s="690" t="s">
        <v>921</v>
      </c>
      <c r="H260" s="693">
        <v>0</v>
      </c>
      <c r="I260" s="741">
        <v>0</v>
      </c>
      <c r="J260" s="695" t="s">
        <v>689</v>
      </c>
      <c r="K260" s="688"/>
    </row>
    <row r="261" spans="1:11" ht="17.25" customHeight="1">
      <c r="A261" s="689" t="s">
        <v>379</v>
      </c>
      <c r="B261" s="690" t="s">
        <v>1645</v>
      </c>
      <c r="C261" s="691">
        <v>45288.40902777778</v>
      </c>
      <c r="D261" s="691">
        <v>45288.517361111109</v>
      </c>
      <c r="E261" s="740">
        <f t="shared" si="7"/>
        <v>0.10833333332993789</v>
      </c>
      <c r="F261" s="693" t="s">
        <v>917</v>
      </c>
      <c r="G261" s="690" t="s">
        <v>1646</v>
      </c>
      <c r="H261" s="693">
        <v>0</v>
      </c>
      <c r="I261" s="741">
        <v>0</v>
      </c>
      <c r="J261" s="695" t="s">
        <v>689</v>
      </c>
      <c r="K261" s="688"/>
    </row>
    <row r="262" spans="1:11" ht="17.25" customHeight="1">
      <c r="A262" s="689" t="s">
        <v>379</v>
      </c>
      <c r="B262" s="690" t="s">
        <v>1647</v>
      </c>
      <c r="C262" s="691">
        <v>45288.520138888889</v>
      </c>
      <c r="D262" s="691">
        <v>45288.55</v>
      </c>
      <c r="E262" s="740">
        <f t="shared" si="7"/>
        <v>2.9861111113859806E-2</v>
      </c>
      <c r="F262" s="693" t="s">
        <v>917</v>
      </c>
      <c r="G262" s="690" t="s">
        <v>1648</v>
      </c>
      <c r="H262" s="693">
        <v>0</v>
      </c>
      <c r="I262" s="741">
        <v>0</v>
      </c>
      <c r="J262" s="695" t="s">
        <v>689</v>
      </c>
      <c r="K262" s="688"/>
    </row>
    <row r="263" spans="1:11" ht="17.25" customHeight="1">
      <c r="A263" s="689" t="s">
        <v>379</v>
      </c>
      <c r="B263" s="690" t="s">
        <v>1649</v>
      </c>
      <c r="C263" s="691">
        <v>45270.313888888893</v>
      </c>
      <c r="D263" s="691">
        <v>45288.654166666667</v>
      </c>
      <c r="E263" s="740">
        <f t="shared" si="7"/>
        <v>18.340277777773736</v>
      </c>
      <c r="F263" s="693" t="s">
        <v>917</v>
      </c>
      <c r="G263" s="690" t="s">
        <v>1650</v>
      </c>
      <c r="H263" s="693">
        <v>0</v>
      </c>
      <c r="I263" s="741">
        <v>0</v>
      </c>
      <c r="J263" s="695" t="s">
        <v>689</v>
      </c>
      <c r="K263" s="688"/>
    </row>
    <row r="264" spans="1:11" ht="17.25" customHeight="1">
      <c r="A264" s="689" t="s">
        <v>482</v>
      </c>
      <c r="B264" s="690" t="s">
        <v>1651</v>
      </c>
      <c r="C264" s="691">
        <v>45289.288888888892</v>
      </c>
      <c r="D264" s="691">
        <v>45289.741666666669</v>
      </c>
      <c r="E264" s="740">
        <f t="shared" si="7"/>
        <v>0.45277777777664596</v>
      </c>
      <c r="F264" s="693" t="s">
        <v>917</v>
      </c>
      <c r="G264" s="690" t="s">
        <v>1209</v>
      </c>
      <c r="H264" s="693">
        <v>0</v>
      </c>
      <c r="I264" s="741">
        <v>0</v>
      </c>
      <c r="J264" s="695" t="s">
        <v>689</v>
      </c>
      <c r="K264" s="688"/>
    </row>
    <row r="265" spans="1:11" ht="17.25" customHeight="1">
      <c r="A265" s="689" t="s">
        <v>482</v>
      </c>
      <c r="B265" s="690" t="s">
        <v>1652</v>
      </c>
      <c r="C265" s="691">
        <v>45289.280555555553</v>
      </c>
      <c r="D265" s="691">
        <v>45289.727777777778</v>
      </c>
      <c r="E265" s="740">
        <f t="shared" si="7"/>
        <v>0.44722222222480923</v>
      </c>
      <c r="F265" s="693" t="s">
        <v>917</v>
      </c>
      <c r="G265" s="690" t="s">
        <v>1209</v>
      </c>
      <c r="H265" s="693">
        <v>0</v>
      </c>
      <c r="I265" s="741">
        <v>0</v>
      </c>
      <c r="J265" s="695" t="s">
        <v>689</v>
      </c>
      <c r="K265" s="688"/>
    </row>
    <row r="266" spans="1:11" ht="17.25" customHeight="1">
      <c r="A266" s="689" t="s">
        <v>482</v>
      </c>
      <c r="B266" s="690" t="s">
        <v>1653</v>
      </c>
      <c r="C266" s="691">
        <v>45289.279861111107</v>
      </c>
      <c r="D266" s="691">
        <v>45289.729166666657</v>
      </c>
      <c r="E266" s="740">
        <f t="shared" si="7"/>
        <v>0.44930555555038154</v>
      </c>
      <c r="F266" s="693" t="s">
        <v>917</v>
      </c>
      <c r="G266" s="690" t="s">
        <v>1209</v>
      </c>
      <c r="H266" s="693">
        <v>0</v>
      </c>
      <c r="I266" s="741">
        <v>0</v>
      </c>
      <c r="J266" s="695" t="s">
        <v>689</v>
      </c>
      <c r="K266" s="688"/>
    </row>
    <row r="267" spans="1:11" ht="17.25" customHeight="1">
      <c r="A267" s="689" t="s">
        <v>482</v>
      </c>
      <c r="B267" s="690" t="s">
        <v>1654</v>
      </c>
      <c r="C267" s="691">
        <v>45289.288888888892</v>
      </c>
      <c r="D267" s="691">
        <v>45289.742361111108</v>
      </c>
      <c r="E267" s="740">
        <f t="shared" si="7"/>
        <v>0.45347222221607808</v>
      </c>
      <c r="F267" s="693" t="s">
        <v>917</v>
      </c>
      <c r="G267" s="690" t="s">
        <v>1209</v>
      </c>
      <c r="H267" s="693">
        <v>0</v>
      </c>
      <c r="I267" s="741">
        <v>0</v>
      </c>
      <c r="J267" s="695" t="s">
        <v>689</v>
      </c>
      <c r="K267" s="688"/>
    </row>
    <row r="268" spans="1:11" ht="17.25" customHeight="1">
      <c r="A268" s="689" t="s">
        <v>499</v>
      </c>
      <c r="B268" s="690" t="s">
        <v>1655</v>
      </c>
      <c r="C268" s="691">
        <v>45265.257638888892</v>
      </c>
      <c r="D268" s="691">
        <v>45265.711805555547</v>
      </c>
      <c r="E268" s="740">
        <f t="shared" si="7"/>
        <v>0.4541666666555102</v>
      </c>
      <c r="F268" s="693" t="s">
        <v>958</v>
      </c>
      <c r="G268" s="690" t="s">
        <v>1559</v>
      </c>
      <c r="H268" s="693">
        <v>9</v>
      </c>
      <c r="I268" s="696">
        <f t="shared" ref="I268:I270" si="10">E268*H268*24</f>
        <v>98.099999997590203</v>
      </c>
      <c r="J268" s="697" t="s">
        <v>692</v>
      </c>
      <c r="K268" s="688"/>
    </row>
    <row r="269" spans="1:11" ht="17.25" customHeight="1">
      <c r="A269" s="689" t="s">
        <v>499</v>
      </c>
      <c r="B269" s="690" t="s">
        <v>1655</v>
      </c>
      <c r="C269" s="691">
        <v>45266.270138888889</v>
      </c>
      <c r="D269" s="691">
        <v>45266.676388888889</v>
      </c>
      <c r="E269" s="740">
        <f t="shared" si="7"/>
        <v>0.40625</v>
      </c>
      <c r="F269" s="693" t="s">
        <v>958</v>
      </c>
      <c r="G269" s="690" t="s">
        <v>991</v>
      </c>
      <c r="H269" s="693">
        <v>9</v>
      </c>
      <c r="I269" s="696">
        <f t="shared" si="10"/>
        <v>87.75</v>
      </c>
      <c r="J269" s="697" t="s">
        <v>692</v>
      </c>
      <c r="K269" s="688"/>
    </row>
    <row r="270" spans="1:11" ht="17.25" customHeight="1">
      <c r="A270" s="689" t="s">
        <v>499</v>
      </c>
      <c r="B270" s="690" t="s">
        <v>1655</v>
      </c>
      <c r="C270" s="691">
        <v>45267.25277777778</v>
      </c>
      <c r="D270" s="691">
        <v>45267.615277777782</v>
      </c>
      <c r="E270" s="740">
        <f t="shared" si="7"/>
        <v>0.36250000000291038</v>
      </c>
      <c r="F270" s="693" t="s">
        <v>958</v>
      </c>
      <c r="G270" s="690" t="s">
        <v>1559</v>
      </c>
      <c r="H270" s="693">
        <v>9</v>
      </c>
      <c r="I270" s="696">
        <f t="shared" si="10"/>
        <v>78.300000000628643</v>
      </c>
      <c r="J270" s="697" t="s">
        <v>692</v>
      </c>
      <c r="K270" s="688"/>
    </row>
    <row r="271" spans="1:11" ht="17.25" customHeight="1">
      <c r="A271" s="689" t="s">
        <v>499</v>
      </c>
      <c r="B271" s="690" t="s">
        <v>1655</v>
      </c>
      <c r="C271" s="691">
        <v>45290.323611111111</v>
      </c>
      <c r="D271" s="691">
        <v>45290.665277777778</v>
      </c>
      <c r="E271" s="740">
        <f t="shared" si="7"/>
        <v>0.34166666666715173</v>
      </c>
      <c r="F271" s="693" t="s">
        <v>917</v>
      </c>
      <c r="G271" s="690" t="s">
        <v>1559</v>
      </c>
      <c r="H271" s="693">
        <v>0</v>
      </c>
      <c r="I271" s="741">
        <v>0</v>
      </c>
      <c r="J271" s="695" t="s">
        <v>689</v>
      </c>
      <c r="K271" s="688"/>
    </row>
    <row r="272" spans="1:11" ht="17.25" customHeight="1">
      <c r="A272" s="689" t="s">
        <v>499</v>
      </c>
      <c r="B272" s="690" t="s">
        <v>1656</v>
      </c>
      <c r="C272" s="691">
        <v>45265.258333333331</v>
      </c>
      <c r="D272" s="691">
        <v>45265.711805555547</v>
      </c>
      <c r="E272" s="740">
        <f t="shared" si="7"/>
        <v>0.45347222221607808</v>
      </c>
      <c r="F272" s="693" t="s">
        <v>958</v>
      </c>
      <c r="G272" s="690" t="s">
        <v>1559</v>
      </c>
      <c r="H272" s="693">
        <v>9</v>
      </c>
      <c r="I272" s="696">
        <f t="shared" ref="I272:I280" si="11">E272*H272*24</f>
        <v>97.949999998672865</v>
      </c>
      <c r="J272" s="697" t="s">
        <v>692</v>
      </c>
      <c r="K272" s="688"/>
    </row>
    <row r="273" spans="1:11" ht="17.25" customHeight="1">
      <c r="A273" s="689" t="s">
        <v>499</v>
      </c>
      <c r="B273" s="690" t="s">
        <v>1656</v>
      </c>
      <c r="C273" s="691">
        <v>45266.272916666669</v>
      </c>
      <c r="D273" s="691">
        <v>45266.677083333343</v>
      </c>
      <c r="E273" s="740">
        <f t="shared" si="7"/>
        <v>0.40416666667442769</v>
      </c>
      <c r="F273" s="693" t="s">
        <v>958</v>
      </c>
      <c r="G273" s="690" t="s">
        <v>991</v>
      </c>
      <c r="H273" s="693">
        <v>9</v>
      </c>
      <c r="I273" s="696">
        <f t="shared" si="11"/>
        <v>87.300000001676381</v>
      </c>
      <c r="J273" s="697" t="s">
        <v>692</v>
      </c>
      <c r="K273" s="688"/>
    </row>
    <row r="274" spans="1:11" ht="17.25" customHeight="1">
      <c r="A274" s="689" t="s">
        <v>499</v>
      </c>
      <c r="B274" s="690" t="s">
        <v>1656</v>
      </c>
      <c r="C274" s="691">
        <v>45267.253472222219</v>
      </c>
      <c r="D274" s="691">
        <v>45267.615277777782</v>
      </c>
      <c r="E274" s="740">
        <f t="shared" si="7"/>
        <v>0.36180555556347826</v>
      </c>
      <c r="F274" s="693" t="s">
        <v>958</v>
      </c>
      <c r="G274" s="690" t="s">
        <v>1559</v>
      </c>
      <c r="H274" s="693">
        <v>9</v>
      </c>
      <c r="I274" s="696">
        <f t="shared" si="11"/>
        <v>78.150000001711305</v>
      </c>
      <c r="J274" s="697" t="s">
        <v>692</v>
      </c>
      <c r="K274" s="688"/>
    </row>
    <row r="275" spans="1:11" ht="17.25" customHeight="1">
      <c r="A275" s="689" t="s">
        <v>499</v>
      </c>
      <c r="B275" s="690" t="s">
        <v>1657</v>
      </c>
      <c r="C275" s="691">
        <v>45265.259027777778</v>
      </c>
      <c r="D275" s="691">
        <v>45265.737500000003</v>
      </c>
      <c r="E275" s="740">
        <f t="shared" si="7"/>
        <v>0.47847222222480923</v>
      </c>
      <c r="F275" s="693" t="s">
        <v>958</v>
      </c>
      <c r="G275" s="690" t="s">
        <v>1559</v>
      </c>
      <c r="H275" s="693">
        <v>9</v>
      </c>
      <c r="I275" s="696">
        <f t="shared" si="11"/>
        <v>103.35000000055879</v>
      </c>
      <c r="J275" s="697" t="s">
        <v>692</v>
      </c>
      <c r="K275" s="688"/>
    </row>
    <row r="276" spans="1:11" ht="17.25" customHeight="1">
      <c r="A276" s="689" t="s">
        <v>499</v>
      </c>
      <c r="B276" s="690" t="s">
        <v>1657</v>
      </c>
      <c r="C276" s="691">
        <v>45266.262499999997</v>
      </c>
      <c r="D276" s="691">
        <v>45266.680555555547</v>
      </c>
      <c r="E276" s="740">
        <f t="shared" si="7"/>
        <v>0.41805555555038154</v>
      </c>
      <c r="F276" s="693" t="s">
        <v>958</v>
      </c>
      <c r="G276" s="690" t="s">
        <v>991</v>
      </c>
      <c r="H276" s="693">
        <v>9</v>
      </c>
      <c r="I276" s="696">
        <f t="shared" si="11"/>
        <v>90.299999998882413</v>
      </c>
      <c r="J276" s="697" t="s">
        <v>692</v>
      </c>
      <c r="K276" s="688"/>
    </row>
    <row r="277" spans="1:11" ht="17.25" customHeight="1">
      <c r="A277" s="689" t="s">
        <v>499</v>
      </c>
      <c r="B277" s="690" t="s">
        <v>1657</v>
      </c>
      <c r="C277" s="691">
        <v>45267.255555555559</v>
      </c>
      <c r="D277" s="691">
        <v>45267.574305555558</v>
      </c>
      <c r="E277" s="740">
        <f t="shared" si="7"/>
        <v>0.31874999999854481</v>
      </c>
      <c r="F277" s="693" t="s">
        <v>958</v>
      </c>
      <c r="G277" s="690" t="s">
        <v>1559</v>
      </c>
      <c r="H277" s="693">
        <v>9</v>
      </c>
      <c r="I277" s="696">
        <f t="shared" si="11"/>
        <v>68.849999999685679</v>
      </c>
      <c r="J277" s="697" t="s">
        <v>692</v>
      </c>
      <c r="K277" s="688"/>
    </row>
    <row r="278" spans="1:11" ht="17.25" customHeight="1">
      <c r="A278" s="689" t="s">
        <v>499</v>
      </c>
      <c r="B278" s="690" t="s">
        <v>1658</v>
      </c>
      <c r="C278" s="691">
        <v>45265.258333333331</v>
      </c>
      <c r="D278" s="691">
        <v>45265.694444444453</v>
      </c>
      <c r="E278" s="740">
        <f t="shared" si="7"/>
        <v>0.43611111112113576</v>
      </c>
      <c r="F278" s="693" t="s">
        <v>958</v>
      </c>
      <c r="G278" s="690" t="s">
        <v>1559</v>
      </c>
      <c r="H278" s="693">
        <v>9</v>
      </c>
      <c r="I278" s="696">
        <f t="shared" si="11"/>
        <v>94.200000002165325</v>
      </c>
      <c r="J278" s="697" t="s">
        <v>692</v>
      </c>
      <c r="K278" s="688"/>
    </row>
    <row r="279" spans="1:11" ht="17.25" customHeight="1">
      <c r="A279" s="689" t="s">
        <v>499</v>
      </c>
      <c r="B279" s="690" t="s">
        <v>1658</v>
      </c>
      <c r="C279" s="691">
        <v>45266.262499999997</v>
      </c>
      <c r="D279" s="691">
        <v>45266.686805555553</v>
      </c>
      <c r="E279" s="740">
        <f t="shared" si="7"/>
        <v>0.42430555555620231</v>
      </c>
      <c r="F279" s="693" t="s">
        <v>958</v>
      </c>
      <c r="G279" s="690" t="s">
        <v>991</v>
      </c>
      <c r="H279" s="693">
        <v>9</v>
      </c>
      <c r="I279" s="696">
        <f t="shared" si="11"/>
        <v>91.650000000139698</v>
      </c>
      <c r="J279" s="697" t="s">
        <v>692</v>
      </c>
      <c r="K279" s="688"/>
    </row>
    <row r="280" spans="1:11" ht="17.25" customHeight="1">
      <c r="A280" s="689" t="s">
        <v>499</v>
      </c>
      <c r="B280" s="690" t="s">
        <v>1658</v>
      </c>
      <c r="C280" s="691">
        <v>45267.256249999999</v>
      </c>
      <c r="D280" s="691">
        <v>45267.595138888893</v>
      </c>
      <c r="E280" s="740">
        <f t="shared" si="7"/>
        <v>0.33888888889487134</v>
      </c>
      <c r="F280" s="693" t="s">
        <v>958</v>
      </c>
      <c r="G280" s="690" t="s">
        <v>1559</v>
      </c>
      <c r="H280" s="693">
        <v>9</v>
      </c>
      <c r="I280" s="696">
        <f t="shared" si="11"/>
        <v>73.20000000129221</v>
      </c>
      <c r="J280" s="697" t="s">
        <v>692</v>
      </c>
      <c r="K280" s="688"/>
    </row>
    <row r="281" spans="1:11" ht="17.25" customHeight="1">
      <c r="A281" s="689" t="s">
        <v>510</v>
      </c>
      <c r="B281" s="690" t="s">
        <v>1659</v>
      </c>
      <c r="C281" s="691">
        <v>45262.364583333343</v>
      </c>
      <c r="D281" s="691">
        <v>45262.665277777778</v>
      </c>
      <c r="E281" s="740">
        <f t="shared" si="7"/>
        <v>0.30069444443506654</v>
      </c>
      <c r="F281" s="693" t="s">
        <v>917</v>
      </c>
      <c r="G281" s="690" t="s">
        <v>973</v>
      </c>
      <c r="H281" s="693">
        <v>0</v>
      </c>
      <c r="I281" s="741">
        <v>0</v>
      </c>
      <c r="J281" s="695" t="s">
        <v>689</v>
      </c>
      <c r="K281" s="688"/>
    </row>
    <row r="282" spans="1:11" ht="17.25" customHeight="1">
      <c r="A282" s="689" t="s">
        <v>510</v>
      </c>
      <c r="B282" s="690" t="s">
        <v>1659</v>
      </c>
      <c r="C282" s="691">
        <v>45263.359722222223</v>
      </c>
      <c r="D282" s="691">
        <v>45263.661805555559</v>
      </c>
      <c r="E282" s="740">
        <f t="shared" si="7"/>
        <v>0.30208333333575865</v>
      </c>
      <c r="F282" s="693" t="s">
        <v>917</v>
      </c>
      <c r="G282" s="690" t="s">
        <v>929</v>
      </c>
      <c r="H282" s="693">
        <v>0</v>
      </c>
      <c r="I282" s="741">
        <v>0</v>
      </c>
      <c r="J282" s="695" t="s">
        <v>689</v>
      </c>
      <c r="K282" s="688"/>
    </row>
    <row r="283" spans="1:11" ht="17.25" customHeight="1">
      <c r="A283" s="689" t="s">
        <v>555</v>
      </c>
      <c r="B283" s="690" t="s">
        <v>1660</v>
      </c>
      <c r="C283" s="691">
        <v>45283.355555555558</v>
      </c>
      <c r="D283" s="691">
        <v>45283.712500000001</v>
      </c>
      <c r="E283" s="740">
        <f t="shared" si="7"/>
        <v>0.35694444444379769</v>
      </c>
      <c r="F283" s="693" t="s">
        <v>917</v>
      </c>
      <c r="G283" s="690" t="s">
        <v>1000</v>
      </c>
      <c r="H283" s="693">
        <v>0</v>
      </c>
      <c r="I283" s="741">
        <v>0</v>
      </c>
      <c r="J283" s="695" t="s">
        <v>689</v>
      </c>
      <c r="K283" s="688"/>
    </row>
    <row r="284" spans="1:11" ht="17.25" customHeight="1">
      <c r="A284" s="689" t="s">
        <v>555</v>
      </c>
      <c r="B284" s="690" t="s">
        <v>1660</v>
      </c>
      <c r="C284" s="691">
        <v>45284.353472222218</v>
      </c>
      <c r="D284" s="691">
        <v>45284.611805555563</v>
      </c>
      <c r="E284" s="740">
        <f t="shared" si="7"/>
        <v>0.25833333334594499</v>
      </c>
      <c r="F284" s="693" t="s">
        <v>917</v>
      </c>
      <c r="G284" s="690" t="s">
        <v>918</v>
      </c>
      <c r="H284" s="693">
        <v>0</v>
      </c>
      <c r="I284" s="741">
        <v>0</v>
      </c>
      <c r="J284" s="695" t="s">
        <v>689</v>
      </c>
      <c r="K284" s="688"/>
    </row>
    <row r="285" spans="1:11" ht="17.25" customHeight="1">
      <c r="A285" s="689" t="s">
        <v>564</v>
      </c>
      <c r="B285" s="690" t="s">
        <v>1661</v>
      </c>
      <c r="C285" s="691">
        <v>45264.362500000003</v>
      </c>
      <c r="D285" s="691">
        <v>45264.67291666667</v>
      </c>
      <c r="E285" s="740">
        <f t="shared" si="7"/>
        <v>0.31041666666715173</v>
      </c>
      <c r="F285" s="693" t="s">
        <v>917</v>
      </c>
      <c r="G285" s="690" t="s">
        <v>1662</v>
      </c>
      <c r="H285" s="693">
        <v>0</v>
      </c>
      <c r="I285" s="741">
        <v>0</v>
      </c>
      <c r="J285" s="695" t="s">
        <v>689</v>
      </c>
      <c r="K285" s="688"/>
    </row>
    <row r="286" spans="1:11" ht="17.25" customHeight="1">
      <c r="A286" s="689" t="s">
        <v>564</v>
      </c>
      <c r="B286" s="690" t="s">
        <v>1661</v>
      </c>
      <c r="C286" s="691">
        <v>45265.379166666673</v>
      </c>
      <c r="D286" s="691">
        <v>45265.688194444447</v>
      </c>
      <c r="E286" s="740">
        <f t="shared" si="7"/>
        <v>0.30902777777373558</v>
      </c>
      <c r="F286" s="693" t="s">
        <v>917</v>
      </c>
      <c r="G286" s="690" t="s">
        <v>919</v>
      </c>
      <c r="H286" s="693">
        <v>0</v>
      </c>
      <c r="I286" s="741">
        <v>0</v>
      </c>
      <c r="J286" s="695" t="s">
        <v>689</v>
      </c>
      <c r="K286" s="688"/>
    </row>
    <row r="287" spans="1:11" ht="17.25" customHeight="1">
      <c r="A287" s="689" t="s">
        <v>564</v>
      </c>
      <c r="B287" s="690" t="s">
        <v>1661</v>
      </c>
      <c r="C287" s="691">
        <v>45266.37777777778</v>
      </c>
      <c r="D287" s="691">
        <v>45266.683333333327</v>
      </c>
      <c r="E287" s="740">
        <f t="shared" si="7"/>
        <v>0.30555555554747116</v>
      </c>
      <c r="F287" s="693" t="s">
        <v>917</v>
      </c>
      <c r="G287" s="690" t="s">
        <v>918</v>
      </c>
      <c r="H287" s="693">
        <v>0</v>
      </c>
      <c r="I287" s="741">
        <v>0</v>
      </c>
      <c r="J287" s="695" t="s">
        <v>689</v>
      </c>
      <c r="K287" s="688"/>
    </row>
    <row r="288" spans="1:11" ht="17.25" customHeight="1">
      <c r="A288" s="689" t="s">
        <v>564</v>
      </c>
      <c r="B288" s="690" t="s">
        <v>1661</v>
      </c>
      <c r="C288" s="691">
        <v>45286.369444444441</v>
      </c>
      <c r="D288" s="691">
        <v>45286.676388888889</v>
      </c>
      <c r="E288" s="740">
        <f t="shared" si="7"/>
        <v>0.30694444444816327</v>
      </c>
      <c r="F288" s="693" t="s">
        <v>917</v>
      </c>
      <c r="G288" s="690" t="s">
        <v>1663</v>
      </c>
      <c r="H288" s="693">
        <v>0</v>
      </c>
      <c r="I288" s="741">
        <v>0</v>
      </c>
      <c r="J288" s="695" t="s">
        <v>689</v>
      </c>
      <c r="K288" s="688"/>
    </row>
    <row r="289" spans="1:11" ht="17.25" customHeight="1">
      <c r="A289" s="689" t="s">
        <v>564</v>
      </c>
      <c r="B289" s="690" t="s">
        <v>1664</v>
      </c>
      <c r="C289" s="691">
        <v>45270.377083333333</v>
      </c>
      <c r="D289" s="691">
        <v>45270.688888888893</v>
      </c>
      <c r="E289" s="740">
        <f t="shared" si="7"/>
        <v>0.31180555556056788</v>
      </c>
      <c r="F289" s="693" t="s">
        <v>917</v>
      </c>
      <c r="G289" s="690" t="s">
        <v>919</v>
      </c>
      <c r="H289" s="693">
        <v>0</v>
      </c>
      <c r="I289" s="741">
        <v>0</v>
      </c>
      <c r="J289" s="695" t="s">
        <v>689</v>
      </c>
      <c r="K289" s="688"/>
    </row>
    <row r="290" spans="1:11" ht="17.25" customHeight="1">
      <c r="A290" s="689" t="s">
        <v>564</v>
      </c>
      <c r="B290" s="690" t="s">
        <v>1664</v>
      </c>
      <c r="C290" s="691">
        <v>45271.354861111111</v>
      </c>
      <c r="D290" s="691">
        <v>45271.704861111109</v>
      </c>
      <c r="E290" s="740">
        <f t="shared" si="7"/>
        <v>0.34999999999854481</v>
      </c>
      <c r="F290" s="693" t="s">
        <v>917</v>
      </c>
      <c r="G290" s="690" t="s">
        <v>918</v>
      </c>
      <c r="H290" s="693">
        <v>0</v>
      </c>
      <c r="I290" s="741">
        <v>0</v>
      </c>
      <c r="J290" s="695" t="s">
        <v>689</v>
      </c>
      <c r="K290" s="688"/>
    </row>
    <row r="291" spans="1:11" ht="17.25" customHeight="1">
      <c r="A291" s="689" t="s">
        <v>564</v>
      </c>
      <c r="B291" s="690" t="s">
        <v>1664</v>
      </c>
      <c r="C291" s="691">
        <v>45272.349305555559</v>
      </c>
      <c r="D291" s="691">
        <v>45272.68472222222</v>
      </c>
      <c r="E291" s="740">
        <f t="shared" si="7"/>
        <v>0.33541666666133096</v>
      </c>
      <c r="F291" s="693" t="s">
        <v>917</v>
      </c>
      <c r="G291" s="690" t="s">
        <v>1665</v>
      </c>
      <c r="H291" s="693">
        <v>0</v>
      </c>
      <c r="I291" s="741">
        <v>0</v>
      </c>
      <c r="J291" s="695" t="s">
        <v>689</v>
      </c>
      <c r="K291" s="688"/>
    </row>
    <row r="292" spans="1:11" ht="17.25" customHeight="1">
      <c r="A292" s="689" t="s">
        <v>574</v>
      </c>
      <c r="B292" s="690" t="s">
        <v>1666</v>
      </c>
      <c r="C292" s="691">
        <v>45269.362500000003</v>
      </c>
      <c r="D292" s="691">
        <v>45269.668055555558</v>
      </c>
      <c r="E292" s="740">
        <f t="shared" si="7"/>
        <v>0.30555555555474712</v>
      </c>
      <c r="F292" s="693" t="s">
        <v>917</v>
      </c>
      <c r="G292" s="690" t="s">
        <v>1391</v>
      </c>
      <c r="H292" s="693">
        <v>0</v>
      </c>
      <c r="I292" s="741">
        <v>0</v>
      </c>
      <c r="J292" s="695" t="s">
        <v>689</v>
      </c>
      <c r="K292" s="688"/>
    </row>
    <row r="293" spans="1:11" ht="17.25" customHeight="1">
      <c r="A293" s="689" t="s">
        <v>574</v>
      </c>
      <c r="B293" s="690" t="s">
        <v>1667</v>
      </c>
      <c r="C293" s="691">
        <v>45262.370138888888</v>
      </c>
      <c r="D293" s="691">
        <v>45262.681944444441</v>
      </c>
      <c r="E293" s="740">
        <f t="shared" si="7"/>
        <v>0.31180555555329192</v>
      </c>
      <c r="F293" s="693" t="s">
        <v>917</v>
      </c>
      <c r="G293" s="690" t="s">
        <v>1668</v>
      </c>
      <c r="H293" s="693">
        <v>0</v>
      </c>
      <c r="I293" s="741">
        <v>0</v>
      </c>
      <c r="J293" s="695" t="s">
        <v>689</v>
      </c>
      <c r="K293" s="688"/>
    </row>
    <row r="294" spans="1:11" ht="17.25" customHeight="1">
      <c r="A294" s="689" t="s">
        <v>574</v>
      </c>
      <c r="B294" s="690" t="s">
        <v>1667</v>
      </c>
      <c r="C294" s="691">
        <v>45263.413888888892</v>
      </c>
      <c r="D294" s="691">
        <v>45263.67291666667</v>
      </c>
      <c r="E294" s="740">
        <f t="shared" si="7"/>
        <v>0.25902777777810115</v>
      </c>
      <c r="F294" s="693" t="s">
        <v>917</v>
      </c>
      <c r="G294" s="690" t="s">
        <v>1669</v>
      </c>
      <c r="H294" s="693">
        <v>0</v>
      </c>
      <c r="I294" s="741">
        <v>0</v>
      </c>
      <c r="J294" s="695" t="s">
        <v>689</v>
      </c>
      <c r="K294" s="688"/>
    </row>
    <row r="295" spans="1:11" ht="17.25" customHeight="1">
      <c r="A295" s="689" t="s">
        <v>574</v>
      </c>
      <c r="B295" s="690" t="s">
        <v>1667</v>
      </c>
      <c r="C295" s="691">
        <v>45273.428472222222</v>
      </c>
      <c r="D295" s="691">
        <v>45273.698611111111</v>
      </c>
      <c r="E295" s="740">
        <f t="shared" si="7"/>
        <v>0.27013888888905058</v>
      </c>
      <c r="F295" s="693" t="s">
        <v>917</v>
      </c>
      <c r="G295" s="690" t="s">
        <v>1670</v>
      </c>
      <c r="H295" s="693">
        <v>0</v>
      </c>
      <c r="I295" s="741">
        <v>0</v>
      </c>
      <c r="J295" s="695" t="s">
        <v>689</v>
      </c>
      <c r="K295" s="688"/>
    </row>
    <row r="296" spans="1:11" ht="17.25" customHeight="1">
      <c r="A296" s="689" t="s">
        <v>574</v>
      </c>
      <c r="B296" s="690" t="s">
        <v>1671</v>
      </c>
      <c r="C296" s="691">
        <v>45269.355555555558</v>
      </c>
      <c r="D296" s="691">
        <v>45269.697222222218</v>
      </c>
      <c r="E296" s="740">
        <f t="shared" si="7"/>
        <v>0.34166666665987577</v>
      </c>
      <c r="F296" s="693" t="s">
        <v>917</v>
      </c>
      <c r="G296" s="690" t="s">
        <v>1672</v>
      </c>
      <c r="H296" s="693">
        <v>0</v>
      </c>
      <c r="I296" s="741">
        <v>0</v>
      </c>
      <c r="J296" s="695" t="s">
        <v>689</v>
      </c>
      <c r="K296" s="688"/>
    </row>
    <row r="297" spans="1:11" ht="17.25" customHeight="1">
      <c r="A297" s="689" t="s">
        <v>577</v>
      </c>
      <c r="B297" s="690" t="s">
        <v>1673</v>
      </c>
      <c r="C297" s="691">
        <v>45283.379166666673</v>
      </c>
      <c r="D297" s="691">
        <v>45283.568749999999</v>
      </c>
      <c r="E297" s="740">
        <f t="shared" si="7"/>
        <v>0.18958333332557231</v>
      </c>
      <c r="F297" s="693" t="s">
        <v>917</v>
      </c>
      <c r="G297" s="690" t="s">
        <v>1674</v>
      </c>
      <c r="H297" s="693">
        <v>0</v>
      </c>
      <c r="I297" s="741">
        <v>0</v>
      </c>
      <c r="J297" s="695" t="s">
        <v>689</v>
      </c>
      <c r="K297" s="688"/>
    </row>
    <row r="298" spans="1:11" ht="17.25" customHeight="1">
      <c r="A298" s="689" t="s">
        <v>578</v>
      </c>
      <c r="B298" s="690" t="s">
        <v>1675</v>
      </c>
      <c r="C298" s="691">
        <v>45268.4375</v>
      </c>
      <c r="D298" s="691">
        <v>45268.4375</v>
      </c>
      <c r="E298" s="740">
        <f t="shared" si="7"/>
        <v>0</v>
      </c>
      <c r="F298" s="693" t="s">
        <v>917</v>
      </c>
      <c r="G298" s="690" t="s">
        <v>1676</v>
      </c>
      <c r="H298" s="693">
        <v>0</v>
      </c>
      <c r="I298" s="741">
        <v>0</v>
      </c>
      <c r="J298" s="695" t="s">
        <v>689</v>
      </c>
      <c r="K298" s="688"/>
    </row>
    <row r="299" spans="1:11" ht="17.25" customHeight="1">
      <c r="A299" s="689" t="s">
        <v>578</v>
      </c>
      <c r="B299" s="690" t="s">
        <v>1677</v>
      </c>
      <c r="C299" s="691">
        <v>45262.308333333327</v>
      </c>
      <c r="D299" s="691">
        <v>45262.6</v>
      </c>
      <c r="E299" s="740">
        <f t="shared" si="7"/>
        <v>0.29166666667151731</v>
      </c>
      <c r="F299" s="693" t="s">
        <v>917</v>
      </c>
      <c r="G299" s="690" t="s">
        <v>1678</v>
      </c>
      <c r="H299" s="693">
        <v>0</v>
      </c>
      <c r="I299" s="741">
        <v>0</v>
      </c>
      <c r="J299" s="695" t="s">
        <v>689</v>
      </c>
      <c r="K299" s="688"/>
    </row>
    <row r="300" spans="1:11" ht="17.25" customHeight="1">
      <c r="A300" s="689" t="s">
        <v>578</v>
      </c>
      <c r="B300" s="690" t="s">
        <v>1677</v>
      </c>
      <c r="C300" s="691">
        <v>45263.347222222219</v>
      </c>
      <c r="D300" s="691">
        <v>45263.508333333331</v>
      </c>
      <c r="E300" s="740">
        <f t="shared" si="7"/>
        <v>0.16111111111240461</v>
      </c>
      <c r="F300" s="693" t="s">
        <v>917</v>
      </c>
      <c r="G300" s="690" t="s">
        <v>1191</v>
      </c>
      <c r="H300" s="693">
        <v>0</v>
      </c>
      <c r="I300" s="741">
        <v>0</v>
      </c>
      <c r="J300" s="695" t="s">
        <v>689</v>
      </c>
      <c r="K300" s="688"/>
    </row>
    <row r="301" spans="1:11" ht="17.25" customHeight="1" thickBot="1">
      <c r="A301" s="698" t="s">
        <v>578</v>
      </c>
      <c r="B301" s="699" t="s">
        <v>1677</v>
      </c>
      <c r="C301" s="700">
        <v>45265.386805555558</v>
      </c>
      <c r="D301" s="700">
        <v>45265.563888888893</v>
      </c>
      <c r="E301" s="742">
        <f t="shared" si="7"/>
        <v>0.17708333333575865</v>
      </c>
      <c r="F301" s="702" t="s">
        <v>917</v>
      </c>
      <c r="G301" s="699" t="s">
        <v>1679</v>
      </c>
      <c r="H301" s="702">
        <v>0</v>
      </c>
      <c r="I301" s="743">
        <v>0</v>
      </c>
      <c r="J301" s="704" t="s">
        <v>689</v>
      </c>
      <c r="K301" s="688"/>
    </row>
    <row r="302" spans="1:11" ht="17.25" customHeight="1">
      <c r="A302" s="744"/>
      <c r="B302" s="706"/>
      <c r="C302" s="724"/>
      <c r="D302" s="708" t="s">
        <v>723</v>
      </c>
      <c r="E302" s="709">
        <f>SUM(E218:E301)</f>
        <v>45.484722222208802</v>
      </c>
      <c r="F302" s="745"/>
      <c r="G302" s="711" t="s">
        <v>724</v>
      </c>
      <c r="H302" s="746"/>
      <c r="I302" s="713">
        <f>SUM(I218:I301)</f>
        <v>1494.9666666939156</v>
      </c>
      <c r="J302" s="706"/>
      <c r="K302" s="688"/>
    </row>
    <row r="303" spans="1:11" ht="17.25" customHeight="1">
      <c r="A303" s="747"/>
      <c r="B303" s="706"/>
      <c r="C303" s="724"/>
      <c r="D303" s="708"/>
      <c r="E303" s="709"/>
      <c r="F303" s="745"/>
      <c r="G303" s="711"/>
      <c r="H303" s="746"/>
      <c r="I303" s="713"/>
      <c r="J303" s="706"/>
      <c r="K303" s="688"/>
    </row>
    <row r="304" spans="1:11" ht="17.25" customHeight="1" thickBot="1">
      <c r="A304" s="748" t="s">
        <v>889</v>
      </c>
      <c r="B304" s="706"/>
      <c r="C304" s="726"/>
      <c r="D304" s="726"/>
      <c r="E304" s="726"/>
      <c r="F304" s="726"/>
      <c r="G304" s="706"/>
      <c r="H304" s="726"/>
      <c r="I304" s="726"/>
      <c r="J304" s="706"/>
      <c r="K304" s="688"/>
    </row>
    <row r="305" spans="1:11" ht="17.25" customHeight="1">
      <c r="A305" s="681" t="s">
        <v>444</v>
      </c>
      <c r="B305" s="682" t="s">
        <v>890</v>
      </c>
      <c r="C305" s="683">
        <v>45269.334722222222</v>
      </c>
      <c r="D305" s="683">
        <v>45269.706250000003</v>
      </c>
      <c r="E305" s="738">
        <f t="shared" ref="E305:E368" si="12">D305-C305</f>
        <v>0.37152777778101154</v>
      </c>
      <c r="F305" s="685" t="s">
        <v>917</v>
      </c>
      <c r="G305" s="749" t="s">
        <v>1680</v>
      </c>
      <c r="H305" s="685">
        <v>0</v>
      </c>
      <c r="I305" s="739">
        <v>0</v>
      </c>
      <c r="J305" s="687" t="s">
        <v>689</v>
      </c>
      <c r="K305" s="688"/>
    </row>
    <row r="306" spans="1:11" ht="17.25" customHeight="1">
      <c r="A306" s="689" t="s">
        <v>444</v>
      </c>
      <c r="B306" s="690" t="s">
        <v>890</v>
      </c>
      <c r="C306" s="691">
        <v>45270.350694444453</v>
      </c>
      <c r="D306" s="691">
        <v>45270.701388888891</v>
      </c>
      <c r="E306" s="740">
        <f t="shared" si="12"/>
        <v>0.35069444443797693</v>
      </c>
      <c r="F306" s="693" t="s">
        <v>917</v>
      </c>
      <c r="G306" s="750" t="s">
        <v>1011</v>
      </c>
      <c r="H306" s="693">
        <v>0</v>
      </c>
      <c r="I306" s="741">
        <v>0</v>
      </c>
      <c r="J306" s="695" t="s">
        <v>689</v>
      </c>
      <c r="K306" s="688"/>
    </row>
    <row r="307" spans="1:11" ht="17.25" customHeight="1">
      <c r="A307" s="689" t="s">
        <v>444</v>
      </c>
      <c r="B307" s="690" t="s">
        <v>890</v>
      </c>
      <c r="C307" s="691">
        <v>45271.344444444447</v>
      </c>
      <c r="D307" s="691">
        <v>45271.681250000001</v>
      </c>
      <c r="E307" s="740">
        <f t="shared" si="12"/>
        <v>0.33680555555474712</v>
      </c>
      <c r="F307" s="693" t="s">
        <v>917</v>
      </c>
      <c r="G307" s="750" t="s">
        <v>1681</v>
      </c>
      <c r="H307" s="693">
        <v>0</v>
      </c>
      <c r="I307" s="741">
        <v>0</v>
      </c>
      <c r="J307" s="695" t="s">
        <v>689</v>
      </c>
      <c r="K307" s="688"/>
    </row>
    <row r="308" spans="1:11" ht="17.25" customHeight="1">
      <c r="A308" s="689" t="s">
        <v>444</v>
      </c>
      <c r="B308" s="690" t="s">
        <v>1682</v>
      </c>
      <c r="C308" s="691">
        <v>45283.318055555559</v>
      </c>
      <c r="D308" s="691">
        <v>45283.693055555559</v>
      </c>
      <c r="E308" s="740">
        <f t="shared" si="12"/>
        <v>0.375</v>
      </c>
      <c r="F308" s="693" t="s">
        <v>917</v>
      </c>
      <c r="G308" s="750" t="s">
        <v>1011</v>
      </c>
      <c r="H308" s="693">
        <v>0</v>
      </c>
      <c r="I308" s="741">
        <v>0</v>
      </c>
      <c r="J308" s="695" t="s">
        <v>689</v>
      </c>
      <c r="K308" s="688"/>
    </row>
    <row r="309" spans="1:11" ht="17.25" customHeight="1">
      <c r="A309" s="689" t="s">
        <v>449</v>
      </c>
      <c r="B309" s="690" t="s">
        <v>1683</v>
      </c>
      <c r="C309" s="691">
        <v>45272.31527777778</v>
      </c>
      <c r="D309" s="691">
        <v>45272.681250000001</v>
      </c>
      <c r="E309" s="740">
        <f t="shared" si="12"/>
        <v>0.36597222222189885</v>
      </c>
      <c r="F309" s="693" t="s">
        <v>917</v>
      </c>
      <c r="G309" s="750" t="s">
        <v>1684</v>
      </c>
      <c r="H309" s="693">
        <v>0</v>
      </c>
      <c r="I309" s="741">
        <v>0</v>
      </c>
      <c r="J309" s="695" t="s">
        <v>689</v>
      </c>
      <c r="K309" s="688"/>
    </row>
    <row r="310" spans="1:11" ht="17.25" customHeight="1">
      <c r="A310" s="689" t="s">
        <v>449</v>
      </c>
      <c r="B310" s="690" t="s">
        <v>1683</v>
      </c>
      <c r="C310" s="691">
        <v>45273.302083333343</v>
      </c>
      <c r="D310" s="691">
        <v>45273.7</v>
      </c>
      <c r="E310" s="740">
        <f t="shared" si="12"/>
        <v>0.39791666665405501</v>
      </c>
      <c r="F310" s="693" t="s">
        <v>917</v>
      </c>
      <c r="G310" s="750" t="s">
        <v>1047</v>
      </c>
      <c r="H310" s="693">
        <v>0</v>
      </c>
      <c r="I310" s="741">
        <v>0</v>
      </c>
      <c r="J310" s="695" t="s">
        <v>689</v>
      </c>
      <c r="K310" s="688"/>
    </row>
    <row r="311" spans="1:11" ht="17.25" customHeight="1">
      <c r="A311" s="689" t="s">
        <v>449</v>
      </c>
      <c r="B311" s="690" t="s">
        <v>1685</v>
      </c>
      <c r="C311" s="691">
        <v>45272.30972222222</v>
      </c>
      <c r="D311" s="691">
        <v>45272.680555555547</v>
      </c>
      <c r="E311" s="740">
        <f t="shared" si="12"/>
        <v>0.3708333333270275</v>
      </c>
      <c r="F311" s="693" t="s">
        <v>917</v>
      </c>
      <c r="G311" s="750" t="s">
        <v>1684</v>
      </c>
      <c r="H311" s="693">
        <v>0</v>
      </c>
      <c r="I311" s="741">
        <v>0</v>
      </c>
      <c r="J311" s="695" t="s">
        <v>689</v>
      </c>
      <c r="K311" s="688"/>
    </row>
    <row r="312" spans="1:11" ht="17.25" customHeight="1">
      <c r="A312" s="689" t="s">
        <v>449</v>
      </c>
      <c r="B312" s="690" t="s">
        <v>1685</v>
      </c>
      <c r="C312" s="691">
        <v>45274.303472222222</v>
      </c>
      <c r="D312" s="691">
        <v>45274.65</v>
      </c>
      <c r="E312" s="740">
        <f t="shared" si="12"/>
        <v>0.34652777777955635</v>
      </c>
      <c r="F312" s="693" t="s">
        <v>917</v>
      </c>
      <c r="G312" s="750" t="s">
        <v>1011</v>
      </c>
      <c r="H312" s="693">
        <v>0</v>
      </c>
      <c r="I312" s="741">
        <v>0</v>
      </c>
      <c r="J312" s="695" t="s">
        <v>689</v>
      </c>
      <c r="K312" s="688"/>
    </row>
    <row r="313" spans="1:11" ht="17.25" customHeight="1">
      <c r="A313" s="689" t="s">
        <v>449</v>
      </c>
      <c r="B313" s="690" t="s">
        <v>1685</v>
      </c>
      <c r="C313" s="691">
        <v>45283.376388888893</v>
      </c>
      <c r="D313" s="691">
        <v>45283.697222222218</v>
      </c>
      <c r="E313" s="740">
        <f t="shared" si="12"/>
        <v>0.32083333332411712</v>
      </c>
      <c r="F313" s="693" t="s">
        <v>917</v>
      </c>
      <c r="G313" s="750" t="s">
        <v>1036</v>
      </c>
      <c r="H313" s="693">
        <v>0</v>
      </c>
      <c r="I313" s="741">
        <v>0</v>
      </c>
      <c r="J313" s="695" t="s">
        <v>689</v>
      </c>
      <c r="K313" s="688"/>
    </row>
    <row r="314" spans="1:11" ht="17.25" customHeight="1">
      <c r="A314" s="689" t="s">
        <v>366</v>
      </c>
      <c r="B314" s="690" t="s">
        <v>1686</v>
      </c>
      <c r="C314" s="691">
        <v>45277.359027777777</v>
      </c>
      <c r="D314" s="691">
        <v>45277.688888888893</v>
      </c>
      <c r="E314" s="740">
        <f t="shared" si="12"/>
        <v>0.32986111111677019</v>
      </c>
      <c r="F314" s="693" t="s">
        <v>917</v>
      </c>
      <c r="G314" s="750" t="s">
        <v>1011</v>
      </c>
      <c r="H314" s="693">
        <v>0</v>
      </c>
      <c r="I314" s="741">
        <v>0</v>
      </c>
      <c r="J314" s="695" t="s">
        <v>689</v>
      </c>
      <c r="K314" s="688"/>
    </row>
    <row r="315" spans="1:11" ht="17.25" customHeight="1">
      <c r="A315" s="689" t="s">
        <v>366</v>
      </c>
      <c r="B315" s="690" t="s">
        <v>1686</v>
      </c>
      <c r="C315" s="691">
        <v>45282.315972222219</v>
      </c>
      <c r="D315" s="691">
        <v>45282.663194444453</v>
      </c>
      <c r="E315" s="740">
        <f t="shared" si="12"/>
        <v>0.34722222223354038</v>
      </c>
      <c r="F315" s="693" t="s">
        <v>917</v>
      </c>
      <c r="G315" s="750" t="s">
        <v>919</v>
      </c>
      <c r="H315" s="693">
        <v>0</v>
      </c>
      <c r="I315" s="741">
        <v>0</v>
      </c>
      <c r="J315" s="695" t="s">
        <v>689</v>
      </c>
      <c r="K315" s="688"/>
    </row>
    <row r="316" spans="1:11" ht="17.25" customHeight="1">
      <c r="A316" s="689" t="s">
        <v>480</v>
      </c>
      <c r="B316" s="690" t="s">
        <v>1687</v>
      </c>
      <c r="C316" s="691">
        <v>45269.388194444437</v>
      </c>
      <c r="D316" s="691">
        <v>45269.618055555547</v>
      </c>
      <c r="E316" s="740">
        <f t="shared" si="12"/>
        <v>0.22986111111094942</v>
      </c>
      <c r="F316" s="693" t="s">
        <v>917</v>
      </c>
      <c r="G316" s="750" t="s">
        <v>1020</v>
      </c>
      <c r="H316" s="693">
        <v>0</v>
      </c>
      <c r="I316" s="741">
        <v>0</v>
      </c>
      <c r="J316" s="695" t="s">
        <v>689</v>
      </c>
      <c r="K316" s="688"/>
    </row>
    <row r="317" spans="1:11" ht="17.25" customHeight="1">
      <c r="A317" s="689" t="s">
        <v>480</v>
      </c>
      <c r="B317" s="690" t="s">
        <v>1687</v>
      </c>
      <c r="C317" s="691">
        <v>45270.47152777778</v>
      </c>
      <c r="D317" s="691">
        <v>45270.613888888889</v>
      </c>
      <c r="E317" s="740">
        <f t="shared" si="12"/>
        <v>0.14236111110949423</v>
      </c>
      <c r="F317" s="693" t="s">
        <v>917</v>
      </c>
      <c r="G317" s="690" t="s">
        <v>1009</v>
      </c>
      <c r="H317" s="693">
        <v>0</v>
      </c>
      <c r="I317" s="741">
        <v>0</v>
      </c>
      <c r="J317" s="695" t="s">
        <v>689</v>
      </c>
      <c r="K317" s="688"/>
    </row>
    <row r="318" spans="1:11" ht="17.25" customHeight="1">
      <c r="A318" s="689" t="s">
        <v>480</v>
      </c>
      <c r="B318" s="690" t="s">
        <v>1687</v>
      </c>
      <c r="C318" s="691">
        <v>45288.624305555553</v>
      </c>
      <c r="D318" s="691">
        <v>45288.688888888893</v>
      </c>
      <c r="E318" s="740">
        <f t="shared" si="12"/>
        <v>6.4583333340124227E-2</v>
      </c>
      <c r="F318" s="693" t="s">
        <v>958</v>
      </c>
      <c r="G318" s="690" t="s">
        <v>1009</v>
      </c>
      <c r="H318" s="693">
        <v>0</v>
      </c>
      <c r="I318" s="741">
        <v>0</v>
      </c>
      <c r="J318" s="695" t="s">
        <v>689</v>
      </c>
      <c r="K318" s="688"/>
    </row>
    <row r="319" spans="1:11" ht="17.25" customHeight="1">
      <c r="A319" s="689" t="s">
        <v>480</v>
      </c>
      <c r="B319" s="690" t="s">
        <v>1688</v>
      </c>
      <c r="C319" s="691">
        <v>45263.345833333333</v>
      </c>
      <c r="D319" s="691">
        <v>45263.650694444441</v>
      </c>
      <c r="E319" s="740">
        <f t="shared" si="12"/>
        <v>0.30486111110803904</v>
      </c>
      <c r="F319" s="693" t="s">
        <v>917</v>
      </c>
      <c r="G319" s="750" t="s">
        <v>929</v>
      </c>
      <c r="H319" s="693">
        <v>0</v>
      </c>
      <c r="I319" s="741">
        <v>0</v>
      </c>
      <c r="J319" s="695" t="s">
        <v>689</v>
      </c>
      <c r="K319" s="688"/>
    </row>
    <row r="320" spans="1:11" ht="17.25" customHeight="1">
      <c r="A320" s="689" t="s">
        <v>480</v>
      </c>
      <c r="B320" s="690" t="s">
        <v>1688</v>
      </c>
      <c r="C320" s="691">
        <v>45264.343055555553</v>
      </c>
      <c r="D320" s="691">
        <v>45264.697222222218</v>
      </c>
      <c r="E320" s="740">
        <f t="shared" si="12"/>
        <v>0.35416666666424135</v>
      </c>
      <c r="F320" s="693" t="s">
        <v>917</v>
      </c>
      <c r="G320" s="750" t="s">
        <v>919</v>
      </c>
      <c r="H320" s="693">
        <v>0</v>
      </c>
      <c r="I320" s="741">
        <v>0</v>
      </c>
      <c r="J320" s="695" t="s">
        <v>689</v>
      </c>
      <c r="K320" s="688"/>
    </row>
    <row r="321" spans="1:11" ht="17.25" customHeight="1">
      <c r="A321" s="689" t="s">
        <v>480</v>
      </c>
      <c r="B321" s="690" t="s">
        <v>1688</v>
      </c>
      <c r="C321" s="691">
        <v>45288.525694444441</v>
      </c>
      <c r="D321" s="691">
        <v>45288.545138888891</v>
      </c>
      <c r="E321" s="740">
        <f t="shared" si="12"/>
        <v>1.9444444449618459E-2</v>
      </c>
      <c r="F321" s="693" t="s">
        <v>958</v>
      </c>
      <c r="G321" s="750" t="s">
        <v>1235</v>
      </c>
      <c r="H321" s="693">
        <v>0</v>
      </c>
      <c r="I321" s="741">
        <v>0</v>
      </c>
      <c r="J321" s="695" t="s">
        <v>689</v>
      </c>
      <c r="K321" s="688"/>
    </row>
    <row r="322" spans="1:11" ht="17.25" customHeight="1">
      <c r="A322" s="689" t="s">
        <v>480</v>
      </c>
      <c r="B322" s="690" t="s">
        <v>1689</v>
      </c>
      <c r="C322" s="691">
        <v>45288.54583333333</v>
      </c>
      <c r="D322" s="691">
        <v>45288.556944444441</v>
      </c>
      <c r="E322" s="740">
        <f t="shared" si="12"/>
        <v>1.1111111110949423E-2</v>
      </c>
      <c r="F322" s="693" t="s">
        <v>958</v>
      </c>
      <c r="G322" s="750" t="s">
        <v>1235</v>
      </c>
      <c r="H322" s="693">
        <v>0</v>
      </c>
      <c r="I322" s="741">
        <v>0</v>
      </c>
      <c r="J322" s="695" t="s">
        <v>689</v>
      </c>
      <c r="K322" s="688"/>
    </row>
    <row r="323" spans="1:11" ht="17.25" customHeight="1">
      <c r="A323" s="689" t="s">
        <v>480</v>
      </c>
      <c r="B323" s="690" t="s">
        <v>1690</v>
      </c>
      <c r="C323" s="691">
        <v>45264.487500000003</v>
      </c>
      <c r="D323" s="691">
        <v>45264.529166666667</v>
      </c>
      <c r="E323" s="740">
        <f t="shared" si="12"/>
        <v>4.1666666664241347E-2</v>
      </c>
      <c r="F323" s="693" t="s">
        <v>917</v>
      </c>
      <c r="G323" s="750" t="s">
        <v>1691</v>
      </c>
      <c r="H323" s="693">
        <v>0</v>
      </c>
      <c r="I323" s="741">
        <v>0</v>
      </c>
      <c r="J323" s="695" t="s">
        <v>689</v>
      </c>
      <c r="K323" s="688"/>
    </row>
    <row r="324" spans="1:11" ht="17.25" customHeight="1">
      <c r="A324" s="689" t="s">
        <v>480</v>
      </c>
      <c r="B324" s="690" t="s">
        <v>1690</v>
      </c>
      <c r="C324" s="691">
        <v>45288.55972222222</v>
      </c>
      <c r="D324" s="691">
        <v>45288.599305555559</v>
      </c>
      <c r="E324" s="740">
        <f t="shared" si="12"/>
        <v>3.9583333338669036E-2</v>
      </c>
      <c r="F324" s="693" t="s">
        <v>958</v>
      </c>
      <c r="G324" s="750" t="s">
        <v>1235</v>
      </c>
      <c r="H324" s="693">
        <v>0</v>
      </c>
      <c r="I324" s="741">
        <v>0</v>
      </c>
      <c r="J324" s="695" t="s">
        <v>689</v>
      </c>
      <c r="K324" s="688"/>
    </row>
    <row r="325" spans="1:11" ht="17.25" customHeight="1">
      <c r="A325" s="689" t="s">
        <v>480</v>
      </c>
      <c r="B325" s="690" t="s">
        <v>1692</v>
      </c>
      <c r="C325" s="691">
        <v>45264.620138888888</v>
      </c>
      <c r="D325" s="691">
        <v>45264.67291666667</v>
      </c>
      <c r="E325" s="740">
        <f t="shared" si="12"/>
        <v>5.2777777782466728E-2</v>
      </c>
      <c r="F325" s="693" t="s">
        <v>917</v>
      </c>
      <c r="G325" s="690" t="s">
        <v>1009</v>
      </c>
      <c r="H325" s="693">
        <v>0</v>
      </c>
      <c r="I325" s="741">
        <v>0</v>
      </c>
      <c r="J325" s="695" t="s">
        <v>689</v>
      </c>
      <c r="K325" s="688"/>
    </row>
    <row r="326" spans="1:11" ht="17.25" customHeight="1">
      <c r="A326" s="689" t="s">
        <v>480</v>
      </c>
      <c r="B326" s="690" t="s">
        <v>1692</v>
      </c>
      <c r="C326" s="691">
        <v>45288.601388888892</v>
      </c>
      <c r="D326" s="691">
        <v>45288.618750000001</v>
      </c>
      <c r="E326" s="740">
        <f t="shared" si="12"/>
        <v>1.7361111109494232E-2</v>
      </c>
      <c r="F326" s="693" t="s">
        <v>958</v>
      </c>
      <c r="G326" s="750" t="s">
        <v>1235</v>
      </c>
      <c r="H326" s="693">
        <v>0</v>
      </c>
      <c r="I326" s="741">
        <v>0</v>
      </c>
      <c r="J326" s="695" t="s">
        <v>689</v>
      </c>
      <c r="K326" s="688"/>
    </row>
    <row r="327" spans="1:11" ht="17.25" customHeight="1">
      <c r="A327" s="689" t="s">
        <v>483</v>
      </c>
      <c r="B327" s="690" t="s">
        <v>1693</v>
      </c>
      <c r="C327" s="691">
        <v>45273.350694444453</v>
      </c>
      <c r="D327" s="691">
        <v>45273.629861111112</v>
      </c>
      <c r="E327" s="740">
        <f t="shared" si="12"/>
        <v>0.27916666665987577</v>
      </c>
      <c r="F327" s="693" t="s">
        <v>917</v>
      </c>
      <c r="G327" s="750" t="s">
        <v>1694</v>
      </c>
      <c r="H327" s="693">
        <v>0</v>
      </c>
      <c r="I327" s="741">
        <v>0</v>
      </c>
      <c r="J327" s="695" t="s">
        <v>689</v>
      </c>
      <c r="K327" s="688"/>
    </row>
    <row r="328" spans="1:11" ht="17.25" customHeight="1">
      <c r="A328" s="689" t="s">
        <v>483</v>
      </c>
      <c r="B328" s="690" t="s">
        <v>1693</v>
      </c>
      <c r="C328" s="691">
        <v>45290.436111111107</v>
      </c>
      <c r="D328" s="691">
        <v>45290.509027777778</v>
      </c>
      <c r="E328" s="740">
        <f t="shared" si="12"/>
        <v>7.2916666671517305E-2</v>
      </c>
      <c r="F328" s="693" t="s">
        <v>917</v>
      </c>
      <c r="G328" s="750" t="s">
        <v>1695</v>
      </c>
      <c r="H328" s="693">
        <v>0</v>
      </c>
      <c r="I328" s="741">
        <v>0</v>
      </c>
      <c r="J328" s="695" t="s">
        <v>689</v>
      </c>
      <c r="K328" s="688"/>
    </row>
    <row r="329" spans="1:11" ht="17.25" customHeight="1">
      <c r="A329" s="689" t="s">
        <v>483</v>
      </c>
      <c r="B329" s="690" t="s">
        <v>1696</v>
      </c>
      <c r="C329" s="691">
        <v>45290.511111111111</v>
      </c>
      <c r="D329" s="691">
        <v>45290.559027777781</v>
      </c>
      <c r="E329" s="740">
        <f t="shared" si="12"/>
        <v>4.7916666670062114E-2</v>
      </c>
      <c r="F329" s="693" t="s">
        <v>917</v>
      </c>
      <c r="G329" s="750" t="s">
        <v>1697</v>
      </c>
      <c r="H329" s="693">
        <v>0</v>
      </c>
      <c r="I329" s="741">
        <v>0</v>
      </c>
      <c r="J329" s="695" t="s">
        <v>689</v>
      </c>
      <c r="K329" s="688"/>
    </row>
    <row r="330" spans="1:11" ht="17.25" customHeight="1">
      <c r="A330" s="689" t="s">
        <v>483</v>
      </c>
      <c r="B330" s="690" t="s">
        <v>1698</v>
      </c>
      <c r="C330" s="691">
        <v>45283.373611111107</v>
      </c>
      <c r="D330" s="691">
        <v>45283.659722222219</v>
      </c>
      <c r="E330" s="740">
        <f t="shared" si="12"/>
        <v>0.28611111111240461</v>
      </c>
      <c r="F330" s="693" t="s">
        <v>917</v>
      </c>
      <c r="G330" s="750" t="s">
        <v>1699</v>
      </c>
      <c r="H330" s="693">
        <v>0</v>
      </c>
      <c r="I330" s="741">
        <v>0</v>
      </c>
      <c r="J330" s="695" t="s">
        <v>689</v>
      </c>
      <c r="K330" s="688"/>
    </row>
    <row r="331" spans="1:11" ht="17.25" customHeight="1">
      <c r="A331" s="689" t="s">
        <v>483</v>
      </c>
      <c r="B331" s="690" t="s">
        <v>1700</v>
      </c>
      <c r="C331" s="691">
        <v>45280.385416666657</v>
      </c>
      <c r="D331" s="691">
        <v>45280.671527777777</v>
      </c>
      <c r="E331" s="740">
        <f t="shared" si="12"/>
        <v>0.28611111111968057</v>
      </c>
      <c r="F331" s="693" t="s">
        <v>917</v>
      </c>
      <c r="G331" s="750" t="s">
        <v>1701</v>
      </c>
      <c r="H331" s="693">
        <v>0</v>
      </c>
      <c r="I331" s="741">
        <v>0</v>
      </c>
      <c r="J331" s="695" t="s">
        <v>689</v>
      </c>
      <c r="K331" s="688"/>
    </row>
    <row r="332" spans="1:11" ht="17.25" customHeight="1">
      <c r="A332" s="689" t="s">
        <v>483</v>
      </c>
      <c r="B332" s="690" t="s">
        <v>1700</v>
      </c>
      <c r="C332" s="691">
        <v>45281.368055555547</v>
      </c>
      <c r="D332" s="691">
        <v>45281.665972222218</v>
      </c>
      <c r="E332" s="740">
        <f t="shared" si="12"/>
        <v>0.29791666667006211</v>
      </c>
      <c r="F332" s="693" t="s">
        <v>917</v>
      </c>
      <c r="G332" s="750" t="s">
        <v>1702</v>
      </c>
      <c r="H332" s="693">
        <v>0</v>
      </c>
      <c r="I332" s="741">
        <v>0</v>
      </c>
      <c r="J332" s="695" t="s">
        <v>689</v>
      </c>
      <c r="K332" s="688"/>
    </row>
    <row r="333" spans="1:11" ht="17.25" customHeight="1">
      <c r="A333" s="689" t="s">
        <v>336</v>
      </c>
      <c r="B333" s="690" t="s">
        <v>1703</v>
      </c>
      <c r="C333" s="691">
        <v>45262.359722222223</v>
      </c>
      <c r="D333" s="691">
        <v>45262.644444444442</v>
      </c>
      <c r="E333" s="740">
        <f t="shared" si="12"/>
        <v>0.28472222221898846</v>
      </c>
      <c r="F333" s="693" t="s">
        <v>917</v>
      </c>
      <c r="G333" s="750" t="s">
        <v>1702</v>
      </c>
      <c r="H333" s="693">
        <v>0</v>
      </c>
      <c r="I333" s="741">
        <v>0</v>
      </c>
      <c r="J333" s="695" t="s">
        <v>689</v>
      </c>
      <c r="K333" s="688"/>
    </row>
    <row r="334" spans="1:11" ht="17.25" customHeight="1">
      <c r="A334" s="689" t="s">
        <v>336</v>
      </c>
      <c r="B334" s="690" t="s">
        <v>1704</v>
      </c>
      <c r="C334" s="691">
        <v>45272.339583333327</v>
      </c>
      <c r="D334" s="691">
        <v>45272.703472222223</v>
      </c>
      <c r="E334" s="740">
        <f t="shared" si="12"/>
        <v>0.36388888889632653</v>
      </c>
      <c r="F334" s="693" t="s">
        <v>917</v>
      </c>
      <c r="G334" s="750" t="s">
        <v>1702</v>
      </c>
      <c r="H334" s="693">
        <v>0</v>
      </c>
      <c r="I334" s="741">
        <v>0</v>
      </c>
      <c r="J334" s="695" t="s">
        <v>689</v>
      </c>
      <c r="K334" s="688"/>
    </row>
    <row r="335" spans="1:11" ht="17.25" customHeight="1">
      <c r="A335" s="689" t="s">
        <v>336</v>
      </c>
      <c r="B335" s="690" t="s">
        <v>1704</v>
      </c>
      <c r="C335" s="691">
        <v>45273.352083333331</v>
      </c>
      <c r="D335" s="691">
        <v>45273.692361111112</v>
      </c>
      <c r="E335" s="740">
        <f t="shared" si="12"/>
        <v>0.34027777778101154</v>
      </c>
      <c r="F335" s="693" t="s">
        <v>917</v>
      </c>
      <c r="G335" s="750" t="s">
        <v>1702</v>
      </c>
      <c r="H335" s="693">
        <v>0</v>
      </c>
      <c r="I335" s="741">
        <v>0</v>
      </c>
      <c r="J335" s="695" t="s">
        <v>689</v>
      </c>
      <c r="K335" s="688"/>
    </row>
    <row r="336" spans="1:11" ht="17.25" customHeight="1">
      <c r="A336" s="689" t="s">
        <v>336</v>
      </c>
      <c r="B336" s="690" t="s">
        <v>1704</v>
      </c>
      <c r="C336" s="691">
        <v>45274.364583333343</v>
      </c>
      <c r="D336" s="691">
        <v>45274.738888888889</v>
      </c>
      <c r="E336" s="740">
        <f t="shared" si="12"/>
        <v>0.37430555554601597</v>
      </c>
      <c r="F336" s="693" t="s">
        <v>917</v>
      </c>
      <c r="G336" s="750" t="s">
        <v>1702</v>
      </c>
      <c r="H336" s="693">
        <v>0</v>
      </c>
      <c r="I336" s="741">
        <v>0</v>
      </c>
      <c r="J336" s="695" t="s">
        <v>689</v>
      </c>
      <c r="K336" s="688"/>
    </row>
    <row r="337" spans="1:11" ht="17.25" customHeight="1">
      <c r="A337" s="689" t="s">
        <v>336</v>
      </c>
      <c r="B337" s="690" t="s">
        <v>1705</v>
      </c>
      <c r="C337" s="691">
        <v>45278.401388888888</v>
      </c>
      <c r="D337" s="691">
        <v>45278.931250000001</v>
      </c>
      <c r="E337" s="740">
        <f t="shared" si="12"/>
        <v>0.52986111111385981</v>
      </c>
      <c r="F337" s="693" t="s">
        <v>958</v>
      </c>
      <c r="G337" s="750" t="s">
        <v>1702</v>
      </c>
      <c r="H337" s="693">
        <v>0</v>
      </c>
      <c r="I337" s="741">
        <v>0</v>
      </c>
      <c r="J337" s="695" t="s">
        <v>689</v>
      </c>
      <c r="K337" s="688"/>
    </row>
    <row r="338" spans="1:11" ht="17.25" customHeight="1">
      <c r="A338" s="689" t="s">
        <v>336</v>
      </c>
      <c r="B338" s="690" t="s">
        <v>1705</v>
      </c>
      <c r="C338" s="691">
        <v>45279.379861111112</v>
      </c>
      <c r="D338" s="691">
        <v>45279.872916666667</v>
      </c>
      <c r="E338" s="740">
        <f t="shared" si="12"/>
        <v>0.49305555555474712</v>
      </c>
      <c r="F338" s="693" t="s">
        <v>958</v>
      </c>
      <c r="G338" s="750" t="s">
        <v>1702</v>
      </c>
      <c r="H338" s="693">
        <v>0</v>
      </c>
      <c r="I338" s="741">
        <v>0</v>
      </c>
      <c r="J338" s="695" t="s">
        <v>689</v>
      </c>
      <c r="K338" s="688"/>
    </row>
    <row r="339" spans="1:11" ht="17.25" customHeight="1">
      <c r="A339" s="689" t="s">
        <v>336</v>
      </c>
      <c r="B339" s="690" t="s">
        <v>1705</v>
      </c>
      <c r="C339" s="691">
        <v>45280.392361111109</v>
      </c>
      <c r="D339" s="691">
        <v>45280.913194444453</v>
      </c>
      <c r="E339" s="740">
        <f t="shared" si="12"/>
        <v>0.52083333334303461</v>
      </c>
      <c r="F339" s="693" t="s">
        <v>917</v>
      </c>
      <c r="G339" s="750" t="s">
        <v>1702</v>
      </c>
      <c r="H339" s="693">
        <v>0</v>
      </c>
      <c r="I339" s="741">
        <v>0</v>
      </c>
      <c r="J339" s="695" t="s">
        <v>689</v>
      </c>
      <c r="K339" s="688"/>
    </row>
    <row r="340" spans="1:11" ht="17.25" customHeight="1">
      <c r="A340" s="689" t="s">
        <v>336</v>
      </c>
      <c r="B340" s="690" t="s">
        <v>1705</v>
      </c>
      <c r="C340" s="691">
        <v>45281.402083333327</v>
      </c>
      <c r="D340" s="691">
        <v>45282.029861111107</v>
      </c>
      <c r="E340" s="740">
        <f t="shared" si="12"/>
        <v>0.62777777777955635</v>
      </c>
      <c r="F340" s="693" t="s">
        <v>958</v>
      </c>
      <c r="G340" s="750" t="s">
        <v>1702</v>
      </c>
      <c r="H340" s="693">
        <v>0</v>
      </c>
      <c r="I340" s="741">
        <v>0</v>
      </c>
      <c r="J340" s="695" t="s">
        <v>689</v>
      </c>
      <c r="K340" s="688"/>
    </row>
    <row r="341" spans="1:11" ht="17.25" customHeight="1">
      <c r="A341" s="689" t="s">
        <v>336</v>
      </c>
      <c r="B341" s="690" t="s">
        <v>1706</v>
      </c>
      <c r="C341" s="691">
        <v>45284.361111111109</v>
      </c>
      <c r="D341" s="691">
        <v>45284.822916666657</v>
      </c>
      <c r="E341" s="740">
        <f t="shared" si="12"/>
        <v>0.46180555554747116</v>
      </c>
      <c r="F341" s="693" t="s">
        <v>958</v>
      </c>
      <c r="G341" s="750" t="s">
        <v>1707</v>
      </c>
      <c r="H341" s="693">
        <v>0</v>
      </c>
      <c r="I341" s="741">
        <v>0</v>
      </c>
      <c r="J341" s="695" t="s">
        <v>689</v>
      </c>
      <c r="K341" s="688"/>
    </row>
    <row r="342" spans="1:11" ht="17.25" customHeight="1">
      <c r="A342" s="689" t="s">
        <v>336</v>
      </c>
      <c r="B342" s="690" t="s">
        <v>1706</v>
      </c>
      <c r="C342" s="691">
        <v>45285.370138888888</v>
      </c>
      <c r="D342" s="691">
        <v>45285.95</v>
      </c>
      <c r="E342" s="740">
        <f t="shared" si="12"/>
        <v>0.57986111110949423</v>
      </c>
      <c r="F342" s="693" t="s">
        <v>958</v>
      </c>
      <c r="G342" s="750" t="s">
        <v>1708</v>
      </c>
      <c r="H342" s="693">
        <v>0</v>
      </c>
      <c r="I342" s="741">
        <v>0</v>
      </c>
      <c r="J342" s="695" t="s">
        <v>689</v>
      </c>
      <c r="K342" s="688"/>
    </row>
    <row r="343" spans="1:11" ht="17.25" customHeight="1">
      <c r="A343" s="689" t="s">
        <v>336</v>
      </c>
      <c r="B343" s="690" t="s">
        <v>1706</v>
      </c>
      <c r="C343" s="691">
        <v>45286.370833333327</v>
      </c>
      <c r="D343" s="691">
        <v>45286.856249999997</v>
      </c>
      <c r="E343" s="740">
        <f t="shared" si="12"/>
        <v>0.48541666667006211</v>
      </c>
      <c r="F343" s="693" t="s">
        <v>958</v>
      </c>
      <c r="G343" s="750" t="s">
        <v>1244</v>
      </c>
      <c r="H343" s="693">
        <v>0</v>
      </c>
      <c r="I343" s="741">
        <v>0</v>
      </c>
      <c r="J343" s="695" t="s">
        <v>689</v>
      </c>
      <c r="K343" s="688"/>
    </row>
    <row r="344" spans="1:11" ht="17.25" customHeight="1">
      <c r="A344" s="689" t="s">
        <v>336</v>
      </c>
      <c r="B344" s="690" t="s">
        <v>1706</v>
      </c>
      <c r="C344" s="691">
        <v>45287.439583333333</v>
      </c>
      <c r="D344" s="691">
        <v>45287.726388888892</v>
      </c>
      <c r="E344" s="740">
        <f t="shared" si="12"/>
        <v>0.28680555555911269</v>
      </c>
      <c r="F344" s="693" t="s">
        <v>958</v>
      </c>
      <c r="G344" s="750" t="s">
        <v>1708</v>
      </c>
      <c r="H344" s="693">
        <v>0</v>
      </c>
      <c r="I344" s="741">
        <v>0</v>
      </c>
      <c r="J344" s="695" t="s">
        <v>689</v>
      </c>
      <c r="K344" s="688"/>
    </row>
    <row r="345" spans="1:11" ht="17.25" customHeight="1">
      <c r="A345" s="689" t="s">
        <v>505</v>
      </c>
      <c r="B345" s="690" t="s">
        <v>1709</v>
      </c>
      <c r="C345" s="691">
        <v>45279.324999999997</v>
      </c>
      <c r="D345" s="691">
        <v>45279.671527777777</v>
      </c>
      <c r="E345" s="740">
        <f t="shared" si="12"/>
        <v>0.34652777777955635</v>
      </c>
      <c r="F345" s="693" t="s">
        <v>917</v>
      </c>
      <c r="G345" s="750" t="s">
        <v>1466</v>
      </c>
      <c r="H345" s="693">
        <v>0</v>
      </c>
      <c r="I345" s="741">
        <v>0</v>
      </c>
      <c r="J345" s="695" t="s">
        <v>689</v>
      </c>
      <c r="K345" s="688"/>
    </row>
    <row r="346" spans="1:11" ht="17.25" customHeight="1">
      <c r="A346" s="689" t="s">
        <v>505</v>
      </c>
      <c r="B346" s="690" t="s">
        <v>1710</v>
      </c>
      <c r="C346" s="691">
        <v>45270.364583333343</v>
      </c>
      <c r="D346" s="691">
        <v>45270.660416666673</v>
      </c>
      <c r="E346" s="740">
        <f t="shared" si="12"/>
        <v>0.29583333332993789</v>
      </c>
      <c r="F346" s="693" t="s">
        <v>917</v>
      </c>
      <c r="G346" s="750" t="s">
        <v>918</v>
      </c>
      <c r="H346" s="693">
        <v>0</v>
      </c>
      <c r="I346" s="741">
        <v>0</v>
      </c>
      <c r="J346" s="695" t="s">
        <v>689</v>
      </c>
      <c r="K346" s="688"/>
    </row>
    <row r="347" spans="1:11" ht="17.25" customHeight="1">
      <c r="A347" s="689" t="s">
        <v>505</v>
      </c>
      <c r="B347" s="690" t="s">
        <v>1711</v>
      </c>
      <c r="C347" s="691">
        <v>45271.347916666673</v>
      </c>
      <c r="D347" s="691">
        <v>45271.647222222222</v>
      </c>
      <c r="E347" s="740">
        <f t="shared" si="12"/>
        <v>0.29930555554892635</v>
      </c>
      <c r="F347" s="693" t="s">
        <v>917</v>
      </c>
      <c r="G347" s="750" t="s">
        <v>1712</v>
      </c>
      <c r="H347" s="693">
        <v>0</v>
      </c>
      <c r="I347" s="741">
        <v>0</v>
      </c>
      <c r="J347" s="695" t="s">
        <v>689</v>
      </c>
      <c r="K347" s="688"/>
    </row>
    <row r="348" spans="1:11" ht="17.25" customHeight="1">
      <c r="A348" s="689" t="s">
        <v>505</v>
      </c>
      <c r="B348" s="690" t="s">
        <v>1713</v>
      </c>
      <c r="C348" s="691">
        <v>45274.347916666673</v>
      </c>
      <c r="D348" s="691">
        <v>45274.597916666673</v>
      </c>
      <c r="E348" s="740">
        <f t="shared" si="12"/>
        <v>0.25</v>
      </c>
      <c r="F348" s="693" t="s">
        <v>917</v>
      </c>
      <c r="G348" s="750" t="s">
        <v>918</v>
      </c>
      <c r="H348" s="693">
        <v>0</v>
      </c>
      <c r="I348" s="741">
        <v>0</v>
      </c>
      <c r="J348" s="695" t="s">
        <v>689</v>
      </c>
      <c r="K348" s="688"/>
    </row>
    <row r="349" spans="1:11" ht="17.25" customHeight="1">
      <c r="A349" s="689" t="s">
        <v>505</v>
      </c>
      <c r="B349" s="690" t="s">
        <v>1714</v>
      </c>
      <c r="C349" s="691">
        <v>45280.342361111107</v>
      </c>
      <c r="D349" s="691">
        <v>45280.643055555563</v>
      </c>
      <c r="E349" s="740">
        <f t="shared" si="12"/>
        <v>0.30069444445689442</v>
      </c>
      <c r="F349" s="693" t="s">
        <v>917</v>
      </c>
      <c r="G349" s="750" t="s">
        <v>1715</v>
      </c>
      <c r="H349" s="693">
        <v>0</v>
      </c>
      <c r="I349" s="741">
        <v>0</v>
      </c>
      <c r="J349" s="695" t="s">
        <v>689</v>
      </c>
      <c r="K349" s="688"/>
    </row>
    <row r="350" spans="1:11" ht="17.25" customHeight="1">
      <c r="A350" s="689" t="s">
        <v>505</v>
      </c>
      <c r="B350" s="690" t="s">
        <v>1716</v>
      </c>
      <c r="C350" s="691">
        <v>45284.322916666657</v>
      </c>
      <c r="D350" s="691">
        <v>45284.65625</v>
      </c>
      <c r="E350" s="740">
        <f t="shared" si="12"/>
        <v>0.33333333334303461</v>
      </c>
      <c r="F350" s="693" t="s">
        <v>917</v>
      </c>
      <c r="G350" s="750" t="s">
        <v>918</v>
      </c>
      <c r="H350" s="693">
        <v>0</v>
      </c>
      <c r="I350" s="741">
        <v>0</v>
      </c>
      <c r="J350" s="695" t="s">
        <v>689</v>
      </c>
      <c r="K350" s="688"/>
    </row>
    <row r="351" spans="1:11" ht="17.25" customHeight="1">
      <c r="A351" s="689" t="s">
        <v>505</v>
      </c>
      <c r="B351" s="690" t="s">
        <v>1717</v>
      </c>
      <c r="C351" s="691">
        <v>45290.345833333333</v>
      </c>
      <c r="D351" s="691">
        <v>45290.667361111111</v>
      </c>
      <c r="E351" s="740">
        <f t="shared" si="12"/>
        <v>0.32152777777810115</v>
      </c>
      <c r="F351" s="693" t="s">
        <v>917</v>
      </c>
      <c r="G351" s="750" t="s">
        <v>929</v>
      </c>
      <c r="H351" s="693">
        <v>0</v>
      </c>
      <c r="I351" s="741">
        <v>0</v>
      </c>
      <c r="J351" s="695" t="s">
        <v>689</v>
      </c>
      <c r="K351" s="688"/>
    </row>
    <row r="352" spans="1:11" ht="17.25" customHeight="1">
      <c r="A352" s="689" t="s">
        <v>406</v>
      </c>
      <c r="B352" s="690" t="s">
        <v>1718</v>
      </c>
      <c r="C352" s="691">
        <v>45269.335416666669</v>
      </c>
      <c r="D352" s="691">
        <v>45269.665277777778</v>
      </c>
      <c r="E352" s="740">
        <f t="shared" si="12"/>
        <v>0.32986111110949423</v>
      </c>
      <c r="F352" s="693" t="s">
        <v>917</v>
      </c>
      <c r="G352" s="750" t="s">
        <v>1001</v>
      </c>
      <c r="H352" s="693">
        <v>0</v>
      </c>
      <c r="I352" s="741">
        <v>0</v>
      </c>
      <c r="J352" s="695" t="s">
        <v>689</v>
      </c>
      <c r="K352" s="688"/>
    </row>
    <row r="353" spans="1:11" ht="17.25" customHeight="1">
      <c r="A353" s="689" t="s">
        <v>406</v>
      </c>
      <c r="B353" s="690" t="s">
        <v>1719</v>
      </c>
      <c r="C353" s="691">
        <v>45272.336111111108</v>
      </c>
      <c r="D353" s="691">
        <v>45272.67291666667</v>
      </c>
      <c r="E353" s="740">
        <f t="shared" si="12"/>
        <v>0.33680555556202307</v>
      </c>
      <c r="F353" s="693" t="s">
        <v>917</v>
      </c>
      <c r="G353" s="750" t="s">
        <v>1001</v>
      </c>
      <c r="H353" s="693">
        <v>0</v>
      </c>
      <c r="I353" s="741">
        <v>0</v>
      </c>
      <c r="J353" s="695" t="s">
        <v>689</v>
      </c>
      <c r="K353" s="688"/>
    </row>
    <row r="354" spans="1:11" ht="17.25" customHeight="1">
      <c r="A354" s="689" t="s">
        <v>406</v>
      </c>
      <c r="B354" s="690" t="s">
        <v>1720</v>
      </c>
      <c r="C354" s="691">
        <v>45288.464583333327</v>
      </c>
      <c r="D354" s="691">
        <v>45288.464583333327</v>
      </c>
      <c r="E354" s="740">
        <f t="shared" si="12"/>
        <v>0</v>
      </c>
      <c r="F354" s="693" t="s">
        <v>958</v>
      </c>
      <c r="G354" s="750" t="s">
        <v>1702</v>
      </c>
      <c r="H354" s="693">
        <v>0</v>
      </c>
      <c r="I354" s="741">
        <v>0</v>
      </c>
      <c r="J354" s="695" t="s">
        <v>689</v>
      </c>
      <c r="K354" s="688"/>
    </row>
    <row r="355" spans="1:11" ht="17.25" customHeight="1">
      <c r="A355" s="689" t="s">
        <v>406</v>
      </c>
      <c r="B355" s="690" t="s">
        <v>1721</v>
      </c>
      <c r="C355" s="691">
        <v>45272.357638888891</v>
      </c>
      <c r="D355" s="691">
        <v>45272.672222222223</v>
      </c>
      <c r="E355" s="740">
        <f t="shared" si="12"/>
        <v>0.31458333333284827</v>
      </c>
      <c r="F355" s="693" t="s">
        <v>917</v>
      </c>
      <c r="G355" s="750" t="s">
        <v>1001</v>
      </c>
      <c r="H355" s="693">
        <v>0</v>
      </c>
      <c r="I355" s="741">
        <v>0</v>
      </c>
      <c r="J355" s="695" t="s">
        <v>689</v>
      </c>
      <c r="K355" s="688"/>
    </row>
    <row r="356" spans="1:11" ht="17.25" customHeight="1">
      <c r="A356" s="689" t="s">
        <v>406</v>
      </c>
      <c r="B356" s="690" t="s">
        <v>892</v>
      </c>
      <c r="C356" s="691">
        <v>45279.38958333333</v>
      </c>
      <c r="D356" s="691">
        <v>45279.679861111108</v>
      </c>
      <c r="E356" s="740">
        <f t="shared" si="12"/>
        <v>0.29027777777810115</v>
      </c>
      <c r="F356" s="693" t="s">
        <v>917</v>
      </c>
      <c r="G356" s="750" t="s">
        <v>1000</v>
      </c>
      <c r="H356" s="693">
        <v>0</v>
      </c>
      <c r="I356" s="741">
        <v>0</v>
      </c>
      <c r="J356" s="695" t="s">
        <v>689</v>
      </c>
      <c r="K356" s="688"/>
    </row>
    <row r="357" spans="1:11" ht="17.25" customHeight="1">
      <c r="A357" s="689" t="s">
        <v>516</v>
      </c>
      <c r="B357" s="690" t="s">
        <v>1722</v>
      </c>
      <c r="C357" s="691">
        <v>45283.362500000003</v>
      </c>
      <c r="D357" s="691">
        <v>45283.675000000003</v>
      </c>
      <c r="E357" s="740">
        <f t="shared" si="12"/>
        <v>0.3125</v>
      </c>
      <c r="F357" s="693" t="s">
        <v>917</v>
      </c>
      <c r="G357" s="750" t="s">
        <v>973</v>
      </c>
      <c r="H357" s="693">
        <v>0</v>
      </c>
      <c r="I357" s="741">
        <v>0</v>
      </c>
      <c r="J357" s="695" t="s">
        <v>689</v>
      </c>
      <c r="K357" s="688"/>
    </row>
    <row r="358" spans="1:11" ht="17.25" customHeight="1">
      <c r="A358" s="689" t="s">
        <v>535</v>
      </c>
      <c r="B358" s="690" t="s">
        <v>1723</v>
      </c>
      <c r="C358" s="691">
        <v>45263.615277777782</v>
      </c>
      <c r="D358" s="691">
        <v>45263.649305555547</v>
      </c>
      <c r="E358" s="740">
        <f t="shared" si="12"/>
        <v>3.402777776500443E-2</v>
      </c>
      <c r="F358" s="693" t="s">
        <v>917</v>
      </c>
      <c r="G358" s="750" t="s">
        <v>1702</v>
      </c>
      <c r="H358" s="693">
        <v>0</v>
      </c>
      <c r="I358" s="741">
        <v>0</v>
      </c>
      <c r="J358" s="695" t="s">
        <v>689</v>
      </c>
      <c r="K358" s="688"/>
    </row>
    <row r="359" spans="1:11" ht="17.25" customHeight="1">
      <c r="A359" s="689" t="s">
        <v>542</v>
      </c>
      <c r="B359" s="690" t="s">
        <v>1724</v>
      </c>
      <c r="C359" s="691">
        <v>45277.321527777778</v>
      </c>
      <c r="D359" s="691">
        <v>45278.724999999999</v>
      </c>
      <c r="E359" s="740">
        <f t="shared" si="12"/>
        <v>1.4034722222204437</v>
      </c>
      <c r="F359" s="693" t="s">
        <v>917</v>
      </c>
      <c r="G359" s="750" t="s">
        <v>1725</v>
      </c>
      <c r="H359" s="693">
        <v>0</v>
      </c>
      <c r="I359" s="741">
        <v>0</v>
      </c>
      <c r="J359" s="695" t="s">
        <v>689</v>
      </c>
      <c r="K359" s="688"/>
    </row>
    <row r="360" spans="1:11" ht="17.25" customHeight="1">
      <c r="A360" s="689" t="s">
        <v>552</v>
      </c>
      <c r="B360" s="690" t="s">
        <v>1726</v>
      </c>
      <c r="C360" s="691">
        <v>45263.395138888889</v>
      </c>
      <c r="D360" s="691">
        <v>45263.547222222223</v>
      </c>
      <c r="E360" s="740">
        <f t="shared" si="12"/>
        <v>0.15208333333430346</v>
      </c>
      <c r="F360" s="693" t="s">
        <v>958</v>
      </c>
      <c r="G360" s="750" t="s">
        <v>1702</v>
      </c>
      <c r="H360" s="693">
        <v>0</v>
      </c>
      <c r="I360" s="741">
        <v>0</v>
      </c>
      <c r="J360" s="695" t="s">
        <v>689</v>
      </c>
      <c r="K360" s="688"/>
    </row>
    <row r="361" spans="1:11" ht="17.25" customHeight="1">
      <c r="A361" s="689" t="s">
        <v>552</v>
      </c>
      <c r="B361" s="690" t="s">
        <v>1727</v>
      </c>
      <c r="C361" s="691">
        <v>45263.553472222222</v>
      </c>
      <c r="D361" s="691">
        <v>45263.674305555563</v>
      </c>
      <c r="E361" s="740">
        <f t="shared" si="12"/>
        <v>0.12083333334157942</v>
      </c>
      <c r="F361" s="693" t="s">
        <v>958</v>
      </c>
      <c r="G361" s="750" t="s">
        <v>1702</v>
      </c>
      <c r="H361" s="693">
        <v>0</v>
      </c>
      <c r="I361" s="741">
        <v>0</v>
      </c>
      <c r="J361" s="695" t="s">
        <v>689</v>
      </c>
      <c r="K361" s="688"/>
    </row>
    <row r="362" spans="1:11" ht="17.25" customHeight="1">
      <c r="A362" s="689" t="s">
        <v>552</v>
      </c>
      <c r="B362" s="690" t="s">
        <v>1728</v>
      </c>
      <c r="C362" s="691">
        <v>45264.620138888888</v>
      </c>
      <c r="D362" s="691">
        <v>45264.671527777777</v>
      </c>
      <c r="E362" s="740">
        <f t="shared" si="12"/>
        <v>5.1388888889050577E-2</v>
      </c>
      <c r="F362" s="693" t="s">
        <v>958</v>
      </c>
      <c r="G362" s="750" t="s">
        <v>1093</v>
      </c>
      <c r="H362" s="693">
        <v>0</v>
      </c>
      <c r="I362" s="741">
        <v>0</v>
      </c>
      <c r="J362" s="695" t="s">
        <v>689</v>
      </c>
      <c r="K362" s="688"/>
    </row>
    <row r="363" spans="1:11" ht="17.25" customHeight="1">
      <c r="A363" s="689" t="s">
        <v>552</v>
      </c>
      <c r="B363" s="690" t="s">
        <v>1729</v>
      </c>
      <c r="C363" s="691">
        <v>45264.487500000003</v>
      </c>
      <c r="D363" s="691">
        <v>45264.529861111107</v>
      </c>
      <c r="E363" s="740">
        <f t="shared" si="12"/>
        <v>4.2361111103673466E-2</v>
      </c>
      <c r="F363" s="693" t="s">
        <v>958</v>
      </c>
      <c r="G363" s="750" t="s">
        <v>1093</v>
      </c>
      <c r="H363" s="693">
        <v>0</v>
      </c>
      <c r="I363" s="741">
        <v>0</v>
      </c>
      <c r="J363" s="695" t="s">
        <v>689</v>
      </c>
      <c r="K363" s="688"/>
    </row>
    <row r="364" spans="1:11" ht="17.25" customHeight="1">
      <c r="A364" s="689" t="s">
        <v>560</v>
      </c>
      <c r="B364" s="690" t="s">
        <v>1730</v>
      </c>
      <c r="C364" s="691">
        <v>45273.367361111108</v>
      </c>
      <c r="D364" s="691">
        <v>45273.663194444453</v>
      </c>
      <c r="E364" s="740">
        <f t="shared" si="12"/>
        <v>0.2958333333444898</v>
      </c>
      <c r="F364" s="693" t="s">
        <v>917</v>
      </c>
      <c r="G364" s="750" t="s">
        <v>1702</v>
      </c>
      <c r="H364" s="693">
        <v>0</v>
      </c>
      <c r="I364" s="741">
        <v>0</v>
      </c>
      <c r="J364" s="695" t="s">
        <v>689</v>
      </c>
      <c r="K364" s="688"/>
    </row>
    <row r="365" spans="1:11" ht="17.25" customHeight="1">
      <c r="A365" s="689" t="s">
        <v>560</v>
      </c>
      <c r="B365" s="690" t="s">
        <v>1730</v>
      </c>
      <c r="C365" s="691">
        <v>45274.357638888891</v>
      </c>
      <c r="D365" s="691">
        <v>45274.67291666667</v>
      </c>
      <c r="E365" s="740">
        <f t="shared" si="12"/>
        <v>0.31527777777955635</v>
      </c>
      <c r="F365" s="693" t="s">
        <v>917</v>
      </c>
      <c r="G365" s="750" t="s">
        <v>1702</v>
      </c>
      <c r="H365" s="693">
        <v>0</v>
      </c>
      <c r="I365" s="741">
        <v>0</v>
      </c>
      <c r="J365" s="695" t="s">
        <v>689</v>
      </c>
      <c r="K365" s="688"/>
    </row>
    <row r="366" spans="1:11" ht="17.25" customHeight="1">
      <c r="A366" s="689" t="s">
        <v>560</v>
      </c>
      <c r="B366" s="690" t="s">
        <v>1731</v>
      </c>
      <c r="C366" s="691">
        <v>45277.387499999997</v>
      </c>
      <c r="D366" s="691">
        <v>45277.6875</v>
      </c>
      <c r="E366" s="740">
        <f t="shared" si="12"/>
        <v>0.30000000000291038</v>
      </c>
      <c r="F366" s="693" t="s">
        <v>917</v>
      </c>
      <c r="G366" s="750" t="s">
        <v>1191</v>
      </c>
      <c r="H366" s="693">
        <v>0</v>
      </c>
      <c r="I366" s="741">
        <v>0</v>
      </c>
      <c r="J366" s="695" t="s">
        <v>689</v>
      </c>
      <c r="K366" s="688"/>
    </row>
    <row r="367" spans="1:11" ht="17.25" customHeight="1">
      <c r="A367" s="689" t="s">
        <v>560</v>
      </c>
      <c r="B367" s="690" t="s">
        <v>1731</v>
      </c>
      <c r="C367" s="691">
        <v>45278.426388888889</v>
      </c>
      <c r="D367" s="691">
        <v>45278.663888888892</v>
      </c>
      <c r="E367" s="740">
        <f t="shared" si="12"/>
        <v>0.23750000000291038</v>
      </c>
      <c r="F367" s="693" t="s">
        <v>917</v>
      </c>
      <c r="G367" s="750" t="s">
        <v>1732</v>
      </c>
      <c r="H367" s="693">
        <v>0</v>
      </c>
      <c r="I367" s="741">
        <v>0</v>
      </c>
      <c r="J367" s="695" t="s">
        <v>689</v>
      </c>
      <c r="K367" s="688"/>
    </row>
    <row r="368" spans="1:11" ht="17.25" customHeight="1" thickBot="1">
      <c r="A368" s="698" t="s">
        <v>566</v>
      </c>
      <c r="B368" s="699" t="s">
        <v>1733</v>
      </c>
      <c r="C368" s="700">
        <v>45288.344444444447</v>
      </c>
      <c r="D368" s="700">
        <v>45288.707638888889</v>
      </c>
      <c r="E368" s="742">
        <f t="shared" si="12"/>
        <v>0.3631944444423425</v>
      </c>
      <c r="F368" s="702" t="s">
        <v>917</v>
      </c>
      <c r="G368" s="751" t="s">
        <v>929</v>
      </c>
      <c r="H368" s="702">
        <v>0</v>
      </c>
      <c r="I368" s="743">
        <v>0</v>
      </c>
      <c r="J368" s="704" t="s">
        <v>689</v>
      </c>
      <c r="K368" s="688"/>
    </row>
    <row r="369" spans="1:11" ht="17.25" customHeight="1">
      <c r="A369" s="706"/>
      <c r="B369" s="706"/>
      <c r="C369" s="726"/>
      <c r="D369" s="708" t="s">
        <v>723</v>
      </c>
      <c r="E369" s="709">
        <f>SUM(E305:E368)</f>
        <v>18.856944444487453</v>
      </c>
      <c r="F369" s="752"/>
      <c r="G369" s="711" t="s">
        <v>724</v>
      </c>
      <c r="H369" s="753"/>
      <c r="I369" s="754">
        <f>SUM(I305:I368)</f>
        <v>0</v>
      </c>
      <c r="J369" s="755"/>
      <c r="K369" s="688"/>
    </row>
    <row r="370" spans="1:11" ht="17.25" customHeight="1">
      <c r="A370" s="706"/>
      <c r="B370" s="706"/>
      <c r="C370" s="726"/>
      <c r="D370" s="708"/>
      <c r="E370" s="709"/>
      <c r="F370" s="752"/>
      <c r="G370" s="711"/>
      <c r="H370" s="753"/>
      <c r="I370" s="754"/>
      <c r="J370" s="755"/>
      <c r="K370" s="688"/>
    </row>
    <row r="371" spans="1:11" ht="17.25" customHeight="1">
      <c r="A371" s="706"/>
      <c r="B371" s="706"/>
      <c r="C371" s="726"/>
      <c r="D371" s="708"/>
      <c r="E371" s="709"/>
      <c r="F371" s="752"/>
      <c r="G371" s="711"/>
      <c r="H371" s="753"/>
      <c r="I371" s="754"/>
      <c r="J371" s="755"/>
      <c r="K371" s="688"/>
    </row>
    <row r="372" spans="1:11" ht="17.25" customHeight="1" thickBot="1">
      <c r="A372" s="756" t="s">
        <v>775</v>
      </c>
      <c r="B372" s="757"/>
      <c r="C372" s="718"/>
      <c r="D372" s="718"/>
      <c r="E372" s="758"/>
      <c r="F372" s="707"/>
      <c r="G372" s="719"/>
      <c r="H372" s="720"/>
      <c r="I372" s="720"/>
      <c r="J372" s="719"/>
      <c r="K372" s="688"/>
    </row>
    <row r="373" spans="1:11" ht="17.25" customHeight="1">
      <c r="A373" s="759" t="s">
        <v>284</v>
      </c>
      <c r="B373" s="760" t="s">
        <v>1734</v>
      </c>
      <c r="C373" s="761">
        <v>45275.470138888893</v>
      </c>
      <c r="D373" s="761">
        <v>45276.57708333333</v>
      </c>
      <c r="E373" s="738">
        <f t="shared" ref="E373:E415" si="13">D373-C373</f>
        <v>1.1069444444365217</v>
      </c>
      <c r="F373" s="762" t="s">
        <v>917</v>
      </c>
      <c r="G373" s="763" t="s">
        <v>1735</v>
      </c>
      <c r="H373" s="685">
        <v>0</v>
      </c>
      <c r="I373" s="739">
        <v>0</v>
      </c>
      <c r="J373" s="687" t="s">
        <v>689</v>
      </c>
      <c r="K373" s="688"/>
    </row>
    <row r="374" spans="1:11" ht="17.25" customHeight="1">
      <c r="A374" s="764" t="s">
        <v>284</v>
      </c>
      <c r="B374" s="765" t="s">
        <v>1736</v>
      </c>
      <c r="C374" s="766">
        <v>45279.45208333333</v>
      </c>
      <c r="D374" s="766">
        <v>45279.839583333327</v>
      </c>
      <c r="E374" s="740">
        <f t="shared" si="13"/>
        <v>0.38749999999708962</v>
      </c>
      <c r="F374" s="767" t="s">
        <v>917</v>
      </c>
      <c r="G374" s="768" t="s">
        <v>1737</v>
      </c>
      <c r="H374" s="693">
        <v>0</v>
      </c>
      <c r="I374" s="741">
        <v>0</v>
      </c>
      <c r="J374" s="695" t="s">
        <v>689</v>
      </c>
      <c r="K374" s="688"/>
    </row>
    <row r="375" spans="1:11" ht="17.25" customHeight="1">
      <c r="A375" s="764" t="s">
        <v>284</v>
      </c>
      <c r="B375" s="765" t="s">
        <v>1738</v>
      </c>
      <c r="C375" s="766">
        <v>45263.356944444437</v>
      </c>
      <c r="D375" s="766">
        <v>45263.81527777778</v>
      </c>
      <c r="E375" s="740">
        <f t="shared" si="13"/>
        <v>0.45833333334303461</v>
      </c>
      <c r="F375" s="767" t="s">
        <v>917</v>
      </c>
      <c r="G375" s="768" t="s">
        <v>929</v>
      </c>
      <c r="H375" s="693">
        <v>0</v>
      </c>
      <c r="I375" s="741">
        <v>0</v>
      </c>
      <c r="J375" s="695" t="s">
        <v>689</v>
      </c>
      <c r="K375" s="688"/>
    </row>
    <row r="376" spans="1:11" ht="17.25" customHeight="1">
      <c r="A376" s="764" t="s">
        <v>284</v>
      </c>
      <c r="B376" s="765" t="s">
        <v>1739</v>
      </c>
      <c r="C376" s="766">
        <v>45265.381944444453</v>
      </c>
      <c r="D376" s="766">
        <v>45265.793055555558</v>
      </c>
      <c r="E376" s="740">
        <f t="shared" si="13"/>
        <v>0.41111111110512866</v>
      </c>
      <c r="F376" s="767" t="s">
        <v>917</v>
      </c>
      <c r="G376" s="768" t="s">
        <v>1740</v>
      </c>
      <c r="H376" s="693">
        <v>0</v>
      </c>
      <c r="I376" s="741">
        <v>0</v>
      </c>
      <c r="J376" s="695" t="s">
        <v>689</v>
      </c>
      <c r="K376" s="688"/>
    </row>
    <row r="377" spans="1:11" ht="17.25" customHeight="1">
      <c r="A377" s="764" t="s">
        <v>284</v>
      </c>
      <c r="B377" s="765" t="s">
        <v>1741</v>
      </c>
      <c r="C377" s="766">
        <v>45266.353472222218</v>
      </c>
      <c r="D377" s="766">
        <v>45266.723611111112</v>
      </c>
      <c r="E377" s="740">
        <f t="shared" si="13"/>
        <v>0.37013888889487134</v>
      </c>
      <c r="F377" s="767" t="s">
        <v>917</v>
      </c>
      <c r="G377" s="768" t="s">
        <v>929</v>
      </c>
      <c r="H377" s="693">
        <v>0</v>
      </c>
      <c r="I377" s="769">
        <f t="shared" ref="I377" si="14">E377*H377*24</f>
        <v>0</v>
      </c>
      <c r="J377" s="695" t="s">
        <v>692</v>
      </c>
      <c r="K377" s="688"/>
    </row>
    <row r="378" spans="1:11" ht="17.25" customHeight="1">
      <c r="A378" s="764" t="s">
        <v>284</v>
      </c>
      <c r="B378" s="765" t="s">
        <v>1741</v>
      </c>
      <c r="C378" s="766">
        <v>45284.354861111111</v>
      </c>
      <c r="D378" s="766">
        <v>45284.354861111111</v>
      </c>
      <c r="E378" s="740">
        <f t="shared" si="13"/>
        <v>0</v>
      </c>
      <c r="F378" s="767" t="s">
        <v>917</v>
      </c>
      <c r="G378" s="768" t="s">
        <v>1742</v>
      </c>
      <c r="H378" s="693">
        <v>0</v>
      </c>
      <c r="I378" s="741">
        <v>0</v>
      </c>
      <c r="J378" s="695" t="s">
        <v>689</v>
      </c>
      <c r="K378" s="688"/>
    </row>
    <row r="379" spans="1:11" ht="17.25" customHeight="1">
      <c r="A379" s="764" t="s">
        <v>284</v>
      </c>
      <c r="B379" s="765" t="s">
        <v>1741</v>
      </c>
      <c r="C379" s="766">
        <v>45284.438194444447</v>
      </c>
      <c r="D379" s="766">
        <v>45284.706944444442</v>
      </c>
      <c r="E379" s="740">
        <f t="shared" si="13"/>
        <v>0.26874999999563443</v>
      </c>
      <c r="F379" s="767" t="s">
        <v>917</v>
      </c>
      <c r="G379" s="768" t="s">
        <v>1743</v>
      </c>
      <c r="H379" s="693">
        <v>0</v>
      </c>
      <c r="I379" s="741">
        <v>0</v>
      </c>
      <c r="J379" s="695" t="s">
        <v>689</v>
      </c>
      <c r="K379" s="688"/>
    </row>
    <row r="380" spans="1:11" ht="17.25" customHeight="1">
      <c r="A380" s="764" t="s">
        <v>284</v>
      </c>
      <c r="B380" s="765" t="s">
        <v>1741</v>
      </c>
      <c r="C380" s="766">
        <v>45285.36041666667</v>
      </c>
      <c r="D380" s="766">
        <v>45285.694444444453</v>
      </c>
      <c r="E380" s="740">
        <f t="shared" si="13"/>
        <v>0.33402777778246673</v>
      </c>
      <c r="F380" s="767" t="s">
        <v>917</v>
      </c>
      <c r="G380" s="768" t="s">
        <v>1742</v>
      </c>
      <c r="H380" s="693">
        <v>0</v>
      </c>
      <c r="I380" s="741">
        <v>0</v>
      </c>
      <c r="J380" s="695" t="s">
        <v>689</v>
      </c>
      <c r="K380" s="688"/>
    </row>
    <row r="381" spans="1:11" ht="17.25" customHeight="1">
      <c r="A381" s="764" t="s">
        <v>284</v>
      </c>
      <c r="B381" s="765" t="s">
        <v>1741</v>
      </c>
      <c r="C381" s="766">
        <v>45286.366666666669</v>
      </c>
      <c r="D381" s="766">
        <v>45286.675000000003</v>
      </c>
      <c r="E381" s="740">
        <f t="shared" si="13"/>
        <v>0.30833333333430346</v>
      </c>
      <c r="F381" s="767" t="s">
        <v>958</v>
      </c>
      <c r="G381" s="768" t="s">
        <v>1744</v>
      </c>
      <c r="H381" s="693">
        <v>0</v>
      </c>
      <c r="I381" s="741">
        <v>0</v>
      </c>
      <c r="J381" s="695" t="s">
        <v>689</v>
      </c>
      <c r="K381" s="688"/>
    </row>
    <row r="382" spans="1:11" ht="17.25" customHeight="1">
      <c r="A382" s="764" t="s">
        <v>284</v>
      </c>
      <c r="B382" s="765" t="s">
        <v>1745</v>
      </c>
      <c r="C382" s="766">
        <v>45266.353472222218</v>
      </c>
      <c r="D382" s="766">
        <v>45266.723611111112</v>
      </c>
      <c r="E382" s="740">
        <f t="shared" si="13"/>
        <v>0.37013888889487134</v>
      </c>
      <c r="F382" s="767" t="s">
        <v>917</v>
      </c>
      <c r="G382" s="768" t="s">
        <v>929</v>
      </c>
      <c r="H382" s="693">
        <v>0</v>
      </c>
      <c r="I382" s="741">
        <v>0</v>
      </c>
      <c r="J382" s="695" t="s">
        <v>689</v>
      </c>
      <c r="K382" s="688"/>
    </row>
    <row r="383" spans="1:11" ht="17.25" customHeight="1">
      <c r="A383" s="764" t="s">
        <v>284</v>
      </c>
      <c r="B383" s="765" t="s">
        <v>1745</v>
      </c>
      <c r="C383" s="766">
        <v>45286.367361111108</v>
      </c>
      <c r="D383" s="766">
        <v>45286.675000000003</v>
      </c>
      <c r="E383" s="740">
        <f t="shared" si="13"/>
        <v>0.30763888889487134</v>
      </c>
      <c r="F383" s="767" t="s">
        <v>958</v>
      </c>
      <c r="G383" s="768" t="s">
        <v>1744</v>
      </c>
      <c r="H383" s="693">
        <v>0</v>
      </c>
      <c r="I383" s="741">
        <v>0</v>
      </c>
      <c r="J383" s="695" t="s">
        <v>689</v>
      </c>
      <c r="K383" s="688"/>
    </row>
    <row r="384" spans="1:11" ht="17.25" customHeight="1">
      <c r="A384" s="764" t="s">
        <v>284</v>
      </c>
      <c r="B384" s="765" t="s">
        <v>1745</v>
      </c>
      <c r="C384" s="766">
        <v>45287.375694444447</v>
      </c>
      <c r="D384" s="766">
        <v>45288.63958333333</v>
      </c>
      <c r="E384" s="740">
        <f t="shared" si="13"/>
        <v>1.2638888888832298</v>
      </c>
      <c r="F384" s="767" t="s">
        <v>958</v>
      </c>
      <c r="G384" s="768" t="s">
        <v>1746</v>
      </c>
      <c r="H384" s="693">
        <v>0</v>
      </c>
      <c r="I384" s="741">
        <v>0</v>
      </c>
      <c r="J384" s="695" t="s">
        <v>689</v>
      </c>
      <c r="K384" s="688"/>
    </row>
    <row r="385" spans="1:11" ht="17.25" customHeight="1">
      <c r="A385" s="764" t="s">
        <v>369</v>
      </c>
      <c r="B385" s="765" t="s">
        <v>1747</v>
      </c>
      <c r="C385" s="766">
        <v>45279.434027777781</v>
      </c>
      <c r="D385" s="766">
        <v>45279.556944444441</v>
      </c>
      <c r="E385" s="740">
        <f t="shared" si="13"/>
        <v>0.12291666665987577</v>
      </c>
      <c r="F385" s="767" t="s">
        <v>917</v>
      </c>
      <c r="G385" s="768" t="s">
        <v>1746</v>
      </c>
      <c r="H385" s="693">
        <v>0</v>
      </c>
      <c r="I385" s="741">
        <v>0</v>
      </c>
      <c r="J385" s="695" t="s">
        <v>689</v>
      </c>
      <c r="K385" s="688"/>
    </row>
    <row r="386" spans="1:11" ht="17.25" customHeight="1">
      <c r="A386" s="764" t="s">
        <v>369</v>
      </c>
      <c r="B386" s="765" t="s">
        <v>1747</v>
      </c>
      <c r="C386" s="766">
        <v>45286.388888888891</v>
      </c>
      <c r="D386" s="766">
        <v>45286.640277777777</v>
      </c>
      <c r="E386" s="740">
        <f t="shared" si="13"/>
        <v>0.25138888888614019</v>
      </c>
      <c r="F386" s="767" t="s">
        <v>958</v>
      </c>
      <c r="G386" s="768" t="s">
        <v>1748</v>
      </c>
      <c r="H386" s="693">
        <v>4</v>
      </c>
      <c r="I386" s="696">
        <f t="shared" ref="I386:I387" si="15">E386*H386*24</f>
        <v>24.133333333069459</v>
      </c>
      <c r="J386" s="697" t="s">
        <v>692</v>
      </c>
      <c r="K386" s="688"/>
    </row>
    <row r="387" spans="1:11" ht="17.25" customHeight="1">
      <c r="A387" s="764" t="s">
        <v>369</v>
      </c>
      <c r="B387" s="765" t="s">
        <v>1749</v>
      </c>
      <c r="C387" s="766">
        <v>45286.388888888891</v>
      </c>
      <c r="D387" s="766">
        <v>45286.640972222223</v>
      </c>
      <c r="E387" s="740">
        <f t="shared" si="13"/>
        <v>0.25208333333284827</v>
      </c>
      <c r="F387" s="767" t="s">
        <v>958</v>
      </c>
      <c r="G387" s="768" t="s">
        <v>1748</v>
      </c>
      <c r="H387" s="693">
        <v>4</v>
      </c>
      <c r="I387" s="696">
        <f t="shared" si="15"/>
        <v>24.199999999953434</v>
      </c>
      <c r="J387" s="697" t="s">
        <v>692</v>
      </c>
      <c r="K387" s="688"/>
    </row>
    <row r="388" spans="1:11" ht="17.25" customHeight="1">
      <c r="A388" s="764" t="s">
        <v>369</v>
      </c>
      <c r="B388" s="765" t="s">
        <v>1750</v>
      </c>
      <c r="C388" s="766">
        <v>45278.35</v>
      </c>
      <c r="D388" s="766">
        <v>45278.599305555559</v>
      </c>
      <c r="E388" s="740">
        <f t="shared" si="13"/>
        <v>0.24930555556056788</v>
      </c>
      <c r="F388" s="767" t="s">
        <v>917</v>
      </c>
      <c r="G388" s="768" t="s">
        <v>919</v>
      </c>
      <c r="H388" s="693">
        <v>0</v>
      </c>
      <c r="I388" s="741">
        <v>0</v>
      </c>
      <c r="J388" s="695" t="s">
        <v>689</v>
      </c>
      <c r="K388" s="688"/>
    </row>
    <row r="389" spans="1:11" ht="17.25" customHeight="1">
      <c r="A389" s="764" t="s">
        <v>369</v>
      </c>
      <c r="B389" s="765" t="s">
        <v>1751</v>
      </c>
      <c r="C389" s="766">
        <v>45280.34097222222</v>
      </c>
      <c r="D389" s="766">
        <v>45280.557638888888</v>
      </c>
      <c r="E389" s="740">
        <f t="shared" si="13"/>
        <v>0.21666666666715173</v>
      </c>
      <c r="F389" s="767" t="s">
        <v>917</v>
      </c>
      <c r="G389" s="768" t="s">
        <v>919</v>
      </c>
      <c r="H389" s="693">
        <v>0</v>
      </c>
      <c r="I389" s="741">
        <v>0</v>
      </c>
      <c r="J389" s="695" t="s">
        <v>689</v>
      </c>
      <c r="K389" s="688"/>
    </row>
    <row r="390" spans="1:11" ht="17.25" customHeight="1">
      <c r="A390" s="764" t="s">
        <v>369</v>
      </c>
      <c r="B390" s="765" t="s">
        <v>1752</v>
      </c>
      <c r="C390" s="766">
        <v>45263.553472222222</v>
      </c>
      <c r="D390" s="766">
        <v>45263.673611111109</v>
      </c>
      <c r="E390" s="740">
        <f t="shared" si="13"/>
        <v>0.12013888888759539</v>
      </c>
      <c r="F390" s="767" t="s">
        <v>958</v>
      </c>
      <c r="G390" s="768" t="s">
        <v>986</v>
      </c>
      <c r="H390" s="693">
        <v>0</v>
      </c>
      <c r="I390" s="741">
        <v>0</v>
      </c>
      <c r="J390" s="695" t="s">
        <v>689</v>
      </c>
      <c r="K390" s="688"/>
    </row>
    <row r="391" spans="1:11" ht="17.25" customHeight="1">
      <c r="A391" s="764" t="s">
        <v>459</v>
      </c>
      <c r="B391" s="765" t="s">
        <v>1753</v>
      </c>
      <c r="C391" s="766">
        <v>45290.351388888892</v>
      </c>
      <c r="D391" s="766">
        <v>45290.622916666667</v>
      </c>
      <c r="E391" s="740">
        <f t="shared" si="13"/>
        <v>0.27152777777519077</v>
      </c>
      <c r="F391" s="767" t="s">
        <v>917</v>
      </c>
      <c r="G391" s="768" t="s">
        <v>919</v>
      </c>
      <c r="H391" s="693">
        <v>0</v>
      </c>
      <c r="I391" s="741">
        <v>0</v>
      </c>
      <c r="J391" s="695" t="s">
        <v>689</v>
      </c>
      <c r="K391" s="688"/>
    </row>
    <row r="392" spans="1:11" ht="17.25" customHeight="1">
      <c r="A392" s="764" t="s">
        <v>472</v>
      </c>
      <c r="B392" s="765" t="s">
        <v>1754</v>
      </c>
      <c r="C392" s="766">
        <v>45269.518750000003</v>
      </c>
      <c r="D392" s="766">
        <v>45269.627083333333</v>
      </c>
      <c r="E392" s="740">
        <f t="shared" si="13"/>
        <v>0.10833333332993789</v>
      </c>
      <c r="F392" s="767" t="s">
        <v>958</v>
      </c>
      <c r="G392" s="768" t="s">
        <v>1283</v>
      </c>
      <c r="H392" s="693">
        <v>36</v>
      </c>
      <c r="I392" s="696">
        <f t="shared" ref="I392" si="16">E392*H392*24</f>
        <v>93.599999997066334</v>
      </c>
      <c r="J392" s="697" t="s">
        <v>692</v>
      </c>
      <c r="K392" s="688"/>
    </row>
    <row r="393" spans="1:11" ht="17.25" customHeight="1">
      <c r="A393" s="764" t="s">
        <v>490</v>
      </c>
      <c r="B393" s="765" t="s">
        <v>1755</v>
      </c>
      <c r="C393" s="766">
        <v>45288.381944444453</v>
      </c>
      <c r="D393" s="766">
        <v>45288.678472222222</v>
      </c>
      <c r="E393" s="740">
        <f t="shared" si="13"/>
        <v>0.29652777776937</v>
      </c>
      <c r="F393" s="767" t="s">
        <v>917</v>
      </c>
      <c r="G393" s="768" t="s">
        <v>1756</v>
      </c>
      <c r="H393" s="693">
        <v>0</v>
      </c>
      <c r="I393" s="741">
        <v>0</v>
      </c>
      <c r="J393" s="695" t="s">
        <v>689</v>
      </c>
      <c r="K393" s="688"/>
    </row>
    <row r="394" spans="1:11" ht="17.25" customHeight="1">
      <c r="A394" s="764" t="s">
        <v>397</v>
      </c>
      <c r="B394" s="765" t="s">
        <v>1757</v>
      </c>
      <c r="C394" s="766">
        <v>45262.395833333343</v>
      </c>
      <c r="D394" s="766">
        <v>45262.787499999999</v>
      </c>
      <c r="E394" s="740">
        <f t="shared" si="13"/>
        <v>0.3916666666555102</v>
      </c>
      <c r="F394" s="767" t="s">
        <v>917</v>
      </c>
      <c r="G394" s="768" t="s">
        <v>1009</v>
      </c>
      <c r="H394" s="693">
        <v>0</v>
      </c>
      <c r="I394" s="741">
        <v>0</v>
      </c>
      <c r="J394" s="695" t="s">
        <v>689</v>
      </c>
      <c r="K394" s="688"/>
    </row>
    <row r="395" spans="1:11" ht="17.25" customHeight="1">
      <c r="A395" s="764" t="s">
        <v>397</v>
      </c>
      <c r="B395" s="765" t="s">
        <v>1758</v>
      </c>
      <c r="C395" s="766">
        <v>45264.362500000003</v>
      </c>
      <c r="D395" s="766">
        <v>45264.791666666657</v>
      </c>
      <c r="E395" s="740">
        <f t="shared" si="13"/>
        <v>0.42916666665405501</v>
      </c>
      <c r="F395" s="767" t="s">
        <v>917</v>
      </c>
      <c r="G395" s="768" t="s">
        <v>1759</v>
      </c>
      <c r="H395" s="693">
        <v>0</v>
      </c>
      <c r="I395" s="741">
        <v>0</v>
      </c>
      <c r="J395" s="695" t="s">
        <v>689</v>
      </c>
      <c r="K395" s="688"/>
    </row>
    <row r="396" spans="1:11" ht="17.25" customHeight="1">
      <c r="A396" s="764" t="s">
        <v>493</v>
      </c>
      <c r="B396" s="765" t="s">
        <v>1760</v>
      </c>
      <c r="C396" s="766">
        <v>45265.42083333333</v>
      </c>
      <c r="D396" s="766">
        <v>45265.685416666667</v>
      </c>
      <c r="E396" s="740">
        <f t="shared" si="13"/>
        <v>0.26458333333721384</v>
      </c>
      <c r="F396" s="767" t="s">
        <v>917</v>
      </c>
      <c r="G396" s="768" t="s">
        <v>1761</v>
      </c>
      <c r="H396" s="693">
        <v>0</v>
      </c>
      <c r="I396" s="741">
        <v>0</v>
      </c>
      <c r="J396" s="695" t="s">
        <v>689</v>
      </c>
      <c r="K396" s="688"/>
    </row>
    <row r="397" spans="1:11" ht="17.25" customHeight="1">
      <c r="A397" s="764" t="s">
        <v>493</v>
      </c>
      <c r="B397" s="765" t="s">
        <v>1762</v>
      </c>
      <c r="C397" s="766">
        <v>45286.330555555563</v>
      </c>
      <c r="D397" s="766">
        <v>45286.691666666673</v>
      </c>
      <c r="E397" s="740">
        <f t="shared" si="13"/>
        <v>0.36111111110949423</v>
      </c>
      <c r="F397" s="767" t="s">
        <v>917</v>
      </c>
      <c r="G397" s="768" t="s">
        <v>919</v>
      </c>
      <c r="H397" s="693">
        <v>0</v>
      </c>
      <c r="I397" s="741">
        <v>0</v>
      </c>
      <c r="J397" s="695" t="s">
        <v>689</v>
      </c>
      <c r="K397" s="688"/>
    </row>
    <row r="398" spans="1:11" ht="17.25" customHeight="1">
      <c r="A398" s="764" t="s">
        <v>493</v>
      </c>
      <c r="B398" s="765" t="s">
        <v>1762</v>
      </c>
      <c r="C398" s="766">
        <v>45287.31527777778</v>
      </c>
      <c r="D398" s="766">
        <v>45287.690972222219</v>
      </c>
      <c r="E398" s="740">
        <f t="shared" si="13"/>
        <v>0.37569444443943212</v>
      </c>
      <c r="F398" s="767" t="s">
        <v>917</v>
      </c>
      <c r="G398" s="768" t="s">
        <v>1763</v>
      </c>
      <c r="H398" s="693">
        <v>0</v>
      </c>
      <c r="I398" s="741">
        <v>0</v>
      </c>
      <c r="J398" s="695" t="s">
        <v>689</v>
      </c>
      <c r="K398" s="688"/>
    </row>
    <row r="399" spans="1:11" ht="17.25" customHeight="1">
      <c r="A399" s="764" t="s">
        <v>493</v>
      </c>
      <c r="B399" s="765" t="s">
        <v>1762</v>
      </c>
      <c r="C399" s="766">
        <v>45288.325694444437</v>
      </c>
      <c r="D399" s="766">
        <v>45288.695138888892</v>
      </c>
      <c r="E399" s="740">
        <f t="shared" si="13"/>
        <v>0.36944444445543922</v>
      </c>
      <c r="F399" s="767" t="s">
        <v>917</v>
      </c>
      <c r="G399" s="768" t="s">
        <v>919</v>
      </c>
      <c r="H399" s="693">
        <v>0</v>
      </c>
      <c r="I399" s="741">
        <v>0</v>
      </c>
      <c r="J399" s="695" t="s">
        <v>689</v>
      </c>
      <c r="K399" s="688"/>
    </row>
    <row r="400" spans="1:11" ht="17.25" customHeight="1">
      <c r="A400" s="764" t="s">
        <v>493</v>
      </c>
      <c r="B400" s="765" t="s">
        <v>1764</v>
      </c>
      <c r="C400" s="766">
        <v>45289.32916666667</v>
      </c>
      <c r="D400" s="766">
        <v>45289.706944444442</v>
      </c>
      <c r="E400" s="740">
        <f t="shared" si="13"/>
        <v>0.37777777777228039</v>
      </c>
      <c r="F400" s="767" t="s">
        <v>917</v>
      </c>
      <c r="G400" s="768" t="s">
        <v>1765</v>
      </c>
      <c r="H400" s="693">
        <v>0</v>
      </c>
      <c r="I400" s="741">
        <v>0</v>
      </c>
      <c r="J400" s="695" t="s">
        <v>689</v>
      </c>
      <c r="K400" s="688"/>
    </row>
    <row r="401" spans="1:11" ht="17.25" customHeight="1">
      <c r="A401" s="764" t="s">
        <v>494</v>
      </c>
      <c r="B401" s="765" t="s">
        <v>1766</v>
      </c>
      <c r="C401" s="766">
        <v>45269.335416666669</v>
      </c>
      <c r="D401" s="766">
        <v>45269.638194444437</v>
      </c>
      <c r="E401" s="740">
        <f t="shared" si="13"/>
        <v>0.30277777776791481</v>
      </c>
      <c r="F401" s="767" t="s">
        <v>917</v>
      </c>
      <c r="G401" s="768" t="s">
        <v>918</v>
      </c>
      <c r="H401" s="693">
        <v>0</v>
      </c>
      <c r="I401" s="741">
        <v>0</v>
      </c>
      <c r="J401" s="695" t="s">
        <v>689</v>
      </c>
      <c r="K401" s="688"/>
    </row>
    <row r="402" spans="1:11" ht="17.25" customHeight="1">
      <c r="A402" s="764" t="s">
        <v>494</v>
      </c>
      <c r="B402" s="765" t="s">
        <v>1767</v>
      </c>
      <c r="C402" s="766">
        <v>45265.338888888888</v>
      </c>
      <c r="D402" s="766">
        <v>45265.67291666667</v>
      </c>
      <c r="E402" s="740">
        <f t="shared" si="13"/>
        <v>0.33402777778246673</v>
      </c>
      <c r="F402" s="767" t="s">
        <v>917</v>
      </c>
      <c r="G402" s="768" t="s">
        <v>919</v>
      </c>
      <c r="H402" s="693">
        <v>0</v>
      </c>
      <c r="I402" s="741">
        <v>0</v>
      </c>
      <c r="J402" s="695" t="s">
        <v>689</v>
      </c>
      <c r="K402" s="688"/>
    </row>
    <row r="403" spans="1:11" ht="17.25" customHeight="1">
      <c r="A403" s="764" t="s">
        <v>494</v>
      </c>
      <c r="B403" s="765" t="s">
        <v>1767</v>
      </c>
      <c r="C403" s="766">
        <v>45266.341666666667</v>
      </c>
      <c r="D403" s="766">
        <v>45266.656944444447</v>
      </c>
      <c r="E403" s="740">
        <f t="shared" si="13"/>
        <v>0.31527777777955635</v>
      </c>
      <c r="F403" s="767" t="s">
        <v>917</v>
      </c>
      <c r="G403" s="768" t="s">
        <v>918</v>
      </c>
      <c r="H403" s="693">
        <v>0</v>
      </c>
      <c r="I403" s="741">
        <v>0</v>
      </c>
      <c r="J403" s="695" t="s">
        <v>689</v>
      </c>
      <c r="K403" s="688"/>
    </row>
    <row r="404" spans="1:11" ht="17.25" customHeight="1">
      <c r="A404" s="764" t="s">
        <v>401</v>
      </c>
      <c r="B404" s="765" t="s">
        <v>1768</v>
      </c>
      <c r="C404" s="766">
        <v>45265.421527777777</v>
      </c>
      <c r="D404" s="766">
        <v>45265.68472222222</v>
      </c>
      <c r="E404" s="740">
        <f t="shared" si="13"/>
        <v>0.26319444444379769</v>
      </c>
      <c r="F404" s="767" t="s">
        <v>958</v>
      </c>
      <c r="G404" s="768" t="s">
        <v>1769</v>
      </c>
      <c r="H404" s="693">
        <v>0</v>
      </c>
      <c r="I404" s="741">
        <v>0</v>
      </c>
      <c r="J404" s="695" t="s">
        <v>689</v>
      </c>
      <c r="K404" s="688"/>
    </row>
    <row r="405" spans="1:11" ht="17.25" customHeight="1">
      <c r="A405" s="764" t="s">
        <v>512</v>
      </c>
      <c r="B405" s="765" t="s">
        <v>1770</v>
      </c>
      <c r="C405" s="766">
        <v>45277.356944444437</v>
      </c>
      <c r="D405" s="766">
        <v>45277.620833333327</v>
      </c>
      <c r="E405" s="740">
        <f t="shared" si="13"/>
        <v>0.26388888889050577</v>
      </c>
      <c r="F405" s="767" t="s">
        <v>917</v>
      </c>
      <c r="G405" s="768" t="s">
        <v>919</v>
      </c>
      <c r="H405" s="693">
        <v>0</v>
      </c>
      <c r="I405" s="741">
        <v>0</v>
      </c>
      <c r="J405" s="695" t="s">
        <v>689</v>
      </c>
      <c r="K405" s="688"/>
    </row>
    <row r="406" spans="1:11" ht="17.25" customHeight="1">
      <c r="A406" s="764" t="s">
        <v>512</v>
      </c>
      <c r="B406" s="765" t="s">
        <v>1771</v>
      </c>
      <c r="C406" s="766">
        <v>45281.356249999997</v>
      </c>
      <c r="D406" s="766">
        <v>45281.575694444437</v>
      </c>
      <c r="E406" s="740">
        <f t="shared" si="13"/>
        <v>0.21944444443943212</v>
      </c>
      <c r="F406" s="767" t="s">
        <v>917</v>
      </c>
      <c r="G406" s="768" t="s">
        <v>919</v>
      </c>
      <c r="H406" s="693">
        <v>0</v>
      </c>
      <c r="I406" s="741">
        <v>0</v>
      </c>
      <c r="J406" s="695" t="s">
        <v>689</v>
      </c>
      <c r="K406" s="688"/>
    </row>
    <row r="407" spans="1:11" ht="17.25" customHeight="1">
      <c r="A407" s="764" t="s">
        <v>512</v>
      </c>
      <c r="B407" s="765" t="s">
        <v>1772</v>
      </c>
      <c r="C407" s="766">
        <v>45270.344444444447</v>
      </c>
      <c r="D407" s="766">
        <v>45271.536111111112</v>
      </c>
      <c r="E407" s="740">
        <f t="shared" si="13"/>
        <v>1.1916666666656965</v>
      </c>
      <c r="F407" s="767" t="s">
        <v>917</v>
      </c>
      <c r="G407" s="768" t="s">
        <v>919</v>
      </c>
      <c r="H407" s="693">
        <v>0</v>
      </c>
      <c r="I407" s="741">
        <v>0</v>
      </c>
      <c r="J407" s="695" t="s">
        <v>689</v>
      </c>
      <c r="K407" s="688"/>
    </row>
    <row r="408" spans="1:11" ht="17.25" customHeight="1">
      <c r="A408" s="764" t="s">
        <v>512</v>
      </c>
      <c r="B408" s="765" t="s">
        <v>1773</v>
      </c>
      <c r="C408" s="766">
        <v>45272.339583333327</v>
      </c>
      <c r="D408" s="766">
        <v>45272.607638888891</v>
      </c>
      <c r="E408" s="740">
        <f t="shared" si="13"/>
        <v>0.26805555556347826</v>
      </c>
      <c r="F408" s="767" t="s">
        <v>917</v>
      </c>
      <c r="G408" s="768" t="s">
        <v>919</v>
      </c>
      <c r="H408" s="693">
        <v>0</v>
      </c>
      <c r="I408" s="741">
        <v>0</v>
      </c>
      <c r="J408" s="695" t="s">
        <v>689</v>
      </c>
      <c r="K408" s="688"/>
    </row>
    <row r="409" spans="1:11" ht="17.25" customHeight="1">
      <c r="A409" s="764" t="s">
        <v>512</v>
      </c>
      <c r="B409" s="765" t="s">
        <v>1773</v>
      </c>
      <c r="C409" s="766">
        <v>45273.34097222222</v>
      </c>
      <c r="D409" s="766">
        <v>45273.59652777778</v>
      </c>
      <c r="E409" s="740">
        <f t="shared" si="13"/>
        <v>0.25555555555911269</v>
      </c>
      <c r="F409" s="767" t="s">
        <v>917</v>
      </c>
      <c r="G409" s="768" t="s">
        <v>919</v>
      </c>
      <c r="H409" s="693">
        <v>0</v>
      </c>
      <c r="I409" s="741">
        <v>0</v>
      </c>
      <c r="J409" s="695" t="s">
        <v>689</v>
      </c>
      <c r="K409" s="688"/>
    </row>
    <row r="410" spans="1:11" ht="17.25" customHeight="1">
      <c r="A410" s="764" t="s">
        <v>519</v>
      </c>
      <c r="B410" s="765" t="s">
        <v>1774</v>
      </c>
      <c r="C410" s="766">
        <v>45271.286111111112</v>
      </c>
      <c r="D410" s="766">
        <v>45271.806944444441</v>
      </c>
      <c r="E410" s="740">
        <f t="shared" si="13"/>
        <v>0.52083333332848269</v>
      </c>
      <c r="F410" s="767" t="s">
        <v>917</v>
      </c>
      <c r="G410" s="768" t="s">
        <v>929</v>
      </c>
      <c r="H410" s="693">
        <v>0</v>
      </c>
      <c r="I410" s="741">
        <v>0</v>
      </c>
      <c r="J410" s="695" t="s">
        <v>689</v>
      </c>
      <c r="K410" s="688"/>
    </row>
    <row r="411" spans="1:11" ht="17.25" customHeight="1">
      <c r="A411" s="764" t="s">
        <v>519</v>
      </c>
      <c r="B411" s="765" t="s">
        <v>1775</v>
      </c>
      <c r="C411" s="766">
        <v>45262.409722222219</v>
      </c>
      <c r="D411" s="766">
        <v>45262.65</v>
      </c>
      <c r="E411" s="740">
        <f t="shared" si="13"/>
        <v>0.24027777778246673</v>
      </c>
      <c r="F411" s="767" t="s">
        <v>917</v>
      </c>
      <c r="G411" s="768" t="s">
        <v>919</v>
      </c>
      <c r="H411" s="693">
        <v>0</v>
      </c>
      <c r="I411" s="741">
        <v>0</v>
      </c>
      <c r="J411" s="695" t="s">
        <v>689</v>
      </c>
      <c r="K411" s="688"/>
    </row>
    <row r="412" spans="1:11" ht="17.25" customHeight="1">
      <c r="A412" s="764" t="s">
        <v>519</v>
      </c>
      <c r="B412" s="765" t="s">
        <v>1775</v>
      </c>
      <c r="C412" s="766">
        <v>45263.324305555558</v>
      </c>
      <c r="D412" s="766">
        <v>45263.661805555559</v>
      </c>
      <c r="E412" s="740">
        <f t="shared" si="13"/>
        <v>0.33750000000145519</v>
      </c>
      <c r="F412" s="767" t="s">
        <v>917</v>
      </c>
      <c r="G412" s="768" t="s">
        <v>1776</v>
      </c>
      <c r="H412" s="693">
        <v>0</v>
      </c>
      <c r="I412" s="741">
        <v>0</v>
      </c>
      <c r="J412" s="695" t="s">
        <v>689</v>
      </c>
      <c r="K412" s="688"/>
    </row>
    <row r="413" spans="1:11" ht="17.25" customHeight="1">
      <c r="A413" s="764" t="s">
        <v>519</v>
      </c>
      <c r="B413" s="765" t="s">
        <v>1775</v>
      </c>
      <c r="C413" s="766">
        <v>45264.32916666667</v>
      </c>
      <c r="D413" s="766">
        <v>45264.618055555547</v>
      </c>
      <c r="E413" s="740">
        <f t="shared" si="13"/>
        <v>0.28888888887740904</v>
      </c>
      <c r="F413" s="767" t="s">
        <v>917</v>
      </c>
      <c r="G413" s="768" t="s">
        <v>919</v>
      </c>
      <c r="H413" s="693">
        <v>0</v>
      </c>
      <c r="I413" s="741">
        <v>0</v>
      </c>
      <c r="J413" s="695" t="s">
        <v>689</v>
      </c>
      <c r="K413" s="688"/>
    </row>
    <row r="414" spans="1:11" ht="17.25" customHeight="1">
      <c r="A414" s="764" t="s">
        <v>563</v>
      </c>
      <c r="B414" s="765" t="s">
        <v>1777</v>
      </c>
      <c r="C414" s="766">
        <v>45282.310416666667</v>
      </c>
      <c r="D414" s="766">
        <v>45285.729861111111</v>
      </c>
      <c r="E414" s="740">
        <f t="shared" si="13"/>
        <v>3.4194444444437977</v>
      </c>
      <c r="F414" s="767" t="s">
        <v>958</v>
      </c>
      <c r="G414" s="768" t="s">
        <v>998</v>
      </c>
      <c r="H414" s="693">
        <v>0</v>
      </c>
      <c r="I414" s="741">
        <v>0</v>
      </c>
      <c r="J414" s="695" t="s">
        <v>689</v>
      </c>
      <c r="K414" s="688"/>
    </row>
    <row r="415" spans="1:11" ht="17.25" customHeight="1" thickBot="1">
      <c r="A415" s="770" t="s">
        <v>563</v>
      </c>
      <c r="B415" s="771" t="s">
        <v>1777</v>
      </c>
      <c r="C415" s="772">
        <v>45288.304166666669</v>
      </c>
      <c r="D415" s="772">
        <v>45288.683333333327</v>
      </c>
      <c r="E415" s="742">
        <f t="shared" si="13"/>
        <v>0.37916666665842058</v>
      </c>
      <c r="F415" s="773" t="s">
        <v>958</v>
      </c>
      <c r="G415" s="774" t="s">
        <v>998</v>
      </c>
      <c r="H415" s="702">
        <v>0</v>
      </c>
      <c r="I415" s="743">
        <v>0</v>
      </c>
      <c r="J415" s="704" t="s">
        <v>689</v>
      </c>
      <c r="K415" s="688"/>
    </row>
    <row r="416" spans="1:11" ht="17.25" customHeight="1">
      <c r="A416" s="706"/>
      <c r="B416" s="706"/>
      <c r="C416" s="775"/>
      <c r="D416" s="708" t="s">
        <v>723</v>
      </c>
      <c r="E416" s="709">
        <f>SUM(E373:E415)</f>
        <v>18.645138888838119</v>
      </c>
      <c r="F416" s="752"/>
      <c r="G416" s="711" t="s">
        <v>724</v>
      </c>
      <c r="H416" s="753"/>
      <c r="I416" s="776">
        <f>SUM(I373:I415)</f>
        <v>141.93333333008923</v>
      </c>
      <c r="J416" s="755"/>
      <c r="K416" s="688"/>
    </row>
    <row r="417" spans="1:23" ht="17.25" customHeight="1">
      <c r="A417" s="706"/>
      <c r="B417" s="706"/>
      <c r="C417" s="726"/>
      <c r="D417" s="748"/>
      <c r="E417" s="777"/>
      <c r="F417" s="726"/>
      <c r="G417" s="711"/>
      <c r="H417" s="726"/>
      <c r="I417" s="778"/>
      <c r="J417" s="755"/>
      <c r="K417" s="688"/>
    </row>
    <row r="418" spans="1:23" ht="17.25" customHeight="1" thickBot="1">
      <c r="A418" s="748" t="s">
        <v>1778</v>
      </c>
      <c r="B418" s="779"/>
      <c r="C418" s="753"/>
      <c r="D418" s="753"/>
      <c r="E418" s="753"/>
      <c r="F418" s="753"/>
      <c r="G418" s="779"/>
      <c r="H418" s="753"/>
      <c r="I418" s="753"/>
      <c r="J418" s="779"/>
      <c r="K418" s="688"/>
    </row>
    <row r="419" spans="1:23" s="783" customFormat="1" ht="17.25" customHeight="1">
      <c r="A419" s="780" t="s">
        <v>443</v>
      </c>
      <c r="B419" s="781" t="s">
        <v>1779</v>
      </c>
      <c r="C419" s="782">
        <v>45284.345138888893</v>
      </c>
      <c r="D419" s="782">
        <v>45284.681250000001</v>
      </c>
      <c r="E419" s="738">
        <f t="shared" ref="E419:E535" si="17">D419-C419</f>
        <v>0.33611111110803904</v>
      </c>
      <c r="F419" s="685" t="s">
        <v>917</v>
      </c>
      <c r="G419" s="682" t="s">
        <v>1036</v>
      </c>
      <c r="H419" s="685">
        <v>0</v>
      </c>
      <c r="I419" s="739">
        <v>0</v>
      </c>
      <c r="J419" s="687" t="s">
        <v>689</v>
      </c>
      <c r="K419" s="688"/>
      <c r="L419" s="630"/>
      <c r="M419" s="630"/>
      <c r="N419" s="630"/>
      <c r="O419" s="630"/>
      <c r="P419" s="630"/>
      <c r="Q419" s="630"/>
      <c r="R419" s="630"/>
      <c r="S419" s="630"/>
      <c r="T419" s="630"/>
      <c r="U419" s="630"/>
      <c r="V419" s="630"/>
      <c r="W419" s="630"/>
    </row>
    <row r="420" spans="1:23" ht="17.25" customHeight="1">
      <c r="A420" s="784" t="s">
        <v>443</v>
      </c>
      <c r="B420" s="723" t="s">
        <v>1779</v>
      </c>
      <c r="C420" s="785">
        <v>45286.345833333333</v>
      </c>
      <c r="D420" s="785">
        <v>45286.613194444442</v>
      </c>
      <c r="E420" s="740">
        <f t="shared" si="17"/>
        <v>0.26736111110949423</v>
      </c>
      <c r="F420" s="693" t="s">
        <v>917</v>
      </c>
      <c r="G420" s="690" t="s">
        <v>918</v>
      </c>
      <c r="H420" s="693">
        <v>0</v>
      </c>
      <c r="I420" s="741">
        <v>0</v>
      </c>
      <c r="J420" s="695" t="s">
        <v>689</v>
      </c>
      <c r="K420" s="688"/>
    </row>
    <row r="421" spans="1:23" ht="17.25" customHeight="1">
      <c r="A421" s="784" t="s">
        <v>362</v>
      </c>
      <c r="B421" s="723" t="s">
        <v>1780</v>
      </c>
      <c r="C421" s="785">
        <v>45262.410416666673</v>
      </c>
      <c r="D421" s="785">
        <v>45262.7</v>
      </c>
      <c r="E421" s="740">
        <f t="shared" si="17"/>
        <v>0.28958333332411712</v>
      </c>
      <c r="F421" s="693" t="s">
        <v>917</v>
      </c>
      <c r="G421" s="690" t="s">
        <v>919</v>
      </c>
      <c r="H421" s="693">
        <v>0</v>
      </c>
      <c r="I421" s="741">
        <v>0</v>
      </c>
      <c r="J421" s="695" t="s">
        <v>689</v>
      </c>
      <c r="K421" s="688"/>
    </row>
    <row r="422" spans="1:23" ht="17.25" customHeight="1">
      <c r="A422" s="784" t="s">
        <v>362</v>
      </c>
      <c r="B422" s="723" t="s">
        <v>1780</v>
      </c>
      <c r="C422" s="785">
        <v>45263.35833333333</v>
      </c>
      <c r="D422" s="785">
        <v>45263.677777777782</v>
      </c>
      <c r="E422" s="740">
        <f t="shared" si="17"/>
        <v>0.31944444445252884</v>
      </c>
      <c r="F422" s="693" t="s">
        <v>917</v>
      </c>
      <c r="G422" s="690" t="s">
        <v>1000</v>
      </c>
      <c r="H422" s="693">
        <v>0</v>
      </c>
      <c r="I422" s="741">
        <v>0</v>
      </c>
      <c r="J422" s="695" t="s">
        <v>689</v>
      </c>
      <c r="K422" s="688"/>
    </row>
    <row r="423" spans="1:23" ht="17.25" customHeight="1">
      <c r="A423" s="784" t="s">
        <v>362</v>
      </c>
      <c r="B423" s="723" t="s">
        <v>1780</v>
      </c>
      <c r="C423" s="785">
        <v>45264.352777777778</v>
      </c>
      <c r="D423" s="785">
        <v>45264.68472222222</v>
      </c>
      <c r="E423" s="740">
        <f t="shared" si="17"/>
        <v>0.3319444444423425</v>
      </c>
      <c r="F423" s="693" t="s">
        <v>917</v>
      </c>
      <c r="G423" s="690" t="s">
        <v>1000</v>
      </c>
      <c r="H423" s="693">
        <v>0</v>
      </c>
      <c r="I423" s="741">
        <v>0</v>
      </c>
      <c r="J423" s="695" t="s">
        <v>689</v>
      </c>
      <c r="K423" s="688"/>
    </row>
    <row r="424" spans="1:23" ht="17.25" customHeight="1">
      <c r="A424" s="784" t="s">
        <v>362</v>
      </c>
      <c r="B424" s="723" t="s">
        <v>1781</v>
      </c>
      <c r="C424" s="785">
        <v>45265.36041666667</v>
      </c>
      <c r="D424" s="785">
        <v>45265.6875</v>
      </c>
      <c r="E424" s="740">
        <f t="shared" si="17"/>
        <v>0.32708333332993789</v>
      </c>
      <c r="F424" s="693" t="s">
        <v>917</v>
      </c>
      <c r="G424" s="690" t="s">
        <v>919</v>
      </c>
      <c r="H424" s="693">
        <v>0</v>
      </c>
      <c r="I424" s="741">
        <v>0</v>
      </c>
      <c r="J424" s="695" t="s">
        <v>689</v>
      </c>
      <c r="K424" s="688"/>
    </row>
    <row r="425" spans="1:23" ht="17.25" customHeight="1">
      <c r="A425" s="784" t="s">
        <v>362</v>
      </c>
      <c r="B425" s="723" t="s">
        <v>1781</v>
      </c>
      <c r="C425" s="785">
        <v>45266.363194444442</v>
      </c>
      <c r="D425" s="785">
        <v>45266.713194444441</v>
      </c>
      <c r="E425" s="740">
        <f t="shared" si="17"/>
        <v>0.34999999999854481</v>
      </c>
      <c r="F425" s="693" t="s">
        <v>917</v>
      </c>
      <c r="G425" s="690" t="s">
        <v>1036</v>
      </c>
      <c r="H425" s="693">
        <v>0</v>
      </c>
      <c r="I425" s="741">
        <v>0</v>
      </c>
      <c r="J425" s="695" t="s">
        <v>689</v>
      </c>
      <c r="K425" s="688"/>
    </row>
    <row r="426" spans="1:23" ht="17.25" customHeight="1">
      <c r="A426" s="784" t="s">
        <v>362</v>
      </c>
      <c r="B426" s="723" t="s">
        <v>1781</v>
      </c>
      <c r="C426" s="785">
        <v>45267.382638888892</v>
      </c>
      <c r="D426" s="785">
        <v>45267.607638888891</v>
      </c>
      <c r="E426" s="740">
        <f t="shared" si="17"/>
        <v>0.22499999999854481</v>
      </c>
      <c r="F426" s="693" t="s">
        <v>917</v>
      </c>
      <c r="G426" s="690" t="s">
        <v>1036</v>
      </c>
      <c r="H426" s="693">
        <v>0</v>
      </c>
      <c r="I426" s="741">
        <v>0</v>
      </c>
      <c r="J426" s="695" t="s">
        <v>689</v>
      </c>
      <c r="K426" s="688"/>
    </row>
    <row r="427" spans="1:23" ht="17.25" customHeight="1">
      <c r="A427" s="784" t="s">
        <v>362</v>
      </c>
      <c r="B427" s="723" t="s">
        <v>1782</v>
      </c>
      <c r="C427" s="785">
        <v>45269.39166666667</v>
      </c>
      <c r="D427" s="785">
        <v>45269.677777777782</v>
      </c>
      <c r="E427" s="740">
        <f t="shared" si="17"/>
        <v>0.28611111111240461</v>
      </c>
      <c r="F427" s="693" t="s">
        <v>917</v>
      </c>
      <c r="G427" s="690" t="s">
        <v>919</v>
      </c>
      <c r="H427" s="693">
        <v>0</v>
      </c>
      <c r="I427" s="741">
        <v>0</v>
      </c>
      <c r="J427" s="695" t="s">
        <v>689</v>
      </c>
      <c r="K427" s="688"/>
    </row>
    <row r="428" spans="1:23" ht="17.25" customHeight="1">
      <c r="A428" s="784" t="s">
        <v>362</v>
      </c>
      <c r="B428" s="723" t="s">
        <v>1783</v>
      </c>
      <c r="C428" s="785">
        <v>45270.370833333327</v>
      </c>
      <c r="D428" s="785">
        <v>45270.762499999997</v>
      </c>
      <c r="E428" s="740">
        <f t="shared" si="17"/>
        <v>0.39166666667006211</v>
      </c>
      <c r="F428" s="693" t="s">
        <v>917</v>
      </c>
      <c r="G428" s="690" t="s">
        <v>918</v>
      </c>
      <c r="H428" s="693">
        <v>0</v>
      </c>
      <c r="I428" s="741">
        <v>0</v>
      </c>
      <c r="J428" s="695" t="s">
        <v>689</v>
      </c>
      <c r="K428" s="688"/>
    </row>
    <row r="429" spans="1:23" ht="17.25" customHeight="1">
      <c r="A429" s="784" t="s">
        <v>362</v>
      </c>
      <c r="B429" s="723" t="s">
        <v>1783</v>
      </c>
      <c r="C429" s="785">
        <v>45290.429166666669</v>
      </c>
      <c r="D429" s="785">
        <v>45290.649305555547</v>
      </c>
      <c r="E429" s="740">
        <f t="shared" si="17"/>
        <v>0.22013888887886424</v>
      </c>
      <c r="F429" s="693" t="s">
        <v>917</v>
      </c>
      <c r="G429" s="690" t="s">
        <v>1784</v>
      </c>
      <c r="H429" s="693">
        <v>0</v>
      </c>
      <c r="I429" s="741">
        <v>0</v>
      </c>
      <c r="J429" s="695" t="s">
        <v>689</v>
      </c>
      <c r="K429" s="688"/>
    </row>
    <row r="430" spans="1:23" ht="17.25" customHeight="1">
      <c r="A430" s="784" t="s">
        <v>461</v>
      </c>
      <c r="B430" s="723" t="s">
        <v>1785</v>
      </c>
      <c r="C430" s="785">
        <v>45289.256944444453</v>
      </c>
      <c r="D430" s="785">
        <v>45289.256944444453</v>
      </c>
      <c r="E430" s="740">
        <f t="shared" si="17"/>
        <v>0</v>
      </c>
      <c r="F430" s="693" t="s">
        <v>958</v>
      </c>
      <c r="G430" s="690" t="s">
        <v>1786</v>
      </c>
      <c r="H430" s="693">
        <v>0</v>
      </c>
      <c r="I430" s="741">
        <v>0</v>
      </c>
      <c r="J430" s="695" t="s">
        <v>689</v>
      </c>
      <c r="K430" s="688"/>
    </row>
    <row r="431" spans="1:23" ht="17.25" customHeight="1">
      <c r="A431" s="784" t="s">
        <v>461</v>
      </c>
      <c r="B431" s="723" t="s">
        <v>1787</v>
      </c>
      <c r="C431" s="785">
        <v>45289.26666666667</v>
      </c>
      <c r="D431" s="785">
        <v>45289.26666666667</v>
      </c>
      <c r="E431" s="740">
        <f t="shared" si="17"/>
        <v>0</v>
      </c>
      <c r="F431" s="693" t="s">
        <v>958</v>
      </c>
      <c r="G431" s="690" t="s">
        <v>1786</v>
      </c>
      <c r="H431" s="693">
        <v>0</v>
      </c>
      <c r="I431" s="741">
        <v>0</v>
      </c>
      <c r="J431" s="695" t="s">
        <v>689</v>
      </c>
      <c r="K431" s="688"/>
    </row>
    <row r="432" spans="1:23" ht="17.25" customHeight="1">
      <c r="A432" s="784" t="s">
        <v>461</v>
      </c>
      <c r="B432" s="723" t="s">
        <v>1788</v>
      </c>
      <c r="C432" s="785">
        <v>45273.257638888892</v>
      </c>
      <c r="D432" s="785">
        <v>45273.402083333327</v>
      </c>
      <c r="E432" s="740">
        <f t="shared" si="17"/>
        <v>0.14444444443506654</v>
      </c>
      <c r="F432" s="693" t="s">
        <v>958</v>
      </c>
      <c r="G432" s="690" t="s">
        <v>1786</v>
      </c>
      <c r="H432" s="693">
        <v>0</v>
      </c>
      <c r="I432" s="741">
        <v>0</v>
      </c>
      <c r="J432" s="695" t="s">
        <v>689</v>
      </c>
      <c r="K432" s="688"/>
    </row>
    <row r="433" spans="1:11" ht="17.25" customHeight="1">
      <c r="A433" s="784" t="s">
        <v>461</v>
      </c>
      <c r="B433" s="723" t="s">
        <v>1789</v>
      </c>
      <c r="C433" s="785">
        <v>45273.257638888892</v>
      </c>
      <c r="D433" s="785">
        <v>45273.402777777781</v>
      </c>
      <c r="E433" s="740">
        <f t="shared" si="17"/>
        <v>0.14513888888905058</v>
      </c>
      <c r="F433" s="693" t="s">
        <v>958</v>
      </c>
      <c r="G433" s="690" t="s">
        <v>1786</v>
      </c>
      <c r="H433" s="693">
        <v>0</v>
      </c>
      <c r="I433" s="741">
        <v>0</v>
      </c>
      <c r="J433" s="695" t="s">
        <v>689</v>
      </c>
      <c r="K433" s="688"/>
    </row>
    <row r="434" spans="1:11" ht="17.25" customHeight="1">
      <c r="A434" s="784" t="s">
        <v>462</v>
      </c>
      <c r="B434" s="723" t="s">
        <v>1790</v>
      </c>
      <c r="C434" s="785">
        <v>45269.36041666667</v>
      </c>
      <c r="D434" s="785">
        <v>45269.569444444453</v>
      </c>
      <c r="E434" s="740">
        <f t="shared" si="17"/>
        <v>0.20902777778246673</v>
      </c>
      <c r="F434" s="693" t="s">
        <v>917</v>
      </c>
      <c r="G434" s="690" t="s">
        <v>1000</v>
      </c>
      <c r="H434" s="693">
        <v>0</v>
      </c>
      <c r="I434" s="741">
        <v>0</v>
      </c>
      <c r="J434" s="695" t="s">
        <v>689</v>
      </c>
      <c r="K434" s="688"/>
    </row>
    <row r="435" spans="1:11" ht="17.25" customHeight="1">
      <c r="A435" s="784" t="s">
        <v>462</v>
      </c>
      <c r="B435" s="723" t="s">
        <v>1790</v>
      </c>
      <c r="C435" s="785">
        <v>45270.369444444441</v>
      </c>
      <c r="D435" s="785">
        <v>45270.695833333331</v>
      </c>
      <c r="E435" s="740">
        <f t="shared" si="17"/>
        <v>0.32638888889050577</v>
      </c>
      <c r="F435" s="693" t="s">
        <v>917</v>
      </c>
      <c r="G435" s="690" t="s">
        <v>929</v>
      </c>
      <c r="H435" s="693">
        <v>0</v>
      </c>
      <c r="I435" s="741">
        <v>0</v>
      </c>
      <c r="J435" s="695" t="s">
        <v>689</v>
      </c>
      <c r="K435" s="688"/>
    </row>
    <row r="436" spans="1:11" ht="17.25" customHeight="1">
      <c r="A436" s="784" t="s">
        <v>462</v>
      </c>
      <c r="B436" s="723" t="s">
        <v>1790</v>
      </c>
      <c r="C436" s="785">
        <v>45271.318055555559</v>
      </c>
      <c r="D436" s="785">
        <v>45271.679166666669</v>
      </c>
      <c r="E436" s="740">
        <f t="shared" si="17"/>
        <v>0.36111111110949423</v>
      </c>
      <c r="F436" s="693" t="s">
        <v>917</v>
      </c>
      <c r="G436" s="690" t="s">
        <v>1791</v>
      </c>
      <c r="H436" s="693">
        <v>0</v>
      </c>
      <c r="I436" s="741">
        <v>0</v>
      </c>
      <c r="J436" s="695" t="s">
        <v>689</v>
      </c>
      <c r="K436" s="688"/>
    </row>
    <row r="437" spans="1:11" ht="17.25" customHeight="1">
      <c r="A437" s="784" t="s">
        <v>462</v>
      </c>
      <c r="B437" s="723" t="s">
        <v>1790</v>
      </c>
      <c r="C437" s="785">
        <v>45289.292361111111</v>
      </c>
      <c r="D437" s="785">
        <v>45289.292361111111</v>
      </c>
      <c r="E437" s="740">
        <f t="shared" si="17"/>
        <v>0</v>
      </c>
      <c r="F437" s="693" t="s">
        <v>958</v>
      </c>
      <c r="G437" s="768" t="s">
        <v>1792</v>
      </c>
      <c r="H437" s="693">
        <v>0</v>
      </c>
      <c r="I437" s="741">
        <v>0</v>
      </c>
      <c r="J437" s="695" t="s">
        <v>689</v>
      </c>
      <c r="K437" s="688"/>
    </row>
    <row r="438" spans="1:11" ht="17.25" customHeight="1">
      <c r="A438" s="784" t="s">
        <v>462</v>
      </c>
      <c r="B438" s="723" t="s">
        <v>1793</v>
      </c>
      <c r="C438" s="785">
        <v>45272.322916666657</v>
      </c>
      <c r="D438" s="785">
        <v>45272.628472222219</v>
      </c>
      <c r="E438" s="740">
        <f t="shared" si="17"/>
        <v>0.30555555556202307</v>
      </c>
      <c r="F438" s="693" t="s">
        <v>917</v>
      </c>
      <c r="G438" s="768" t="s">
        <v>1001</v>
      </c>
      <c r="H438" s="693">
        <v>0</v>
      </c>
      <c r="I438" s="741">
        <v>0</v>
      </c>
      <c r="J438" s="695" t="s">
        <v>689</v>
      </c>
      <c r="K438" s="688"/>
    </row>
    <row r="439" spans="1:11" ht="17.25" customHeight="1">
      <c r="A439" s="784" t="s">
        <v>462</v>
      </c>
      <c r="B439" s="723" t="s">
        <v>1793</v>
      </c>
      <c r="C439" s="785">
        <v>45273.340277777781</v>
      </c>
      <c r="D439" s="785">
        <v>45273.65</v>
      </c>
      <c r="E439" s="740">
        <f t="shared" si="17"/>
        <v>0.30972222222044365</v>
      </c>
      <c r="F439" s="693" t="s">
        <v>917</v>
      </c>
      <c r="G439" s="690" t="s">
        <v>1001</v>
      </c>
      <c r="H439" s="693">
        <v>0</v>
      </c>
      <c r="I439" s="741">
        <v>0</v>
      </c>
      <c r="J439" s="695" t="s">
        <v>689</v>
      </c>
      <c r="K439" s="688"/>
    </row>
    <row r="440" spans="1:11" ht="17.25" customHeight="1">
      <c r="A440" s="784" t="s">
        <v>462</v>
      </c>
      <c r="B440" s="723" t="s">
        <v>1793</v>
      </c>
      <c r="C440" s="785">
        <v>45274.38958333333</v>
      </c>
      <c r="D440" s="785">
        <v>45274.560416666667</v>
      </c>
      <c r="E440" s="740">
        <f t="shared" si="17"/>
        <v>0.17083333333721384</v>
      </c>
      <c r="F440" s="693" t="s">
        <v>917</v>
      </c>
      <c r="G440" s="690" t="s">
        <v>919</v>
      </c>
      <c r="H440" s="693">
        <v>0</v>
      </c>
      <c r="I440" s="741">
        <v>0</v>
      </c>
      <c r="J440" s="695" t="s">
        <v>689</v>
      </c>
      <c r="K440" s="688"/>
    </row>
    <row r="441" spans="1:11" ht="17.25" customHeight="1">
      <c r="A441" s="784" t="s">
        <v>462</v>
      </c>
      <c r="B441" s="723" t="s">
        <v>1793</v>
      </c>
      <c r="C441" s="785">
        <v>45289.294444444437</v>
      </c>
      <c r="D441" s="785">
        <v>45289.294444444437</v>
      </c>
      <c r="E441" s="740">
        <f t="shared" si="17"/>
        <v>0</v>
      </c>
      <c r="F441" s="693" t="s">
        <v>958</v>
      </c>
      <c r="G441" s="690" t="s">
        <v>1792</v>
      </c>
      <c r="H441" s="693">
        <v>0</v>
      </c>
      <c r="I441" s="741">
        <v>0</v>
      </c>
      <c r="J441" s="695" t="s">
        <v>689</v>
      </c>
      <c r="K441" s="688"/>
    </row>
    <row r="442" spans="1:11" ht="17.25" customHeight="1">
      <c r="A442" s="784" t="s">
        <v>372</v>
      </c>
      <c r="B442" s="723" t="s">
        <v>1794</v>
      </c>
      <c r="C442" s="785">
        <v>45275.274305555547</v>
      </c>
      <c r="D442" s="785">
        <v>45279.85833333333</v>
      </c>
      <c r="E442" s="740">
        <f t="shared" si="17"/>
        <v>4.5840277777824667</v>
      </c>
      <c r="F442" s="693" t="s">
        <v>917</v>
      </c>
      <c r="G442" s="690" t="s">
        <v>1792</v>
      </c>
      <c r="H442" s="693">
        <v>0</v>
      </c>
      <c r="I442" s="741">
        <v>0</v>
      </c>
      <c r="J442" s="695" t="s">
        <v>689</v>
      </c>
      <c r="K442" s="688"/>
    </row>
    <row r="443" spans="1:11" ht="17.25" customHeight="1">
      <c r="A443" s="784" t="s">
        <v>372</v>
      </c>
      <c r="B443" s="723" t="s">
        <v>1795</v>
      </c>
      <c r="C443" s="785">
        <v>45275.284722222219</v>
      </c>
      <c r="D443" s="785">
        <v>45279.85833333333</v>
      </c>
      <c r="E443" s="740">
        <f t="shared" si="17"/>
        <v>4.5736111111109494</v>
      </c>
      <c r="F443" s="693" t="s">
        <v>917</v>
      </c>
      <c r="G443" s="690" t="s">
        <v>1792</v>
      </c>
      <c r="H443" s="693">
        <v>0</v>
      </c>
      <c r="I443" s="741">
        <v>0</v>
      </c>
      <c r="J443" s="695" t="s">
        <v>689</v>
      </c>
      <c r="K443" s="688"/>
    </row>
    <row r="444" spans="1:11" ht="17.25" customHeight="1">
      <c r="A444" s="784" t="s">
        <v>372</v>
      </c>
      <c r="B444" s="723" t="s">
        <v>1796</v>
      </c>
      <c r="C444" s="785">
        <v>45289.265972222223</v>
      </c>
      <c r="D444" s="785">
        <v>45289.265972222223</v>
      </c>
      <c r="E444" s="740">
        <f t="shared" si="17"/>
        <v>0</v>
      </c>
      <c r="F444" s="693" t="s">
        <v>958</v>
      </c>
      <c r="G444" s="690" t="s">
        <v>1797</v>
      </c>
      <c r="H444" s="693">
        <v>0</v>
      </c>
      <c r="I444" s="741">
        <v>0</v>
      </c>
      <c r="J444" s="695" t="s">
        <v>689</v>
      </c>
      <c r="K444" s="688"/>
    </row>
    <row r="445" spans="1:11" ht="17.25" customHeight="1">
      <c r="A445" s="784" t="s">
        <v>372</v>
      </c>
      <c r="B445" s="723" t="s">
        <v>1798</v>
      </c>
      <c r="C445" s="785">
        <v>45289.268055555563</v>
      </c>
      <c r="D445" s="785">
        <v>45289.268055555563</v>
      </c>
      <c r="E445" s="740">
        <f t="shared" si="17"/>
        <v>0</v>
      </c>
      <c r="F445" s="693" t="s">
        <v>958</v>
      </c>
      <c r="G445" s="690" t="s">
        <v>1797</v>
      </c>
      <c r="H445" s="693">
        <v>0</v>
      </c>
      <c r="I445" s="741">
        <v>0</v>
      </c>
      <c r="J445" s="695" t="s">
        <v>689</v>
      </c>
      <c r="K445" s="688"/>
    </row>
    <row r="446" spans="1:11" ht="17.25" customHeight="1">
      <c r="A446" s="784" t="s">
        <v>372</v>
      </c>
      <c r="B446" s="723" t="s">
        <v>1799</v>
      </c>
      <c r="C446" s="785">
        <v>45289.259027777778</v>
      </c>
      <c r="D446" s="785">
        <v>45289.259027777778</v>
      </c>
      <c r="E446" s="740">
        <f t="shared" si="17"/>
        <v>0</v>
      </c>
      <c r="F446" s="693" t="s">
        <v>958</v>
      </c>
      <c r="G446" s="690" t="s">
        <v>1797</v>
      </c>
      <c r="H446" s="693">
        <v>0</v>
      </c>
      <c r="I446" s="741">
        <v>0</v>
      </c>
      <c r="J446" s="695" t="s">
        <v>689</v>
      </c>
      <c r="K446" s="688"/>
    </row>
    <row r="447" spans="1:11" ht="17.25" customHeight="1">
      <c r="A447" s="784" t="s">
        <v>372</v>
      </c>
      <c r="B447" s="723" t="s">
        <v>1800</v>
      </c>
      <c r="C447" s="785">
        <v>45289.271527777782</v>
      </c>
      <c r="D447" s="785">
        <v>45289.271527777782</v>
      </c>
      <c r="E447" s="740">
        <f t="shared" si="17"/>
        <v>0</v>
      </c>
      <c r="F447" s="693" t="s">
        <v>958</v>
      </c>
      <c r="G447" s="690" t="s">
        <v>1797</v>
      </c>
      <c r="H447" s="693">
        <v>0</v>
      </c>
      <c r="I447" s="741">
        <v>0</v>
      </c>
      <c r="J447" s="695" t="s">
        <v>689</v>
      </c>
      <c r="K447" s="688"/>
    </row>
    <row r="448" spans="1:11" ht="17.25" customHeight="1">
      <c r="A448" s="784" t="s">
        <v>467</v>
      </c>
      <c r="B448" s="723" t="s">
        <v>1801</v>
      </c>
      <c r="C448" s="785">
        <v>45261.298611111109</v>
      </c>
      <c r="D448" s="785">
        <v>45261.572916666657</v>
      </c>
      <c r="E448" s="740">
        <f t="shared" si="17"/>
        <v>0.27430555554747116</v>
      </c>
      <c r="F448" s="693" t="s">
        <v>917</v>
      </c>
      <c r="G448" s="768" t="s">
        <v>1802</v>
      </c>
      <c r="H448" s="693">
        <v>0</v>
      </c>
      <c r="I448" s="741">
        <v>0</v>
      </c>
      <c r="J448" s="695" t="s">
        <v>689</v>
      </c>
      <c r="K448" s="688"/>
    </row>
    <row r="449" spans="1:11" ht="17.25" customHeight="1">
      <c r="A449" s="784" t="s">
        <v>467</v>
      </c>
      <c r="B449" s="723" t="s">
        <v>1803</v>
      </c>
      <c r="C449" s="785">
        <v>45261.298611111109</v>
      </c>
      <c r="D449" s="785">
        <v>45261.572916666657</v>
      </c>
      <c r="E449" s="740">
        <f t="shared" si="17"/>
        <v>0.27430555554747116</v>
      </c>
      <c r="F449" s="693" t="s">
        <v>917</v>
      </c>
      <c r="G449" s="768" t="s">
        <v>1802</v>
      </c>
      <c r="H449" s="693">
        <v>0</v>
      </c>
      <c r="I449" s="741">
        <v>0</v>
      </c>
      <c r="J449" s="695" t="s">
        <v>689</v>
      </c>
      <c r="K449" s="688"/>
    </row>
    <row r="450" spans="1:11" ht="17.25" customHeight="1">
      <c r="A450" s="784" t="s">
        <v>467</v>
      </c>
      <c r="B450" s="723" t="s">
        <v>1804</v>
      </c>
      <c r="C450" s="785">
        <v>45261.3</v>
      </c>
      <c r="D450" s="785">
        <v>45261.538194444453</v>
      </c>
      <c r="E450" s="740">
        <f t="shared" si="17"/>
        <v>0.23819444444961846</v>
      </c>
      <c r="F450" s="693" t="s">
        <v>917</v>
      </c>
      <c r="G450" s="768" t="s">
        <v>1802</v>
      </c>
      <c r="H450" s="693">
        <v>0</v>
      </c>
      <c r="I450" s="741">
        <v>0</v>
      </c>
      <c r="J450" s="695" t="s">
        <v>689</v>
      </c>
      <c r="K450" s="688"/>
    </row>
    <row r="451" spans="1:11" ht="17.25" customHeight="1">
      <c r="A451" s="784" t="s">
        <v>467</v>
      </c>
      <c r="B451" s="723" t="s">
        <v>1805</v>
      </c>
      <c r="C451" s="785">
        <v>45261.305555555547</v>
      </c>
      <c r="D451" s="785">
        <v>45261.53402777778</v>
      </c>
      <c r="E451" s="740">
        <f t="shared" si="17"/>
        <v>0.22847222223208519</v>
      </c>
      <c r="F451" s="693" t="s">
        <v>917</v>
      </c>
      <c r="G451" s="768" t="s">
        <v>1802</v>
      </c>
      <c r="H451" s="693">
        <v>35</v>
      </c>
      <c r="I451" s="696">
        <f t="shared" ref="I451" si="18">E451*H451*24</f>
        <v>191.91666667495156</v>
      </c>
      <c r="J451" s="697" t="s">
        <v>692</v>
      </c>
      <c r="K451" s="688"/>
    </row>
    <row r="452" spans="1:11" ht="17.25" customHeight="1">
      <c r="A452" s="784" t="s">
        <v>491</v>
      </c>
      <c r="B452" s="723" t="s">
        <v>1806</v>
      </c>
      <c r="C452" s="785">
        <v>45288.361111111109</v>
      </c>
      <c r="D452" s="785">
        <v>45288.725694444453</v>
      </c>
      <c r="E452" s="740">
        <f t="shared" si="17"/>
        <v>0.36458333334303461</v>
      </c>
      <c r="F452" s="693" t="s">
        <v>917</v>
      </c>
      <c r="G452" s="768" t="s">
        <v>1807</v>
      </c>
      <c r="H452" s="693">
        <v>0</v>
      </c>
      <c r="I452" s="741">
        <v>0</v>
      </c>
      <c r="J452" s="695" t="s">
        <v>689</v>
      </c>
      <c r="K452" s="688"/>
    </row>
    <row r="453" spans="1:11" ht="17.25" customHeight="1">
      <c r="A453" s="784" t="s">
        <v>491</v>
      </c>
      <c r="B453" s="723" t="s">
        <v>1806</v>
      </c>
      <c r="C453" s="785">
        <v>45290.354166666657</v>
      </c>
      <c r="D453" s="785">
        <v>45290.725694444453</v>
      </c>
      <c r="E453" s="740">
        <f t="shared" si="17"/>
        <v>0.37152777779556345</v>
      </c>
      <c r="F453" s="693" t="s">
        <v>917</v>
      </c>
      <c r="G453" s="768" t="s">
        <v>1808</v>
      </c>
      <c r="H453" s="693">
        <v>0</v>
      </c>
      <c r="I453" s="741">
        <v>0</v>
      </c>
      <c r="J453" s="695" t="s">
        <v>689</v>
      </c>
      <c r="K453" s="688"/>
    </row>
    <row r="454" spans="1:11" ht="17.25" customHeight="1">
      <c r="A454" s="784" t="s">
        <v>511</v>
      </c>
      <c r="B454" s="723" t="s">
        <v>1809</v>
      </c>
      <c r="C454" s="785">
        <v>45275.334722222222</v>
      </c>
      <c r="D454" s="785">
        <v>45275.734027777777</v>
      </c>
      <c r="E454" s="740">
        <f t="shared" si="17"/>
        <v>0.39930555555474712</v>
      </c>
      <c r="F454" s="693" t="s">
        <v>917</v>
      </c>
      <c r="G454" s="768" t="s">
        <v>1810</v>
      </c>
      <c r="H454" s="693">
        <v>35</v>
      </c>
      <c r="I454" s="696">
        <f t="shared" ref="I454:I455" si="19">E454*H454*24</f>
        <v>335.41666666598758</v>
      </c>
      <c r="J454" s="697" t="s">
        <v>692</v>
      </c>
      <c r="K454" s="688"/>
    </row>
    <row r="455" spans="1:11" ht="17.25" customHeight="1">
      <c r="A455" s="784" t="s">
        <v>514</v>
      </c>
      <c r="B455" s="723" t="s">
        <v>1811</v>
      </c>
      <c r="C455" s="785">
        <v>45275.326388888891</v>
      </c>
      <c r="D455" s="785">
        <v>45275.686111111107</v>
      </c>
      <c r="E455" s="740">
        <f t="shared" si="17"/>
        <v>0.35972222221607808</v>
      </c>
      <c r="F455" s="693" t="s">
        <v>958</v>
      </c>
      <c r="G455" s="768" t="s">
        <v>1812</v>
      </c>
      <c r="H455" s="693">
        <v>26</v>
      </c>
      <c r="I455" s="696">
        <f t="shared" si="19"/>
        <v>224.46666666283272</v>
      </c>
      <c r="J455" s="697" t="s">
        <v>692</v>
      </c>
      <c r="K455" s="688"/>
    </row>
    <row r="456" spans="1:11" ht="17.25" customHeight="1">
      <c r="A456" s="784" t="s">
        <v>520</v>
      </c>
      <c r="B456" s="723" t="s">
        <v>1813</v>
      </c>
      <c r="C456" s="785">
        <v>45280.359027777777</v>
      </c>
      <c r="D456" s="785">
        <v>45280.680555555547</v>
      </c>
      <c r="E456" s="740">
        <f t="shared" si="17"/>
        <v>0.3215277777708252</v>
      </c>
      <c r="F456" s="693" t="s">
        <v>917</v>
      </c>
      <c r="G456" s="768" t="s">
        <v>919</v>
      </c>
      <c r="H456" s="693">
        <v>0</v>
      </c>
      <c r="I456" s="741">
        <v>0</v>
      </c>
      <c r="J456" s="695" t="s">
        <v>689</v>
      </c>
      <c r="K456" s="688"/>
    </row>
    <row r="457" spans="1:11" ht="17.25" customHeight="1">
      <c r="A457" s="784" t="s">
        <v>520</v>
      </c>
      <c r="B457" s="723" t="s">
        <v>1813</v>
      </c>
      <c r="C457" s="785">
        <v>45283.354861111111</v>
      </c>
      <c r="D457" s="785">
        <v>45283.618750000001</v>
      </c>
      <c r="E457" s="740">
        <f t="shared" si="17"/>
        <v>0.26388888889050577</v>
      </c>
      <c r="F457" s="693" t="s">
        <v>917</v>
      </c>
      <c r="G457" s="768" t="s">
        <v>919</v>
      </c>
      <c r="H457" s="693">
        <v>0</v>
      </c>
      <c r="I457" s="741">
        <v>0</v>
      </c>
      <c r="J457" s="695" t="s">
        <v>689</v>
      </c>
      <c r="K457" s="688"/>
    </row>
    <row r="458" spans="1:11" ht="17.25" customHeight="1">
      <c r="A458" s="784" t="s">
        <v>520</v>
      </c>
      <c r="B458" s="723" t="s">
        <v>1814</v>
      </c>
      <c r="C458" s="785">
        <v>45284.367361111108</v>
      </c>
      <c r="D458" s="785">
        <v>45284.695833333331</v>
      </c>
      <c r="E458" s="740">
        <f t="shared" si="17"/>
        <v>0.32847222222335404</v>
      </c>
      <c r="F458" s="693" t="s">
        <v>917</v>
      </c>
      <c r="G458" s="768" t="s">
        <v>919</v>
      </c>
      <c r="H458" s="693">
        <v>0</v>
      </c>
      <c r="I458" s="741">
        <v>0</v>
      </c>
      <c r="J458" s="695" t="s">
        <v>689</v>
      </c>
      <c r="K458" s="688"/>
    </row>
    <row r="459" spans="1:11" ht="17.25" customHeight="1">
      <c r="A459" s="784" t="s">
        <v>520</v>
      </c>
      <c r="B459" s="723" t="s">
        <v>1814</v>
      </c>
      <c r="C459" s="785">
        <v>45288.390277777777</v>
      </c>
      <c r="D459" s="785">
        <v>45288.647222222222</v>
      </c>
      <c r="E459" s="740">
        <f t="shared" si="17"/>
        <v>0.25694444444525288</v>
      </c>
      <c r="F459" s="693" t="s">
        <v>917</v>
      </c>
      <c r="G459" s="768" t="s">
        <v>1815</v>
      </c>
      <c r="H459" s="693">
        <v>0</v>
      </c>
      <c r="I459" s="741">
        <v>0</v>
      </c>
      <c r="J459" s="695" t="s">
        <v>689</v>
      </c>
      <c r="K459" s="688"/>
    </row>
    <row r="460" spans="1:11" ht="17.25" customHeight="1">
      <c r="A460" s="784" t="s">
        <v>534</v>
      </c>
      <c r="B460" s="723" t="s">
        <v>1816</v>
      </c>
      <c r="C460" s="785">
        <v>45269.351388888892</v>
      </c>
      <c r="D460" s="785">
        <v>45269.708333333343</v>
      </c>
      <c r="E460" s="740">
        <f t="shared" si="17"/>
        <v>0.35694444445107365</v>
      </c>
      <c r="F460" s="693" t="s">
        <v>917</v>
      </c>
      <c r="G460" s="768" t="s">
        <v>1020</v>
      </c>
      <c r="H460" s="693">
        <v>35</v>
      </c>
      <c r="I460" s="696">
        <f t="shared" ref="I460" si="20">E460*H460*24</f>
        <v>299.83333333890187</v>
      </c>
      <c r="J460" s="697" t="s">
        <v>692</v>
      </c>
      <c r="K460" s="688"/>
    </row>
    <row r="461" spans="1:11" ht="17.25" customHeight="1">
      <c r="A461" s="784" t="s">
        <v>537</v>
      </c>
      <c r="B461" s="723" t="s">
        <v>1817</v>
      </c>
      <c r="C461" s="785">
        <v>45268.260416666657</v>
      </c>
      <c r="D461" s="785">
        <v>45268.692361111112</v>
      </c>
      <c r="E461" s="740">
        <f t="shared" si="17"/>
        <v>0.43194444445543922</v>
      </c>
      <c r="F461" s="693" t="s">
        <v>917</v>
      </c>
      <c r="G461" s="768" t="s">
        <v>1818</v>
      </c>
      <c r="H461" s="693">
        <v>0</v>
      </c>
      <c r="I461" s="741">
        <v>0</v>
      </c>
      <c r="J461" s="695" t="s">
        <v>689</v>
      </c>
      <c r="K461" s="688"/>
    </row>
    <row r="462" spans="1:11" ht="17.25" customHeight="1">
      <c r="A462" s="784" t="s">
        <v>537</v>
      </c>
      <c r="B462" s="723" t="s">
        <v>1817</v>
      </c>
      <c r="C462" s="785">
        <v>45289.294444444437</v>
      </c>
      <c r="D462" s="785">
        <v>45289.294444444437</v>
      </c>
      <c r="E462" s="740">
        <f t="shared" si="17"/>
        <v>0</v>
      </c>
      <c r="F462" s="693" t="s">
        <v>958</v>
      </c>
      <c r="G462" s="768" t="s">
        <v>1559</v>
      </c>
      <c r="H462" s="693">
        <v>0</v>
      </c>
      <c r="I462" s="741">
        <v>0</v>
      </c>
      <c r="J462" s="695" t="s">
        <v>689</v>
      </c>
      <c r="K462" s="688"/>
    </row>
    <row r="463" spans="1:11" ht="17.25" customHeight="1">
      <c r="A463" s="784" t="s">
        <v>537</v>
      </c>
      <c r="B463" s="723" t="s">
        <v>1819</v>
      </c>
      <c r="C463" s="785">
        <v>45268.260416666657</v>
      </c>
      <c r="D463" s="785">
        <v>45268.693749999999</v>
      </c>
      <c r="E463" s="740">
        <f t="shared" si="17"/>
        <v>0.43333333334157942</v>
      </c>
      <c r="F463" s="693" t="s">
        <v>917</v>
      </c>
      <c r="G463" s="768" t="s">
        <v>1346</v>
      </c>
      <c r="H463" s="693">
        <v>0</v>
      </c>
      <c r="I463" s="741">
        <v>0</v>
      </c>
      <c r="J463" s="695" t="s">
        <v>689</v>
      </c>
      <c r="K463" s="688"/>
    </row>
    <row r="464" spans="1:11" ht="17.25" customHeight="1">
      <c r="A464" s="784" t="s">
        <v>537</v>
      </c>
      <c r="B464" s="723" t="s">
        <v>1819</v>
      </c>
      <c r="C464" s="785">
        <v>45289.294444444437</v>
      </c>
      <c r="D464" s="785">
        <v>45289.294444444437</v>
      </c>
      <c r="E464" s="740">
        <f t="shared" si="17"/>
        <v>0</v>
      </c>
      <c r="F464" s="693" t="s">
        <v>958</v>
      </c>
      <c r="G464" s="768" t="s">
        <v>1559</v>
      </c>
      <c r="H464" s="693">
        <v>0</v>
      </c>
      <c r="I464" s="741">
        <v>0</v>
      </c>
      <c r="J464" s="695" t="s">
        <v>689</v>
      </c>
      <c r="K464" s="688"/>
    </row>
    <row r="465" spans="1:11" ht="17.25" customHeight="1">
      <c r="A465" s="784" t="s">
        <v>537</v>
      </c>
      <c r="B465" s="723" t="s">
        <v>895</v>
      </c>
      <c r="C465" s="785">
        <v>45262.321527777778</v>
      </c>
      <c r="D465" s="785">
        <v>45262.670138888891</v>
      </c>
      <c r="E465" s="740">
        <f t="shared" si="17"/>
        <v>0.34861111111240461</v>
      </c>
      <c r="F465" s="693" t="s">
        <v>917</v>
      </c>
      <c r="G465" s="768" t="s">
        <v>1352</v>
      </c>
      <c r="H465" s="693">
        <v>0</v>
      </c>
      <c r="I465" s="741">
        <v>0</v>
      </c>
      <c r="J465" s="695" t="s">
        <v>689</v>
      </c>
      <c r="K465" s="688"/>
    </row>
    <row r="466" spans="1:11" ht="17.25" customHeight="1">
      <c r="A466" s="784" t="s">
        <v>537</v>
      </c>
      <c r="B466" s="723" t="s">
        <v>895</v>
      </c>
      <c r="C466" s="785">
        <v>45263.350694444453</v>
      </c>
      <c r="D466" s="785">
        <v>45263.65902777778</v>
      </c>
      <c r="E466" s="740">
        <f t="shared" si="17"/>
        <v>0.3083333333270275</v>
      </c>
      <c r="F466" s="693" t="s">
        <v>917</v>
      </c>
      <c r="G466" s="768" t="s">
        <v>918</v>
      </c>
      <c r="H466" s="693">
        <v>0</v>
      </c>
      <c r="I466" s="741">
        <v>0</v>
      </c>
      <c r="J466" s="695" t="s">
        <v>689</v>
      </c>
      <c r="K466" s="688"/>
    </row>
    <row r="467" spans="1:11" ht="17.25" customHeight="1">
      <c r="A467" s="784" t="s">
        <v>537</v>
      </c>
      <c r="B467" s="723" t="s">
        <v>895</v>
      </c>
      <c r="C467" s="785">
        <v>45264.341666666667</v>
      </c>
      <c r="D467" s="785">
        <v>45264.535416666673</v>
      </c>
      <c r="E467" s="740">
        <f t="shared" si="17"/>
        <v>0.19375000000582077</v>
      </c>
      <c r="F467" s="693" t="s">
        <v>917</v>
      </c>
      <c r="G467" s="768" t="s">
        <v>1352</v>
      </c>
      <c r="H467" s="693">
        <v>0</v>
      </c>
      <c r="I467" s="741">
        <v>0</v>
      </c>
      <c r="J467" s="695" t="s">
        <v>689</v>
      </c>
      <c r="K467" s="688"/>
    </row>
    <row r="468" spans="1:11" ht="17.25" customHeight="1">
      <c r="A468" s="784" t="s">
        <v>537</v>
      </c>
      <c r="B468" s="723" t="s">
        <v>895</v>
      </c>
      <c r="C468" s="785">
        <v>45268.263888888891</v>
      </c>
      <c r="D468" s="785">
        <v>45268.430555555547</v>
      </c>
      <c r="E468" s="740">
        <f t="shared" si="17"/>
        <v>0.16666666665696539</v>
      </c>
      <c r="F468" s="693" t="s">
        <v>917</v>
      </c>
      <c r="G468" s="768" t="s">
        <v>1818</v>
      </c>
      <c r="H468" s="693">
        <v>0</v>
      </c>
      <c r="I468" s="741">
        <v>0</v>
      </c>
      <c r="J468" s="695" t="s">
        <v>689</v>
      </c>
      <c r="K468" s="688"/>
    </row>
    <row r="469" spans="1:11" ht="17.25" customHeight="1">
      <c r="A469" s="784" t="s">
        <v>537</v>
      </c>
      <c r="B469" s="723" t="s">
        <v>1820</v>
      </c>
      <c r="C469" s="785">
        <v>45265.345138888893</v>
      </c>
      <c r="D469" s="785">
        <v>45265.674305555563</v>
      </c>
      <c r="E469" s="740">
        <f t="shared" si="17"/>
        <v>0.32916666667006211</v>
      </c>
      <c r="F469" s="693" t="s">
        <v>917</v>
      </c>
      <c r="G469" s="768" t="s">
        <v>1821</v>
      </c>
      <c r="H469" s="693">
        <v>0</v>
      </c>
      <c r="I469" s="741">
        <v>0</v>
      </c>
      <c r="J469" s="695" t="s">
        <v>689</v>
      </c>
      <c r="K469" s="688"/>
    </row>
    <row r="470" spans="1:11" ht="17.25" customHeight="1">
      <c r="A470" s="784" t="s">
        <v>537</v>
      </c>
      <c r="B470" s="723" t="s">
        <v>1820</v>
      </c>
      <c r="C470" s="785">
        <v>45268.259027777778</v>
      </c>
      <c r="D470" s="785">
        <v>45268.443055555559</v>
      </c>
      <c r="E470" s="740">
        <f t="shared" si="17"/>
        <v>0.18402777778101154</v>
      </c>
      <c r="F470" s="693" t="s">
        <v>917</v>
      </c>
      <c r="G470" s="768" t="s">
        <v>1346</v>
      </c>
      <c r="H470" s="693">
        <v>0</v>
      </c>
      <c r="I470" s="741">
        <v>0</v>
      </c>
      <c r="J470" s="695" t="s">
        <v>689</v>
      </c>
      <c r="K470" s="688"/>
    </row>
    <row r="471" spans="1:11" ht="17.25" customHeight="1">
      <c r="A471" s="784" t="s">
        <v>537</v>
      </c>
      <c r="B471" s="723" t="s">
        <v>1822</v>
      </c>
      <c r="C471" s="785">
        <v>45268.260416666657</v>
      </c>
      <c r="D471" s="785">
        <v>45268.444444444453</v>
      </c>
      <c r="E471" s="740">
        <f t="shared" si="17"/>
        <v>0.18402777779556345</v>
      </c>
      <c r="F471" s="693" t="s">
        <v>917</v>
      </c>
      <c r="G471" s="768" t="s">
        <v>1818</v>
      </c>
      <c r="H471" s="693">
        <v>0</v>
      </c>
      <c r="I471" s="741">
        <v>0</v>
      </c>
      <c r="J471" s="695" t="s">
        <v>689</v>
      </c>
      <c r="K471" s="688"/>
    </row>
    <row r="472" spans="1:11" ht="17.25" customHeight="1">
      <c r="A472" s="784" t="s">
        <v>537</v>
      </c>
      <c r="B472" s="723" t="s">
        <v>1741</v>
      </c>
      <c r="C472" s="785">
        <v>45268.259722222218</v>
      </c>
      <c r="D472" s="785">
        <v>45268.440972222219</v>
      </c>
      <c r="E472" s="740">
        <f t="shared" si="17"/>
        <v>0.18125000000145519</v>
      </c>
      <c r="F472" s="693" t="s">
        <v>917</v>
      </c>
      <c r="G472" s="768" t="s">
        <v>1818</v>
      </c>
      <c r="H472" s="693">
        <v>0</v>
      </c>
      <c r="I472" s="741">
        <v>0</v>
      </c>
      <c r="J472" s="695" t="s">
        <v>689</v>
      </c>
      <c r="K472" s="688"/>
    </row>
    <row r="473" spans="1:11" ht="17.25" customHeight="1">
      <c r="A473" s="784" t="s">
        <v>537</v>
      </c>
      <c r="B473" s="723" t="s">
        <v>1745</v>
      </c>
      <c r="C473" s="785">
        <v>45268.259722222218</v>
      </c>
      <c r="D473" s="785">
        <v>45268.443749999999</v>
      </c>
      <c r="E473" s="740">
        <f t="shared" si="17"/>
        <v>0.18402777778101154</v>
      </c>
      <c r="F473" s="693" t="s">
        <v>917</v>
      </c>
      <c r="G473" s="768" t="s">
        <v>1818</v>
      </c>
      <c r="H473" s="693">
        <v>0</v>
      </c>
      <c r="I473" s="741">
        <v>0</v>
      </c>
      <c r="J473" s="695" t="s">
        <v>689</v>
      </c>
      <c r="K473" s="688"/>
    </row>
    <row r="474" spans="1:11" ht="17.25" customHeight="1">
      <c r="A474" s="784" t="s">
        <v>544</v>
      </c>
      <c r="B474" s="723" t="s">
        <v>1823</v>
      </c>
      <c r="C474" s="785">
        <v>45281.368055555547</v>
      </c>
      <c r="D474" s="785">
        <v>45281.663888888892</v>
      </c>
      <c r="E474" s="740">
        <f t="shared" si="17"/>
        <v>0.2958333333444898</v>
      </c>
      <c r="F474" s="693" t="s">
        <v>917</v>
      </c>
      <c r="G474" s="768" t="s">
        <v>929</v>
      </c>
      <c r="H474" s="693">
        <v>0</v>
      </c>
      <c r="I474" s="741">
        <v>0</v>
      </c>
      <c r="J474" s="695" t="s">
        <v>689</v>
      </c>
      <c r="K474" s="688"/>
    </row>
    <row r="475" spans="1:11" ht="17.25" customHeight="1">
      <c r="A475" s="784" t="s">
        <v>544</v>
      </c>
      <c r="B475" s="723" t="s">
        <v>1824</v>
      </c>
      <c r="C475" s="785">
        <v>45287.375694444447</v>
      </c>
      <c r="D475" s="785">
        <v>45287.677777777782</v>
      </c>
      <c r="E475" s="740">
        <f t="shared" si="17"/>
        <v>0.30208333333575865</v>
      </c>
      <c r="F475" s="693" t="s">
        <v>917</v>
      </c>
      <c r="G475" s="768" t="s">
        <v>919</v>
      </c>
      <c r="H475" s="693">
        <v>0</v>
      </c>
      <c r="I475" s="741">
        <v>0</v>
      </c>
      <c r="J475" s="695" t="s">
        <v>689</v>
      </c>
      <c r="K475" s="688"/>
    </row>
    <row r="476" spans="1:11" ht="17.25" customHeight="1">
      <c r="A476" s="784" t="s">
        <v>545</v>
      </c>
      <c r="B476" s="723" t="s">
        <v>1825</v>
      </c>
      <c r="C476" s="785">
        <v>45283.280555555553</v>
      </c>
      <c r="D476" s="785">
        <v>45283.554166666669</v>
      </c>
      <c r="E476" s="740">
        <f t="shared" si="17"/>
        <v>0.273611111115315</v>
      </c>
      <c r="F476" s="693" t="s">
        <v>917</v>
      </c>
      <c r="G476" s="768" t="s">
        <v>1826</v>
      </c>
      <c r="H476" s="693">
        <v>30</v>
      </c>
      <c r="I476" s="696">
        <f t="shared" ref="I476" si="21">E476*H476*24</f>
        <v>197.0000000030268</v>
      </c>
      <c r="J476" s="697" t="s">
        <v>692</v>
      </c>
      <c r="K476" s="688"/>
    </row>
    <row r="477" spans="1:11" ht="17.25" customHeight="1">
      <c r="A477" s="784" t="s">
        <v>550</v>
      </c>
      <c r="B477" s="723" t="s">
        <v>1827</v>
      </c>
      <c r="C477" s="785">
        <v>45270.366666666669</v>
      </c>
      <c r="D477" s="785">
        <v>45270.699305555558</v>
      </c>
      <c r="E477" s="740">
        <f t="shared" si="17"/>
        <v>0.33263888888905058</v>
      </c>
      <c r="F477" s="693" t="s">
        <v>917</v>
      </c>
      <c r="G477" s="768" t="s">
        <v>1828</v>
      </c>
      <c r="H477" s="693">
        <v>0</v>
      </c>
      <c r="I477" s="741">
        <v>0</v>
      </c>
      <c r="J477" s="695" t="s">
        <v>689</v>
      </c>
      <c r="K477" s="688"/>
    </row>
    <row r="478" spans="1:11" ht="17.25" customHeight="1">
      <c r="A478" s="784" t="s">
        <v>550</v>
      </c>
      <c r="B478" s="723" t="s">
        <v>1827</v>
      </c>
      <c r="C478" s="785">
        <v>45271.363888888889</v>
      </c>
      <c r="D478" s="785">
        <v>45271.64166666667</v>
      </c>
      <c r="E478" s="740">
        <f t="shared" si="17"/>
        <v>0.27777777778101154</v>
      </c>
      <c r="F478" s="693" t="s">
        <v>917</v>
      </c>
      <c r="G478" s="768" t="s">
        <v>919</v>
      </c>
      <c r="H478" s="693">
        <v>0</v>
      </c>
      <c r="I478" s="741">
        <v>0</v>
      </c>
      <c r="J478" s="695" t="s">
        <v>689</v>
      </c>
      <c r="K478" s="688"/>
    </row>
    <row r="479" spans="1:11" ht="17.25" customHeight="1">
      <c r="A479" s="784" t="s">
        <v>550</v>
      </c>
      <c r="B479" s="723" t="s">
        <v>1827</v>
      </c>
      <c r="C479" s="785">
        <v>45283.279166666667</v>
      </c>
      <c r="D479" s="785">
        <v>45283.520138888889</v>
      </c>
      <c r="E479" s="740">
        <f t="shared" si="17"/>
        <v>0.24097222222189885</v>
      </c>
      <c r="F479" s="693" t="s">
        <v>917</v>
      </c>
      <c r="G479" s="768" t="s">
        <v>1358</v>
      </c>
      <c r="H479" s="693">
        <v>75</v>
      </c>
      <c r="I479" s="696">
        <f t="shared" ref="I479" si="22">E479*H479*24</f>
        <v>433.74999999941792</v>
      </c>
      <c r="J479" s="697" t="s">
        <v>692</v>
      </c>
      <c r="K479" s="688"/>
    </row>
    <row r="480" spans="1:11" ht="17.25" customHeight="1">
      <c r="A480" s="784" t="s">
        <v>550</v>
      </c>
      <c r="B480" s="723" t="s">
        <v>1829</v>
      </c>
      <c r="C480" s="785">
        <v>45273.445833333331</v>
      </c>
      <c r="D480" s="785">
        <v>45273.805555555547</v>
      </c>
      <c r="E480" s="740">
        <f t="shared" si="17"/>
        <v>0.35972222221607808</v>
      </c>
      <c r="F480" s="693" t="s">
        <v>917</v>
      </c>
      <c r="G480" s="768" t="s">
        <v>919</v>
      </c>
      <c r="H480" s="693">
        <v>0</v>
      </c>
      <c r="I480" s="741">
        <v>0</v>
      </c>
      <c r="J480" s="695" t="s">
        <v>689</v>
      </c>
      <c r="K480" s="688"/>
    </row>
    <row r="481" spans="1:11" ht="17.25" customHeight="1">
      <c r="A481" s="784" t="s">
        <v>550</v>
      </c>
      <c r="B481" s="723" t="s">
        <v>1829</v>
      </c>
      <c r="C481" s="785">
        <v>45274.396527777782</v>
      </c>
      <c r="D481" s="785">
        <v>45274.691666666673</v>
      </c>
      <c r="E481" s="740">
        <f t="shared" si="17"/>
        <v>0.29513888889050577</v>
      </c>
      <c r="F481" s="693" t="s">
        <v>917</v>
      </c>
      <c r="G481" s="768" t="s">
        <v>1828</v>
      </c>
      <c r="H481" s="693">
        <v>0</v>
      </c>
      <c r="I481" s="741">
        <v>0</v>
      </c>
      <c r="J481" s="695" t="s">
        <v>689</v>
      </c>
      <c r="K481" s="688"/>
    </row>
    <row r="482" spans="1:11" ht="17.25" customHeight="1">
      <c r="A482" s="784" t="s">
        <v>550</v>
      </c>
      <c r="B482" s="723" t="s">
        <v>1829</v>
      </c>
      <c r="C482" s="785">
        <v>45277.355555555558</v>
      </c>
      <c r="D482" s="785">
        <v>45277.629166666673</v>
      </c>
      <c r="E482" s="740">
        <f t="shared" si="17"/>
        <v>0.273611111115315</v>
      </c>
      <c r="F482" s="693" t="s">
        <v>917</v>
      </c>
      <c r="G482" s="768" t="s">
        <v>919</v>
      </c>
      <c r="H482" s="693">
        <v>0</v>
      </c>
      <c r="I482" s="741">
        <v>0</v>
      </c>
      <c r="J482" s="695" t="s">
        <v>689</v>
      </c>
      <c r="K482" s="688"/>
    </row>
    <row r="483" spans="1:11" ht="17.25" customHeight="1">
      <c r="A483" s="784" t="s">
        <v>550</v>
      </c>
      <c r="B483" s="723" t="s">
        <v>1829</v>
      </c>
      <c r="C483" s="785">
        <v>45283.279166666667</v>
      </c>
      <c r="D483" s="785">
        <v>45283.520138888889</v>
      </c>
      <c r="E483" s="740">
        <f t="shared" si="17"/>
        <v>0.24097222222189885</v>
      </c>
      <c r="F483" s="693" t="s">
        <v>917</v>
      </c>
      <c r="G483" s="768" t="s">
        <v>1358</v>
      </c>
      <c r="H483" s="693">
        <v>75</v>
      </c>
      <c r="I483" s="696">
        <f t="shared" ref="I483" si="23">E483*H483*24</f>
        <v>433.74999999941792</v>
      </c>
      <c r="J483" s="697" t="s">
        <v>692</v>
      </c>
      <c r="K483" s="688"/>
    </row>
    <row r="484" spans="1:11" ht="17.25" customHeight="1">
      <c r="A484" s="784" t="s">
        <v>550</v>
      </c>
      <c r="B484" s="723" t="s">
        <v>1830</v>
      </c>
      <c r="C484" s="785">
        <v>45280.332638888889</v>
      </c>
      <c r="D484" s="785">
        <v>45280.689583333333</v>
      </c>
      <c r="E484" s="740">
        <f t="shared" si="17"/>
        <v>0.35694444444379769</v>
      </c>
      <c r="F484" s="693" t="s">
        <v>917</v>
      </c>
      <c r="G484" s="768" t="s">
        <v>1020</v>
      </c>
      <c r="H484" s="693">
        <v>0</v>
      </c>
      <c r="I484" s="741">
        <v>0</v>
      </c>
      <c r="J484" s="695" t="s">
        <v>689</v>
      </c>
      <c r="K484" s="688"/>
    </row>
    <row r="485" spans="1:11" ht="17.25" customHeight="1">
      <c r="A485" s="784" t="s">
        <v>550</v>
      </c>
      <c r="B485" s="723" t="s">
        <v>1830</v>
      </c>
      <c r="C485" s="785">
        <v>45282.372916666667</v>
      </c>
      <c r="D485" s="785">
        <v>45282.658333333333</v>
      </c>
      <c r="E485" s="740">
        <f t="shared" si="17"/>
        <v>0.28541666666569654</v>
      </c>
      <c r="F485" s="693" t="s">
        <v>917</v>
      </c>
      <c r="G485" s="768" t="s">
        <v>1020</v>
      </c>
      <c r="H485" s="693">
        <v>0</v>
      </c>
      <c r="I485" s="741">
        <v>0</v>
      </c>
      <c r="J485" s="695" t="s">
        <v>689</v>
      </c>
      <c r="K485" s="688"/>
    </row>
    <row r="486" spans="1:11" ht="17.25" customHeight="1">
      <c r="A486" s="784" t="s">
        <v>550</v>
      </c>
      <c r="B486" s="723" t="s">
        <v>1830</v>
      </c>
      <c r="C486" s="785">
        <v>45283.277777777781</v>
      </c>
      <c r="D486" s="785">
        <v>45283.522222222222</v>
      </c>
      <c r="E486" s="740">
        <f t="shared" si="17"/>
        <v>0.24444444444088731</v>
      </c>
      <c r="F486" s="693" t="s">
        <v>917</v>
      </c>
      <c r="G486" s="768" t="s">
        <v>1358</v>
      </c>
      <c r="H486" s="693">
        <v>0</v>
      </c>
      <c r="I486" s="741">
        <v>0</v>
      </c>
      <c r="J486" s="695" t="s">
        <v>689</v>
      </c>
      <c r="K486" s="688"/>
    </row>
    <row r="487" spans="1:11" ht="17.25" customHeight="1">
      <c r="A487" s="784" t="s">
        <v>550</v>
      </c>
      <c r="B487" s="723" t="s">
        <v>1831</v>
      </c>
      <c r="C487" s="785">
        <v>45283.27847222222</v>
      </c>
      <c r="D487" s="785">
        <v>45283.544444444437</v>
      </c>
      <c r="E487" s="740">
        <f t="shared" si="17"/>
        <v>0.26597222221607808</v>
      </c>
      <c r="F487" s="693" t="s">
        <v>917</v>
      </c>
      <c r="G487" s="768" t="s">
        <v>1358</v>
      </c>
      <c r="H487" s="693">
        <v>0</v>
      </c>
      <c r="I487" s="741">
        <v>0</v>
      </c>
      <c r="J487" s="695" t="s">
        <v>689</v>
      </c>
      <c r="K487" s="688"/>
    </row>
    <row r="488" spans="1:11" ht="17.25" customHeight="1">
      <c r="A488" s="784" t="s">
        <v>550</v>
      </c>
      <c r="B488" s="723" t="s">
        <v>1831</v>
      </c>
      <c r="C488" s="785">
        <v>45287.390277777777</v>
      </c>
      <c r="D488" s="785">
        <v>45287.646527777782</v>
      </c>
      <c r="E488" s="740">
        <f t="shared" si="17"/>
        <v>0.25625000000582077</v>
      </c>
      <c r="F488" s="693" t="s">
        <v>917</v>
      </c>
      <c r="G488" s="768" t="s">
        <v>1832</v>
      </c>
      <c r="H488" s="693">
        <v>0</v>
      </c>
      <c r="I488" s="741">
        <v>0</v>
      </c>
      <c r="J488" s="695" t="s">
        <v>689</v>
      </c>
      <c r="K488" s="688"/>
    </row>
    <row r="489" spans="1:11" ht="17.25" customHeight="1">
      <c r="A489" s="784" t="s">
        <v>599</v>
      </c>
      <c r="B489" s="723" t="s">
        <v>1833</v>
      </c>
      <c r="C489" s="785">
        <v>45270.361111111109</v>
      </c>
      <c r="D489" s="785">
        <v>45270.720138888893</v>
      </c>
      <c r="E489" s="740">
        <f t="shared" si="17"/>
        <v>0.35902777778392192</v>
      </c>
      <c r="F489" s="693" t="s">
        <v>917</v>
      </c>
      <c r="G489" s="768" t="s">
        <v>1834</v>
      </c>
      <c r="H489" s="693">
        <v>0</v>
      </c>
      <c r="I489" s="741">
        <v>0</v>
      </c>
      <c r="J489" s="695" t="s">
        <v>689</v>
      </c>
      <c r="K489" s="688"/>
    </row>
    <row r="490" spans="1:11" ht="17.25" customHeight="1">
      <c r="A490" s="784" t="s">
        <v>599</v>
      </c>
      <c r="B490" s="723" t="s">
        <v>1833</v>
      </c>
      <c r="C490" s="785">
        <v>45271.362500000003</v>
      </c>
      <c r="D490" s="785">
        <v>45271.84652777778</v>
      </c>
      <c r="E490" s="740">
        <f t="shared" si="17"/>
        <v>0.48402777777664596</v>
      </c>
      <c r="F490" s="693" t="s">
        <v>917</v>
      </c>
      <c r="G490" s="768" t="s">
        <v>1835</v>
      </c>
      <c r="H490" s="693">
        <v>0</v>
      </c>
      <c r="I490" s="741">
        <v>0</v>
      </c>
      <c r="J490" s="695" t="s">
        <v>689</v>
      </c>
      <c r="K490" s="688"/>
    </row>
    <row r="491" spans="1:11" ht="17.25" customHeight="1">
      <c r="A491" s="784" t="s">
        <v>599</v>
      </c>
      <c r="B491" s="723" t="s">
        <v>1836</v>
      </c>
      <c r="C491" s="785">
        <v>45272.324999999997</v>
      </c>
      <c r="D491" s="785">
        <v>45272.701388888891</v>
      </c>
      <c r="E491" s="740">
        <f t="shared" si="17"/>
        <v>0.37638888889341615</v>
      </c>
      <c r="F491" s="693" t="s">
        <v>917</v>
      </c>
      <c r="G491" s="768" t="s">
        <v>918</v>
      </c>
      <c r="H491" s="693">
        <v>0</v>
      </c>
      <c r="I491" s="741">
        <v>0</v>
      </c>
      <c r="J491" s="695" t="s">
        <v>689</v>
      </c>
      <c r="K491" s="688"/>
    </row>
    <row r="492" spans="1:11" ht="17.25" customHeight="1">
      <c r="A492" s="784" t="s">
        <v>599</v>
      </c>
      <c r="B492" s="723" t="s">
        <v>1836</v>
      </c>
      <c r="C492" s="785">
        <v>45273.32708333333</v>
      </c>
      <c r="D492" s="785">
        <v>45273.707638888889</v>
      </c>
      <c r="E492" s="740">
        <f t="shared" si="17"/>
        <v>0.38055555555911269</v>
      </c>
      <c r="F492" s="693" t="s">
        <v>917</v>
      </c>
      <c r="G492" s="768" t="s">
        <v>1419</v>
      </c>
      <c r="H492" s="693">
        <v>0</v>
      </c>
      <c r="I492" s="741">
        <v>0</v>
      </c>
      <c r="J492" s="695" t="s">
        <v>689</v>
      </c>
      <c r="K492" s="688"/>
    </row>
    <row r="493" spans="1:11" ht="17.25" customHeight="1">
      <c r="A493" s="784" t="s">
        <v>599</v>
      </c>
      <c r="B493" s="723" t="s">
        <v>1836</v>
      </c>
      <c r="C493" s="785">
        <v>45274.305555555547</v>
      </c>
      <c r="D493" s="785">
        <v>45274.649305555547</v>
      </c>
      <c r="E493" s="740">
        <f t="shared" si="17"/>
        <v>0.34375</v>
      </c>
      <c r="F493" s="693" t="s">
        <v>917</v>
      </c>
      <c r="G493" s="768" t="s">
        <v>1837</v>
      </c>
      <c r="H493" s="693">
        <v>0</v>
      </c>
      <c r="I493" s="741">
        <v>0</v>
      </c>
      <c r="J493" s="695" t="s">
        <v>689</v>
      </c>
      <c r="K493" s="688"/>
    </row>
    <row r="494" spans="1:11" ht="17.25" customHeight="1">
      <c r="A494" s="784" t="s">
        <v>413</v>
      </c>
      <c r="B494" s="723" t="s">
        <v>1838</v>
      </c>
      <c r="C494" s="785">
        <v>45277.352083333331</v>
      </c>
      <c r="D494" s="785">
        <v>45277.454861111109</v>
      </c>
      <c r="E494" s="740">
        <f t="shared" si="17"/>
        <v>0.10277777777810115</v>
      </c>
      <c r="F494" s="693" t="s">
        <v>917</v>
      </c>
      <c r="G494" s="768" t="s">
        <v>1009</v>
      </c>
      <c r="H494" s="693">
        <v>0</v>
      </c>
      <c r="I494" s="741">
        <v>0</v>
      </c>
      <c r="J494" s="695" t="s">
        <v>689</v>
      </c>
      <c r="K494" s="688"/>
    </row>
    <row r="495" spans="1:11" ht="17.25" customHeight="1">
      <c r="A495" s="784" t="s">
        <v>413</v>
      </c>
      <c r="B495" s="723" t="s">
        <v>1838</v>
      </c>
      <c r="C495" s="785">
        <v>45282.350694444453</v>
      </c>
      <c r="D495" s="785">
        <v>45282.661805555559</v>
      </c>
      <c r="E495" s="740">
        <f t="shared" si="17"/>
        <v>0.31111111110658385</v>
      </c>
      <c r="F495" s="693" t="s">
        <v>917</v>
      </c>
      <c r="G495" s="768" t="s">
        <v>1009</v>
      </c>
      <c r="H495" s="693">
        <v>0</v>
      </c>
      <c r="I495" s="741">
        <v>0</v>
      </c>
      <c r="J495" s="695" t="s">
        <v>689</v>
      </c>
      <c r="K495" s="688"/>
    </row>
    <row r="496" spans="1:11" ht="17.25" customHeight="1">
      <c r="A496" s="784" t="s">
        <v>413</v>
      </c>
      <c r="B496" s="723" t="s">
        <v>1839</v>
      </c>
      <c r="C496" s="785">
        <v>45280.35</v>
      </c>
      <c r="D496" s="785">
        <v>45280.672222222223</v>
      </c>
      <c r="E496" s="740">
        <f t="shared" si="17"/>
        <v>0.32222222222480923</v>
      </c>
      <c r="F496" s="693" t="s">
        <v>917</v>
      </c>
      <c r="G496" s="768" t="s">
        <v>1009</v>
      </c>
      <c r="H496" s="693">
        <v>0</v>
      </c>
      <c r="I496" s="741">
        <v>0</v>
      </c>
      <c r="J496" s="695" t="s">
        <v>689</v>
      </c>
      <c r="K496" s="688"/>
    </row>
    <row r="497" spans="1:11" ht="17.25" customHeight="1">
      <c r="A497" s="784" t="s">
        <v>413</v>
      </c>
      <c r="B497" s="723" t="s">
        <v>1839</v>
      </c>
      <c r="C497" s="785">
        <v>45281.345833333333</v>
      </c>
      <c r="D497" s="785">
        <v>45281.629861111112</v>
      </c>
      <c r="E497" s="740">
        <f t="shared" si="17"/>
        <v>0.28402777777955635</v>
      </c>
      <c r="F497" s="693" t="s">
        <v>917</v>
      </c>
      <c r="G497" s="768" t="s">
        <v>1009</v>
      </c>
      <c r="H497" s="693">
        <v>0</v>
      </c>
      <c r="I497" s="741">
        <v>0</v>
      </c>
      <c r="J497" s="695" t="s">
        <v>689</v>
      </c>
      <c r="K497" s="688"/>
    </row>
    <row r="498" spans="1:11" ht="17.25" customHeight="1">
      <c r="A498" s="784" t="s">
        <v>413</v>
      </c>
      <c r="B498" s="723" t="s">
        <v>1840</v>
      </c>
      <c r="C498" s="785">
        <v>45266.353472222218</v>
      </c>
      <c r="D498" s="785">
        <v>45266.722916666673</v>
      </c>
      <c r="E498" s="740">
        <f t="shared" si="17"/>
        <v>0.36944444445543922</v>
      </c>
      <c r="F498" s="693" t="s">
        <v>917</v>
      </c>
      <c r="G498" s="768" t="s">
        <v>1009</v>
      </c>
      <c r="H498" s="693">
        <v>0</v>
      </c>
      <c r="I498" s="741">
        <v>0</v>
      </c>
      <c r="J498" s="695" t="s">
        <v>689</v>
      </c>
      <c r="K498" s="688"/>
    </row>
    <row r="499" spans="1:11" ht="17.25" customHeight="1">
      <c r="A499" s="784" t="s">
        <v>413</v>
      </c>
      <c r="B499" s="723" t="s">
        <v>1840</v>
      </c>
      <c r="C499" s="785">
        <v>45283.357638888891</v>
      </c>
      <c r="D499" s="785">
        <v>45283.649305555547</v>
      </c>
      <c r="E499" s="740">
        <f t="shared" si="17"/>
        <v>0.29166666665696539</v>
      </c>
      <c r="F499" s="693" t="s">
        <v>917</v>
      </c>
      <c r="G499" s="690" t="s">
        <v>929</v>
      </c>
      <c r="H499" s="693">
        <v>0</v>
      </c>
      <c r="I499" s="741">
        <v>0</v>
      </c>
      <c r="J499" s="695" t="s">
        <v>689</v>
      </c>
      <c r="K499" s="688"/>
    </row>
    <row r="500" spans="1:11" ht="17.25" customHeight="1">
      <c r="A500" s="784" t="s">
        <v>413</v>
      </c>
      <c r="B500" s="723" t="s">
        <v>1840</v>
      </c>
      <c r="C500" s="785">
        <v>45284.345833333333</v>
      </c>
      <c r="D500" s="785">
        <v>45284.706944444442</v>
      </c>
      <c r="E500" s="740">
        <f t="shared" si="17"/>
        <v>0.36111111110949423</v>
      </c>
      <c r="F500" s="693" t="s">
        <v>917</v>
      </c>
      <c r="G500" s="690" t="s">
        <v>929</v>
      </c>
      <c r="H500" s="693">
        <v>0</v>
      </c>
      <c r="I500" s="741">
        <v>0</v>
      </c>
      <c r="J500" s="695" t="s">
        <v>689</v>
      </c>
      <c r="K500" s="688"/>
    </row>
    <row r="501" spans="1:11" ht="17.25" customHeight="1">
      <c r="A501" s="784" t="s">
        <v>413</v>
      </c>
      <c r="B501" s="723" t="s">
        <v>1840</v>
      </c>
      <c r="C501" s="785">
        <v>45285.353472222218</v>
      </c>
      <c r="D501" s="785">
        <v>45285.693749999999</v>
      </c>
      <c r="E501" s="740">
        <f t="shared" si="17"/>
        <v>0.34027777778101154</v>
      </c>
      <c r="F501" s="693" t="s">
        <v>917</v>
      </c>
      <c r="G501" s="690" t="s">
        <v>1009</v>
      </c>
      <c r="H501" s="693">
        <v>0</v>
      </c>
      <c r="I501" s="741">
        <v>0</v>
      </c>
      <c r="J501" s="695" t="s">
        <v>689</v>
      </c>
      <c r="K501" s="688"/>
    </row>
    <row r="502" spans="1:11" ht="17.25" customHeight="1">
      <c r="A502" s="784" t="s">
        <v>413</v>
      </c>
      <c r="B502" s="723" t="s">
        <v>1840</v>
      </c>
      <c r="C502" s="785">
        <v>45286.350694444453</v>
      </c>
      <c r="D502" s="785">
        <v>45286.674305555563</v>
      </c>
      <c r="E502" s="740">
        <f t="shared" si="17"/>
        <v>0.32361111111094942</v>
      </c>
      <c r="F502" s="693" t="s">
        <v>917</v>
      </c>
      <c r="G502" s="768" t="s">
        <v>1009</v>
      </c>
      <c r="H502" s="693">
        <v>0</v>
      </c>
      <c r="I502" s="741">
        <v>0</v>
      </c>
      <c r="J502" s="695" t="s">
        <v>689</v>
      </c>
      <c r="K502" s="688"/>
    </row>
    <row r="503" spans="1:11" ht="17.25" customHeight="1">
      <c r="A503" s="784" t="s">
        <v>413</v>
      </c>
      <c r="B503" s="723" t="s">
        <v>1841</v>
      </c>
      <c r="C503" s="785">
        <v>45266.353472222218</v>
      </c>
      <c r="D503" s="785">
        <v>45266.722916666673</v>
      </c>
      <c r="E503" s="740">
        <f t="shared" si="17"/>
        <v>0.36944444445543922</v>
      </c>
      <c r="F503" s="693" t="s">
        <v>917</v>
      </c>
      <c r="G503" s="690" t="s">
        <v>1009</v>
      </c>
      <c r="H503" s="693">
        <v>0</v>
      </c>
      <c r="I503" s="741">
        <v>0</v>
      </c>
      <c r="J503" s="695" t="s">
        <v>689</v>
      </c>
      <c r="K503" s="688"/>
    </row>
    <row r="504" spans="1:11" ht="17.25" customHeight="1">
      <c r="A504" s="784" t="s">
        <v>413</v>
      </c>
      <c r="B504" s="723" t="s">
        <v>1841</v>
      </c>
      <c r="C504" s="785">
        <v>45286.359027777777</v>
      </c>
      <c r="D504" s="785">
        <v>45286.674305555563</v>
      </c>
      <c r="E504" s="740">
        <f t="shared" si="17"/>
        <v>0.3152777777868323</v>
      </c>
      <c r="F504" s="693" t="s">
        <v>958</v>
      </c>
      <c r="G504" s="768" t="s">
        <v>1009</v>
      </c>
      <c r="H504" s="693">
        <v>0</v>
      </c>
      <c r="I504" s="741">
        <v>0</v>
      </c>
      <c r="J504" s="695" t="s">
        <v>689</v>
      </c>
      <c r="K504" s="688"/>
    </row>
    <row r="505" spans="1:11" ht="17.25" customHeight="1">
      <c r="A505" s="784" t="s">
        <v>413</v>
      </c>
      <c r="B505" s="723" t="s">
        <v>1841</v>
      </c>
      <c r="C505" s="785">
        <v>45287.356249999997</v>
      </c>
      <c r="D505" s="785">
        <v>45287.645138888889</v>
      </c>
      <c r="E505" s="740">
        <f t="shared" si="17"/>
        <v>0.28888888889196096</v>
      </c>
      <c r="F505" s="693" t="s">
        <v>917</v>
      </c>
      <c r="G505" s="690" t="s">
        <v>1009</v>
      </c>
      <c r="H505" s="693">
        <v>0</v>
      </c>
      <c r="I505" s="741">
        <v>0</v>
      </c>
      <c r="J505" s="695" t="s">
        <v>689</v>
      </c>
      <c r="K505" s="688"/>
    </row>
    <row r="506" spans="1:11" ht="17.25" customHeight="1">
      <c r="A506" s="784" t="s">
        <v>413</v>
      </c>
      <c r="B506" s="723" t="s">
        <v>1841</v>
      </c>
      <c r="C506" s="785">
        <v>45288.345138888893</v>
      </c>
      <c r="D506" s="785">
        <v>45288.638888888891</v>
      </c>
      <c r="E506" s="740">
        <f t="shared" si="17"/>
        <v>0.29374999999708962</v>
      </c>
      <c r="F506" s="693" t="s">
        <v>917</v>
      </c>
      <c r="G506" s="690" t="s">
        <v>929</v>
      </c>
      <c r="H506" s="693">
        <v>0</v>
      </c>
      <c r="I506" s="741">
        <v>0</v>
      </c>
      <c r="J506" s="695" t="s">
        <v>689</v>
      </c>
      <c r="K506" s="688"/>
    </row>
    <row r="507" spans="1:11" ht="17.25" customHeight="1">
      <c r="A507" s="784" t="s">
        <v>413</v>
      </c>
      <c r="B507" s="723" t="s">
        <v>1841</v>
      </c>
      <c r="C507" s="785">
        <v>45289.354861111111</v>
      </c>
      <c r="D507" s="785">
        <v>45289.618750000001</v>
      </c>
      <c r="E507" s="740">
        <f t="shared" si="17"/>
        <v>0.26388888889050577</v>
      </c>
      <c r="F507" s="693" t="s">
        <v>917</v>
      </c>
      <c r="G507" s="690" t="s">
        <v>929</v>
      </c>
      <c r="H507" s="693">
        <v>0</v>
      </c>
      <c r="I507" s="741">
        <v>0</v>
      </c>
      <c r="J507" s="695" t="s">
        <v>689</v>
      </c>
      <c r="K507" s="688"/>
    </row>
    <row r="508" spans="1:11" ht="17.25" customHeight="1">
      <c r="A508" s="784" t="s">
        <v>559</v>
      </c>
      <c r="B508" s="723" t="s">
        <v>1842</v>
      </c>
      <c r="C508" s="785">
        <v>45262.355555555558</v>
      </c>
      <c r="D508" s="785">
        <v>45262.67291666667</v>
      </c>
      <c r="E508" s="740">
        <f t="shared" si="17"/>
        <v>0.31736111111240461</v>
      </c>
      <c r="F508" s="693" t="s">
        <v>917</v>
      </c>
      <c r="G508" s="690" t="s">
        <v>1843</v>
      </c>
      <c r="H508" s="693">
        <v>0</v>
      </c>
      <c r="I508" s="741">
        <v>0</v>
      </c>
      <c r="J508" s="695" t="s">
        <v>689</v>
      </c>
      <c r="K508" s="688"/>
    </row>
    <row r="509" spans="1:11" ht="17.25" customHeight="1">
      <c r="A509" s="784" t="s">
        <v>559</v>
      </c>
      <c r="B509" s="723" t="s">
        <v>1844</v>
      </c>
      <c r="C509" s="785">
        <v>45272.347222222219</v>
      </c>
      <c r="D509" s="785">
        <v>45272.675000000003</v>
      </c>
      <c r="E509" s="740">
        <f t="shared" si="17"/>
        <v>0.32777777778392192</v>
      </c>
      <c r="F509" s="693" t="s">
        <v>917</v>
      </c>
      <c r="G509" s="690" t="s">
        <v>1391</v>
      </c>
      <c r="H509" s="693">
        <v>0</v>
      </c>
      <c r="I509" s="741">
        <v>0</v>
      </c>
      <c r="J509" s="695" t="s">
        <v>689</v>
      </c>
      <c r="K509" s="688"/>
    </row>
    <row r="510" spans="1:11" ht="17.25" customHeight="1">
      <c r="A510" s="784" t="s">
        <v>572</v>
      </c>
      <c r="B510" s="723" t="s">
        <v>1845</v>
      </c>
      <c r="C510" s="785">
        <v>45264.3</v>
      </c>
      <c r="D510" s="785">
        <v>45264.711805555547</v>
      </c>
      <c r="E510" s="740">
        <f t="shared" si="17"/>
        <v>0.41180555554456078</v>
      </c>
      <c r="F510" s="693" t="s">
        <v>958</v>
      </c>
      <c r="G510" s="690" t="s">
        <v>1846</v>
      </c>
      <c r="H510" s="693">
        <v>0</v>
      </c>
      <c r="I510" s="741">
        <v>0</v>
      </c>
      <c r="J510" s="695" t="s">
        <v>689</v>
      </c>
      <c r="K510" s="688"/>
    </row>
    <row r="511" spans="1:11" ht="17.25" customHeight="1">
      <c r="A511" s="784" t="s">
        <v>572</v>
      </c>
      <c r="B511" s="723" t="s">
        <v>1845</v>
      </c>
      <c r="C511" s="785">
        <v>45265.307638888888</v>
      </c>
      <c r="D511" s="785">
        <v>45266.720833333333</v>
      </c>
      <c r="E511" s="740">
        <f t="shared" si="17"/>
        <v>1.4131944444452529</v>
      </c>
      <c r="F511" s="693" t="s">
        <v>958</v>
      </c>
      <c r="G511" s="690" t="s">
        <v>1847</v>
      </c>
      <c r="H511" s="693">
        <v>0</v>
      </c>
      <c r="I511" s="741">
        <v>0</v>
      </c>
      <c r="J511" s="695" t="s">
        <v>689</v>
      </c>
      <c r="K511" s="688"/>
    </row>
    <row r="512" spans="1:11" ht="17.25" customHeight="1">
      <c r="A512" s="784" t="s">
        <v>572</v>
      </c>
      <c r="B512" s="723" t="s">
        <v>1845</v>
      </c>
      <c r="C512" s="785">
        <v>45275.324305555558</v>
      </c>
      <c r="D512" s="785">
        <v>45275.701388888891</v>
      </c>
      <c r="E512" s="740">
        <f t="shared" si="17"/>
        <v>0.37708333333284827</v>
      </c>
      <c r="F512" s="693" t="s">
        <v>958</v>
      </c>
      <c r="G512" s="690" t="s">
        <v>1559</v>
      </c>
      <c r="H512" s="693">
        <v>0</v>
      </c>
      <c r="I512" s="741">
        <v>0</v>
      </c>
      <c r="J512" s="695" t="s">
        <v>689</v>
      </c>
      <c r="K512" s="688"/>
    </row>
    <row r="513" spans="1:11" ht="17.25" customHeight="1">
      <c r="A513" s="784" t="s">
        <v>572</v>
      </c>
      <c r="B513" s="723" t="s">
        <v>1845</v>
      </c>
      <c r="C513" s="785">
        <v>45276.318749999999</v>
      </c>
      <c r="D513" s="785">
        <v>45276.71597222222</v>
      </c>
      <c r="E513" s="740">
        <f t="shared" si="17"/>
        <v>0.39722222222189885</v>
      </c>
      <c r="F513" s="693" t="s">
        <v>958</v>
      </c>
      <c r="G513" s="690" t="s">
        <v>1848</v>
      </c>
      <c r="H513" s="693">
        <v>0</v>
      </c>
      <c r="I513" s="741">
        <v>0</v>
      </c>
      <c r="J513" s="695" t="s">
        <v>689</v>
      </c>
      <c r="K513" s="688"/>
    </row>
    <row r="514" spans="1:11" ht="17.25" customHeight="1">
      <c r="A514" s="784" t="s">
        <v>572</v>
      </c>
      <c r="B514" s="723" t="s">
        <v>1845</v>
      </c>
      <c r="C514" s="785">
        <v>45277.306944444441</v>
      </c>
      <c r="D514" s="785">
        <v>45277.686805555553</v>
      </c>
      <c r="E514" s="740">
        <f t="shared" si="17"/>
        <v>0.37986111111240461</v>
      </c>
      <c r="F514" s="693" t="s">
        <v>958</v>
      </c>
      <c r="G514" s="690" t="s">
        <v>1849</v>
      </c>
      <c r="H514" s="693">
        <v>0</v>
      </c>
      <c r="I514" s="741">
        <v>0</v>
      </c>
      <c r="J514" s="695" t="s">
        <v>689</v>
      </c>
      <c r="K514" s="688"/>
    </row>
    <row r="515" spans="1:11" ht="17.25" customHeight="1">
      <c r="A515" s="784" t="s">
        <v>572</v>
      </c>
      <c r="B515" s="723" t="s">
        <v>1845</v>
      </c>
      <c r="C515" s="785">
        <v>45278.287499999999</v>
      </c>
      <c r="D515" s="785">
        <v>45278.694444444453</v>
      </c>
      <c r="E515" s="740">
        <f t="shared" si="17"/>
        <v>0.40694444445398403</v>
      </c>
      <c r="F515" s="693" t="s">
        <v>958</v>
      </c>
      <c r="G515" s="690" t="s">
        <v>1559</v>
      </c>
      <c r="H515" s="693">
        <v>0</v>
      </c>
      <c r="I515" s="741">
        <v>0</v>
      </c>
      <c r="J515" s="695" t="s">
        <v>689</v>
      </c>
      <c r="K515" s="688"/>
    </row>
    <row r="516" spans="1:11" ht="17.25" customHeight="1">
      <c r="A516" s="784" t="s">
        <v>572</v>
      </c>
      <c r="B516" s="723" t="s">
        <v>1845</v>
      </c>
      <c r="C516" s="785">
        <v>45280.302777777782</v>
      </c>
      <c r="D516" s="785">
        <v>45280.700694444437</v>
      </c>
      <c r="E516" s="740">
        <f t="shared" si="17"/>
        <v>0.39791666665405501</v>
      </c>
      <c r="F516" s="693" t="s">
        <v>958</v>
      </c>
      <c r="G516" s="690" t="s">
        <v>1559</v>
      </c>
      <c r="H516" s="693">
        <v>0</v>
      </c>
      <c r="I516" s="741">
        <v>0</v>
      </c>
      <c r="J516" s="695" t="s">
        <v>689</v>
      </c>
      <c r="K516" s="688"/>
    </row>
    <row r="517" spans="1:11" ht="17.25" customHeight="1">
      <c r="A517" s="784" t="s">
        <v>572</v>
      </c>
      <c r="B517" s="723" t="s">
        <v>1845</v>
      </c>
      <c r="C517" s="785">
        <v>45282.30972222222</v>
      </c>
      <c r="D517" s="785">
        <v>45282.6</v>
      </c>
      <c r="E517" s="740">
        <f t="shared" si="17"/>
        <v>0.29027777777810115</v>
      </c>
      <c r="F517" s="693" t="s">
        <v>958</v>
      </c>
      <c r="G517" s="690" t="s">
        <v>1850</v>
      </c>
      <c r="H517" s="693">
        <v>0</v>
      </c>
      <c r="I517" s="741">
        <v>0</v>
      </c>
      <c r="J517" s="695" t="s">
        <v>689</v>
      </c>
      <c r="K517" s="688"/>
    </row>
    <row r="518" spans="1:11" ht="17.25" customHeight="1">
      <c r="A518" s="784" t="s">
        <v>572</v>
      </c>
      <c r="B518" s="723" t="s">
        <v>1845</v>
      </c>
      <c r="C518" s="785">
        <v>45284.297222222223</v>
      </c>
      <c r="D518" s="785">
        <v>45284.847222222219</v>
      </c>
      <c r="E518" s="740">
        <f t="shared" si="17"/>
        <v>0.54999999999563443</v>
      </c>
      <c r="F518" s="693" t="s">
        <v>958</v>
      </c>
      <c r="G518" s="690" t="s">
        <v>1851</v>
      </c>
      <c r="H518" s="693">
        <v>0</v>
      </c>
      <c r="I518" s="769">
        <f t="shared" ref="I518" si="24">E518*H518*24</f>
        <v>0</v>
      </c>
      <c r="J518" s="695" t="s">
        <v>692</v>
      </c>
      <c r="K518" s="688"/>
    </row>
    <row r="519" spans="1:11" ht="17.25" customHeight="1">
      <c r="A519" s="784" t="s">
        <v>572</v>
      </c>
      <c r="B519" s="723" t="s">
        <v>1845</v>
      </c>
      <c r="C519" s="785">
        <v>45285.306250000001</v>
      </c>
      <c r="D519" s="785">
        <v>45285.730555555558</v>
      </c>
      <c r="E519" s="740">
        <f t="shared" si="17"/>
        <v>0.42430555555620231</v>
      </c>
      <c r="F519" s="693" t="s">
        <v>958</v>
      </c>
      <c r="G519" s="690" t="s">
        <v>1852</v>
      </c>
      <c r="H519" s="693">
        <v>0</v>
      </c>
      <c r="I519" s="741">
        <v>0</v>
      </c>
      <c r="J519" s="695" t="s">
        <v>689</v>
      </c>
      <c r="K519" s="688"/>
    </row>
    <row r="520" spans="1:11" ht="17.25" customHeight="1">
      <c r="A520" s="784" t="s">
        <v>572</v>
      </c>
      <c r="B520" s="723" t="s">
        <v>1845</v>
      </c>
      <c r="C520" s="785">
        <v>45288.302777777782</v>
      </c>
      <c r="D520" s="785">
        <v>45288.707638888889</v>
      </c>
      <c r="E520" s="740">
        <f t="shared" si="17"/>
        <v>0.40486111110658385</v>
      </c>
      <c r="F520" s="693" t="s">
        <v>958</v>
      </c>
      <c r="G520" s="690" t="s">
        <v>1853</v>
      </c>
      <c r="H520" s="693">
        <v>0</v>
      </c>
      <c r="I520" s="741">
        <v>0</v>
      </c>
      <c r="J520" s="695" t="s">
        <v>689</v>
      </c>
      <c r="K520" s="688"/>
    </row>
    <row r="521" spans="1:11" ht="17.25" customHeight="1">
      <c r="A521" s="784" t="s">
        <v>572</v>
      </c>
      <c r="B521" s="723" t="s">
        <v>908</v>
      </c>
      <c r="C521" s="785">
        <v>45261.307638888888</v>
      </c>
      <c r="D521" s="785">
        <v>45261.706250000003</v>
      </c>
      <c r="E521" s="740">
        <f t="shared" si="17"/>
        <v>0.398611111115315</v>
      </c>
      <c r="F521" s="693" t="s">
        <v>958</v>
      </c>
      <c r="G521" s="690" t="s">
        <v>1851</v>
      </c>
      <c r="H521" s="693">
        <v>0</v>
      </c>
      <c r="I521" s="741">
        <v>0</v>
      </c>
      <c r="J521" s="695" t="s">
        <v>689</v>
      </c>
      <c r="K521" s="688"/>
    </row>
    <row r="522" spans="1:11" ht="17.25" customHeight="1">
      <c r="A522" s="784" t="s">
        <v>572</v>
      </c>
      <c r="B522" s="723" t="s">
        <v>908</v>
      </c>
      <c r="C522" s="785">
        <v>45262.3</v>
      </c>
      <c r="D522" s="785">
        <v>45262.672222222223</v>
      </c>
      <c r="E522" s="740">
        <f t="shared" si="17"/>
        <v>0.37222222222044365</v>
      </c>
      <c r="F522" s="693" t="s">
        <v>958</v>
      </c>
      <c r="G522" s="690" t="s">
        <v>1854</v>
      </c>
      <c r="H522" s="693">
        <v>0</v>
      </c>
      <c r="I522" s="741">
        <v>0</v>
      </c>
      <c r="J522" s="695" t="s">
        <v>689</v>
      </c>
      <c r="K522" s="688"/>
    </row>
    <row r="523" spans="1:11" ht="17.25" customHeight="1">
      <c r="A523" s="784" t="s">
        <v>572</v>
      </c>
      <c r="B523" s="723" t="s">
        <v>908</v>
      </c>
      <c r="C523" s="785">
        <v>45268.34652777778</v>
      </c>
      <c r="D523" s="785">
        <v>45269.695833333331</v>
      </c>
      <c r="E523" s="740">
        <f t="shared" si="17"/>
        <v>1.3493055555518367</v>
      </c>
      <c r="F523" s="693" t="s">
        <v>958</v>
      </c>
      <c r="G523" s="690" t="s">
        <v>1559</v>
      </c>
      <c r="H523" s="693">
        <v>0</v>
      </c>
      <c r="I523" s="741">
        <v>0</v>
      </c>
      <c r="J523" s="695" t="s">
        <v>689</v>
      </c>
      <c r="K523" s="688"/>
    </row>
    <row r="524" spans="1:11" ht="17.25" customHeight="1">
      <c r="A524" s="784" t="s">
        <v>572</v>
      </c>
      <c r="B524" s="723" t="s">
        <v>908</v>
      </c>
      <c r="C524" s="785">
        <v>45279.3</v>
      </c>
      <c r="D524" s="785">
        <v>45279.708333333343</v>
      </c>
      <c r="E524" s="740">
        <f t="shared" si="17"/>
        <v>0.40833333334012423</v>
      </c>
      <c r="F524" s="693" t="s">
        <v>958</v>
      </c>
      <c r="G524" s="690" t="s">
        <v>1855</v>
      </c>
      <c r="H524" s="693">
        <v>0</v>
      </c>
      <c r="I524" s="741">
        <v>0</v>
      </c>
      <c r="J524" s="695" t="s">
        <v>689</v>
      </c>
      <c r="K524" s="688"/>
    </row>
    <row r="525" spans="1:11" ht="17.25" customHeight="1">
      <c r="A525" s="784" t="s">
        <v>572</v>
      </c>
      <c r="B525" s="723" t="s">
        <v>908</v>
      </c>
      <c r="C525" s="785">
        <v>45282.310416666667</v>
      </c>
      <c r="D525" s="785">
        <v>45283.759027777778</v>
      </c>
      <c r="E525" s="740">
        <f t="shared" si="17"/>
        <v>1.4486111111109494</v>
      </c>
      <c r="F525" s="693" t="s">
        <v>958</v>
      </c>
      <c r="G525" s="690" t="s">
        <v>1856</v>
      </c>
      <c r="H525" s="693">
        <v>0</v>
      </c>
      <c r="I525" s="741">
        <v>0</v>
      </c>
      <c r="J525" s="695" t="s">
        <v>689</v>
      </c>
      <c r="K525" s="688"/>
    </row>
    <row r="526" spans="1:11" ht="17.25" customHeight="1">
      <c r="A526" s="784" t="s">
        <v>572</v>
      </c>
      <c r="B526" s="723" t="s">
        <v>908</v>
      </c>
      <c r="C526" s="785">
        <v>45286.293749999997</v>
      </c>
      <c r="D526" s="785">
        <v>45288.72152777778</v>
      </c>
      <c r="E526" s="740">
        <f t="shared" si="17"/>
        <v>2.4277777777824667</v>
      </c>
      <c r="F526" s="693" t="s">
        <v>958</v>
      </c>
      <c r="G526" s="690" t="s">
        <v>1857</v>
      </c>
      <c r="H526" s="693">
        <v>0</v>
      </c>
      <c r="I526" s="741">
        <v>0</v>
      </c>
      <c r="J526" s="695" t="s">
        <v>689</v>
      </c>
      <c r="K526" s="688"/>
    </row>
    <row r="527" spans="1:11" ht="17.25" customHeight="1">
      <c r="A527" s="784" t="s">
        <v>439</v>
      </c>
      <c r="B527" s="723" t="s">
        <v>1858</v>
      </c>
      <c r="C527" s="785">
        <v>45264.357638888891</v>
      </c>
      <c r="D527" s="785">
        <v>45264.71875</v>
      </c>
      <c r="E527" s="740">
        <f t="shared" si="17"/>
        <v>0.36111111110949423</v>
      </c>
      <c r="F527" s="693" t="s">
        <v>917</v>
      </c>
      <c r="G527" s="690" t="s">
        <v>1047</v>
      </c>
      <c r="H527" s="693">
        <v>0</v>
      </c>
      <c r="I527" s="741">
        <v>0</v>
      </c>
      <c r="J527" s="695" t="s">
        <v>689</v>
      </c>
      <c r="K527" s="688"/>
    </row>
    <row r="528" spans="1:11" ht="17.25" customHeight="1">
      <c r="A528" s="784" t="s">
        <v>439</v>
      </c>
      <c r="B528" s="723" t="s">
        <v>1858</v>
      </c>
      <c r="C528" s="785">
        <v>45265.319444444453</v>
      </c>
      <c r="D528" s="785">
        <v>45265.662499999999</v>
      </c>
      <c r="E528" s="740">
        <f t="shared" si="17"/>
        <v>0.34305555554601597</v>
      </c>
      <c r="F528" s="693" t="s">
        <v>917</v>
      </c>
      <c r="G528" s="690" t="s">
        <v>919</v>
      </c>
      <c r="H528" s="693">
        <v>0</v>
      </c>
      <c r="I528" s="741">
        <v>0</v>
      </c>
      <c r="J528" s="695" t="s">
        <v>689</v>
      </c>
      <c r="K528" s="688"/>
    </row>
    <row r="529" spans="1:24" ht="17.25" customHeight="1">
      <c r="A529" s="784" t="s">
        <v>439</v>
      </c>
      <c r="B529" s="723" t="s">
        <v>1858</v>
      </c>
      <c r="C529" s="785">
        <v>45266.364583333343</v>
      </c>
      <c r="D529" s="785">
        <v>45266.686111111107</v>
      </c>
      <c r="E529" s="740">
        <f t="shared" si="17"/>
        <v>0.32152777776354924</v>
      </c>
      <c r="F529" s="693" t="s">
        <v>917</v>
      </c>
      <c r="G529" s="690" t="s">
        <v>919</v>
      </c>
      <c r="H529" s="693">
        <v>0</v>
      </c>
      <c r="I529" s="741">
        <v>0</v>
      </c>
      <c r="J529" s="695" t="s">
        <v>689</v>
      </c>
      <c r="K529" s="688"/>
    </row>
    <row r="530" spans="1:24" ht="17.25" customHeight="1">
      <c r="A530" s="784" t="s">
        <v>439</v>
      </c>
      <c r="B530" s="723" t="s">
        <v>1859</v>
      </c>
      <c r="C530" s="785">
        <v>45261.344444444447</v>
      </c>
      <c r="D530" s="785">
        <v>45261.688888888893</v>
      </c>
      <c r="E530" s="740">
        <f t="shared" si="17"/>
        <v>0.34444444444670808</v>
      </c>
      <c r="F530" s="693" t="s">
        <v>917</v>
      </c>
      <c r="G530" s="690" t="s">
        <v>929</v>
      </c>
      <c r="H530" s="693">
        <v>0</v>
      </c>
      <c r="I530" s="741">
        <v>0</v>
      </c>
      <c r="J530" s="695" t="s">
        <v>689</v>
      </c>
      <c r="K530" s="688"/>
    </row>
    <row r="531" spans="1:24" ht="17.25" customHeight="1">
      <c r="A531" s="784" t="s">
        <v>439</v>
      </c>
      <c r="B531" s="723" t="s">
        <v>1859</v>
      </c>
      <c r="C531" s="785">
        <v>45262.373611111107</v>
      </c>
      <c r="D531" s="785">
        <v>45262.710416666669</v>
      </c>
      <c r="E531" s="740">
        <f t="shared" si="17"/>
        <v>0.33680555556202307</v>
      </c>
      <c r="F531" s="693" t="s">
        <v>917</v>
      </c>
      <c r="G531" s="690" t="s">
        <v>973</v>
      </c>
      <c r="H531" s="693">
        <v>0</v>
      </c>
      <c r="I531" s="741">
        <v>0</v>
      </c>
      <c r="J531" s="695" t="s">
        <v>689</v>
      </c>
      <c r="K531" s="688"/>
    </row>
    <row r="532" spans="1:24" ht="17.25" customHeight="1">
      <c r="A532" s="784" t="s">
        <v>439</v>
      </c>
      <c r="B532" s="723" t="s">
        <v>1859</v>
      </c>
      <c r="C532" s="785">
        <v>45263.353472222218</v>
      </c>
      <c r="D532" s="785">
        <v>45263.722222222219</v>
      </c>
      <c r="E532" s="740">
        <f t="shared" si="17"/>
        <v>0.36875000000145519</v>
      </c>
      <c r="F532" s="693" t="s">
        <v>917</v>
      </c>
      <c r="G532" s="690" t="s">
        <v>1020</v>
      </c>
      <c r="H532" s="693">
        <v>0</v>
      </c>
      <c r="I532" s="741">
        <v>0</v>
      </c>
      <c r="J532" s="695" t="s">
        <v>689</v>
      </c>
      <c r="K532" s="688"/>
    </row>
    <row r="533" spans="1:24" ht="17.25" customHeight="1">
      <c r="A533" s="784" t="s">
        <v>439</v>
      </c>
      <c r="B533" s="723" t="s">
        <v>1859</v>
      </c>
      <c r="C533" s="785">
        <v>45280.356249999997</v>
      </c>
      <c r="D533" s="785">
        <v>45280.726388888892</v>
      </c>
      <c r="E533" s="740">
        <f t="shared" si="17"/>
        <v>0.37013888889487134</v>
      </c>
      <c r="F533" s="693" t="s">
        <v>917</v>
      </c>
      <c r="G533" s="690" t="s">
        <v>1860</v>
      </c>
      <c r="H533" s="693">
        <v>0</v>
      </c>
      <c r="I533" s="741">
        <v>0</v>
      </c>
      <c r="J533" s="695" t="s">
        <v>689</v>
      </c>
      <c r="K533" s="688"/>
    </row>
    <row r="534" spans="1:24" ht="17.25" customHeight="1">
      <c r="A534" s="784" t="s">
        <v>580</v>
      </c>
      <c r="B534" s="723" t="s">
        <v>1861</v>
      </c>
      <c r="C534" s="785">
        <v>45281.385416666657</v>
      </c>
      <c r="D534" s="785">
        <v>45281.678472222222</v>
      </c>
      <c r="E534" s="740">
        <f t="shared" si="17"/>
        <v>0.29305555556493346</v>
      </c>
      <c r="F534" s="693" t="s">
        <v>917</v>
      </c>
      <c r="G534" s="690" t="s">
        <v>919</v>
      </c>
      <c r="H534" s="693">
        <v>0</v>
      </c>
      <c r="I534" s="741">
        <v>0</v>
      </c>
      <c r="J534" s="695" t="s">
        <v>689</v>
      </c>
      <c r="K534" s="688"/>
    </row>
    <row r="535" spans="1:24" ht="17.25" customHeight="1" thickBot="1">
      <c r="A535" s="786" t="s">
        <v>580</v>
      </c>
      <c r="B535" s="787" t="s">
        <v>1862</v>
      </c>
      <c r="C535" s="788">
        <v>45284.371527777781</v>
      </c>
      <c r="D535" s="788">
        <v>45284.70208333333</v>
      </c>
      <c r="E535" s="742">
        <f t="shared" si="17"/>
        <v>0.33055555554892635</v>
      </c>
      <c r="F535" s="702" t="s">
        <v>917</v>
      </c>
      <c r="G535" s="699" t="s">
        <v>919</v>
      </c>
      <c r="H535" s="702">
        <v>0</v>
      </c>
      <c r="I535" s="743">
        <v>0</v>
      </c>
      <c r="J535" s="704" t="s">
        <v>689</v>
      </c>
      <c r="K535" s="688"/>
    </row>
    <row r="536" spans="1:24" s="796" customFormat="1" ht="17.25" customHeight="1">
      <c r="A536" s="630"/>
      <c r="B536" s="630"/>
      <c r="C536" s="789"/>
      <c r="D536" s="790" t="s">
        <v>723</v>
      </c>
      <c r="E536" s="408">
        <f>SUM(E419:E535)</f>
        <v>47.513194444538385</v>
      </c>
      <c r="F536" s="791"/>
      <c r="G536" s="792" t="s">
        <v>724</v>
      </c>
      <c r="H536" s="791"/>
      <c r="I536" s="793">
        <f>SUM(I419:I535)</f>
        <v>2116.1333333445364</v>
      </c>
      <c r="J536" s="794"/>
      <c r="K536" s="688"/>
      <c r="L536" s="630"/>
      <c r="M536" s="630"/>
      <c r="N536" s="630"/>
      <c r="O536" s="630"/>
      <c r="P536" s="630"/>
      <c r="Q536" s="630"/>
      <c r="R536" s="630"/>
      <c r="S536" s="630"/>
      <c r="T536" s="630"/>
      <c r="U536" s="630"/>
      <c r="V536" s="630"/>
      <c r="W536" s="630"/>
      <c r="X536" s="795"/>
    </row>
    <row r="537" spans="1:24" s="805" customFormat="1" ht="17.25" customHeight="1">
      <c r="A537" s="797"/>
      <c r="B537" s="797"/>
      <c r="C537" s="798"/>
      <c r="D537" s="798"/>
      <c r="E537" s="799"/>
      <c r="F537" s="800"/>
      <c r="G537" s="801"/>
      <c r="H537" s="802"/>
      <c r="I537" s="802"/>
      <c r="J537" s="803"/>
      <c r="K537" s="688"/>
      <c r="L537" s="630"/>
      <c r="M537" s="630"/>
      <c r="N537" s="630"/>
      <c r="O537" s="630"/>
      <c r="P537" s="630"/>
      <c r="Q537" s="630"/>
      <c r="R537" s="630"/>
      <c r="S537" s="630"/>
      <c r="T537" s="630"/>
      <c r="U537" s="630"/>
      <c r="V537" s="630"/>
      <c r="W537" s="630"/>
      <c r="X537" s="804"/>
    </row>
    <row r="538" spans="1:24" ht="17.25" customHeight="1" thickBot="1">
      <c r="A538" s="671" t="s">
        <v>910</v>
      </c>
      <c r="B538" s="806"/>
      <c r="C538" s="807"/>
      <c r="D538" s="807"/>
      <c r="E538" s="808"/>
      <c r="F538" s="789"/>
      <c r="G538" s="789"/>
      <c r="H538" s="789"/>
      <c r="I538" s="789"/>
      <c r="J538" s="789"/>
      <c r="K538" s="688"/>
    </row>
    <row r="539" spans="1:24" s="783" customFormat="1" ht="17.25" customHeight="1">
      <c r="A539" s="681" t="s">
        <v>356</v>
      </c>
      <c r="B539" s="682" t="s">
        <v>1401</v>
      </c>
      <c r="C539" s="683">
        <v>45264.392361111109</v>
      </c>
      <c r="D539" s="683">
        <v>45264.685416666667</v>
      </c>
      <c r="E539" s="684">
        <f t="shared" ref="E539:E540" si="25">D539-C539</f>
        <v>0.2930555555576575</v>
      </c>
      <c r="F539" s="685" t="s">
        <v>917</v>
      </c>
      <c r="G539" s="682" t="s">
        <v>919</v>
      </c>
      <c r="H539" s="685">
        <v>0</v>
      </c>
      <c r="I539" s="686">
        <v>0</v>
      </c>
      <c r="J539" s="687" t="s">
        <v>689</v>
      </c>
      <c r="K539" s="688"/>
      <c r="L539" s="630"/>
      <c r="M539" s="630"/>
      <c r="N539" s="630"/>
      <c r="O539" s="630"/>
      <c r="P539" s="630"/>
      <c r="Q539" s="630"/>
      <c r="R539" s="630"/>
      <c r="S539" s="630"/>
      <c r="T539" s="630"/>
      <c r="U539" s="630"/>
      <c r="V539" s="630"/>
      <c r="W539" s="630"/>
    </row>
    <row r="540" spans="1:24" ht="17.25" customHeight="1" thickBot="1">
      <c r="A540" s="698" t="s">
        <v>356</v>
      </c>
      <c r="B540" s="699" t="s">
        <v>1401</v>
      </c>
      <c r="C540" s="700">
        <v>45265.39166666667</v>
      </c>
      <c r="D540" s="700">
        <v>45265.631944444453</v>
      </c>
      <c r="E540" s="701">
        <f t="shared" si="25"/>
        <v>0.24027777778246673</v>
      </c>
      <c r="F540" s="702" t="s">
        <v>917</v>
      </c>
      <c r="G540" s="699" t="s">
        <v>1011</v>
      </c>
      <c r="H540" s="702">
        <v>0</v>
      </c>
      <c r="I540" s="703">
        <v>0</v>
      </c>
      <c r="J540" s="704" t="s">
        <v>689</v>
      </c>
      <c r="K540" s="688"/>
    </row>
    <row r="541" spans="1:24" ht="17.25" customHeight="1">
      <c r="A541" s="736"/>
      <c r="B541" s="736"/>
      <c r="C541" s="809"/>
      <c r="D541" s="790" t="s">
        <v>723</v>
      </c>
      <c r="E541" s="408">
        <f>SUM(E539:E540)</f>
        <v>0.53333333334012423</v>
      </c>
      <c r="F541" s="810"/>
      <c r="G541" s="736"/>
      <c r="H541" s="810"/>
      <c r="I541" s="408">
        <f>SUM(I539:I540)</f>
        <v>0</v>
      </c>
      <c r="J541" s="811"/>
      <c r="K541" s="688"/>
    </row>
    <row r="542" spans="1:24" ht="17.25" customHeight="1">
      <c r="A542" s="812"/>
      <c r="B542" s="803"/>
      <c r="C542" s="798"/>
      <c r="D542" s="671"/>
      <c r="E542" s="813"/>
      <c r="F542" s="814"/>
      <c r="G542" s="673"/>
      <c r="H542" s="815"/>
      <c r="I542" s="672"/>
      <c r="J542" s="816"/>
    </row>
    <row r="543" spans="1:24" ht="17.25" customHeight="1">
      <c r="A543" s="817" t="s">
        <v>1959</v>
      </c>
      <c r="B543" s="803"/>
      <c r="C543" s="798"/>
      <c r="D543" s="818"/>
      <c r="E543" s="408">
        <f>SUM(E541,E536,E416,E369,E302,E216,E158,E108)</f>
        <v>228.00000000017025</v>
      </c>
      <c r="F543" s="819" t="s">
        <v>823</v>
      </c>
      <c r="G543" s="673"/>
      <c r="J543" s="816"/>
    </row>
    <row r="544" spans="1:24" ht="17.25" customHeight="1">
      <c r="A544" s="820" t="s">
        <v>1382</v>
      </c>
      <c r="B544" s="673"/>
      <c r="C544" s="672"/>
      <c r="D544" s="674"/>
      <c r="E544" s="821"/>
      <c r="F544" s="672"/>
      <c r="G544" s="822" t="s">
        <v>1383</v>
      </c>
      <c r="H544" s="815"/>
      <c r="I544" s="823" t="s">
        <v>182</v>
      </c>
      <c r="J544" s="816"/>
    </row>
    <row r="545" spans="1:10" ht="17.25" customHeight="1">
      <c r="B545" s="673"/>
      <c r="C545" s="672"/>
      <c r="D545" s="674"/>
      <c r="E545" s="821"/>
      <c r="F545" s="816"/>
      <c r="G545" s="816"/>
      <c r="H545" s="816"/>
      <c r="I545" s="823" t="s">
        <v>1384</v>
      </c>
      <c r="J545" s="816"/>
    </row>
    <row r="546" spans="1:10" ht="14.25" customHeight="1">
      <c r="A546" s="824"/>
      <c r="B546" s="824"/>
      <c r="C546" s="824"/>
      <c r="D546" s="824"/>
      <c r="E546" s="824"/>
      <c r="H546" s="816"/>
      <c r="I546" s="825" t="s">
        <v>115</v>
      </c>
    </row>
    <row r="547" spans="1:10" ht="30">
      <c r="A547" s="826"/>
      <c r="B547" s="827"/>
    </row>
    <row r="551" spans="1:10" ht="33">
      <c r="A551" s="828"/>
      <c r="B551" s="828"/>
      <c r="C551" s="829"/>
      <c r="D551" s="829"/>
      <c r="E551" s="829"/>
      <c r="F551" s="830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paperSize="9" scale="43" fitToHeight="0" orientation="landscape" r:id="rId1"/>
  <headerFooter>
    <oddFooter>Page &amp;P of &amp;N</oddFooter>
  </headerFooter>
  <rowBreaks count="2" manualBreakCount="2">
    <brk id="287" max="9" man="1"/>
    <brk id="365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2FD24-3228-427F-BB49-D70A8524045E}">
  <dimension ref="A3:L33"/>
  <sheetViews>
    <sheetView workbookViewId="0"/>
  </sheetViews>
  <sheetFormatPr defaultRowHeight="15"/>
  <cols>
    <col min="1" max="1" width="9.140625" style="630"/>
    <col min="2" max="2" width="27.85546875" style="630" customWidth="1"/>
    <col min="3" max="5" width="9.140625" style="630"/>
    <col min="6" max="6" width="11.28515625" style="630" customWidth="1"/>
    <col min="7" max="16384" width="9.140625" style="630"/>
  </cols>
  <sheetData>
    <row r="3" spans="1:10">
      <c r="A3" s="413" t="s">
        <v>173</v>
      </c>
      <c r="B3" s="193"/>
      <c r="C3" s="193"/>
      <c r="D3" s="193"/>
      <c r="E3" s="193"/>
      <c r="F3" s="193"/>
      <c r="G3" s="193"/>
      <c r="H3" s="193"/>
      <c r="I3" s="193"/>
      <c r="J3" s="454" t="s">
        <v>11</v>
      </c>
    </row>
    <row r="4" spans="1:10" ht="20.25">
      <c r="A4" s="1402" t="s">
        <v>137</v>
      </c>
      <c r="B4" s="1402"/>
      <c r="C4" s="1402"/>
      <c r="D4" s="1402"/>
      <c r="E4" s="1402"/>
      <c r="F4" s="1402"/>
      <c r="G4" s="1402"/>
      <c r="H4" s="1402"/>
      <c r="I4" s="1402"/>
      <c r="J4" s="1402"/>
    </row>
    <row r="5" spans="1:10" ht="15.75">
      <c r="A5" s="1403" t="s">
        <v>1863</v>
      </c>
      <c r="B5" s="1403"/>
      <c r="C5" s="1403"/>
      <c r="D5" s="1403"/>
      <c r="E5" s="1403"/>
      <c r="F5" s="1403"/>
      <c r="G5" s="1403"/>
      <c r="H5" s="1403"/>
      <c r="I5" s="1403"/>
      <c r="J5" s="1403"/>
    </row>
    <row r="6" spans="1:10" ht="15.75">
      <c r="A6" s="1447" t="s">
        <v>1864</v>
      </c>
      <c r="B6" s="1447"/>
      <c r="C6" s="1447"/>
      <c r="D6" s="1447"/>
      <c r="E6" s="1447"/>
      <c r="F6" s="1447"/>
      <c r="G6" s="1447"/>
      <c r="H6" s="1447"/>
      <c r="I6" s="1447"/>
      <c r="J6" s="1447"/>
    </row>
    <row r="7" spans="1:10" ht="16.5">
      <c r="A7" s="237"/>
      <c r="B7" s="427" t="s">
        <v>1865</v>
      </c>
      <c r="C7" s="193"/>
      <c r="D7" s="193"/>
      <c r="E7" s="238"/>
      <c r="F7" s="428"/>
      <c r="G7" s="193"/>
      <c r="H7" s="193"/>
      <c r="I7" s="429"/>
      <c r="J7" s="428"/>
    </row>
    <row r="8" spans="1:10" ht="15.75">
      <c r="A8" s="108" t="s">
        <v>650</v>
      </c>
      <c r="B8" s="237"/>
      <c r="C8" s="238"/>
      <c r="D8" s="238"/>
      <c r="E8" s="586"/>
      <c r="F8" s="428"/>
      <c r="G8" s="193"/>
      <c r="H8" s="193"/>
      <c r="I8" s="429"/>
      <c r="J8" s="428"/>
    </row>
    <row r="9" spans="1:10" ht="15.75" thickBot="1">
      <c r="A9" s="237"/>
      <c r="B9" s="237"/>
      <c r="C9" s="238"/>
      <c r="D9" s="238"/>
      <c r="E9" s="586"/>
      <c r="F9" s="428"/>
      <c r="G9" s="193"/>
      <c r="H9" s="193"/>
      <c r="I9" s="429"/>
      <c r="J9" s="428"/>
    </row>
    <row r="10" spans="1:10" ht="15.75">
      <c r="A10" s="587"/>
      <c r="B10" s="1448" t="s">
        <v>50</v>
      </c>
      <c r="C10" s="1450" t="s">
        <v>1866</v>
      </c>
      <c r="D10" s="1451"/>
      <c r="E10" s="1451"/>
      <c r="F10" s="1452"/>
      <c r="G10" s="631" t="s">
        <v>1867</v>
      </c>
      <c r="H10" s="589"/>
      <c r="I10" s="632"/>
      <c r="J10" s="633"/>
    </row>
    <row r="11" spans="1:10" ht="15.75">
      <c r="A11" s="590" t="s">
        <v>1868</v>
      </c>
      <c r="B11" s="1449"/>
      <c r="C11" s="1453" t="s">
        <v>1869</v>
      </c>
      <c r="D11" s="1454"/>
      <c r="E11" s="1454"/>
      <c r="F11" s="1455"/>
      <c r="G11" s="1456" t="s">
        <v>1869</v>
      </c>
      <c r="H11" s="1456"/>
      <c r="I11" s="1456"/>
      <c r="J11" s="1457"/>
    </row>
    <row r="12" spans="1:10" ht="16.5" thickBot="1">
      <c r="A12" s="634"/>
      <c r="B12" s="1449"/>
      <c r="C12" s="594" t="s">
        <v>687</v>
      </c>
      <c r="D12" s="635" t="s">
        <v>701</v>
      </c>
      <c r="E12" s="596" t="s">
        <v>917</v>
      </c>
      <c r="F12" s="597" t="s">
        <v>32</v>
      </c>
      <c r="G12" s="635" t="s">
        <v>687</v>
      </c>
      <c r="H12" s="635" t="s">
        <v>701</v>
      </c>
      <c r="I12" s="596" t="s">
        <v>917</v>
      </c>
      <c r="J12" s="597" t="s">
        <v>32</v>
      </c>
    </row>
    <row r="13" spans="1:10">
      <c r="A13" s="602">
        <v>1</v>
      </c>
      <c r="B13" s="636" t="s">
        <v>1870</v>
      </c>
      <c r="C13" s="602">
        <v>9</v>
      </c>
      <c r="D13" s="637">
        <v>13</v>
      </c>
      <c r="E13" s="637">
        <v>225</v>
      </c>
      <c r="F13" s="638">
        <v>247</v>
      </c>
      <c r="G13" s="639">
        <v>21</v>
      </c>
      <c r="H13" s="639">
        <v>6</v>
      </c>
      <c r="I13" s="639">
        <v>224</v>
      </c>
      <c r="J13" s="638">
        <v>251</v>
      </c>
    </row>
    <row r="14" spans="1:10">
      <c r="A14" s="464">
        <v>2</v>
      </c>
      <c r="B14" s="615" t="s">
        <v>1871</v>
      </c>
      <c r="C14" s="464">
        <v>32</v>
      </c>
      <c r="D14" s="640">
        <v>23</v>
      </c>
      <c r="E14" s="641">
        <v>106</v>
      </c>
      <c r="F14" s="642">
        <v>161</v>
      </c>
      <c r="G14" s="643">
        <v>17</v>
      </c>
      <c r="H14" s="644">
        <v>19</v>
      </c>
      <c r="I14" s="643">
        <v>114</v>
      </c>
      <c r="J14" s="645">
        <v>150</v>
      </c>
    </row>
    <row r="15" spans="1:10">
      <c r="A15" s="464">
        <v>3</v>
      </c>
      <c r="B15" s="615" t="s">
        <v>1872</v>
      </c>
      <c r="C15" s="464">
        <v>14</v>
      </c>
      <c r="D15" s="641">
        <v>11</v>
      </c>
      <c r="E15" s="641">
        <v>97</v>
      </c>
      <c r="F15" s="642">
        <v>122</v>
      </c>
      <c r="G15" s="643">
        <v>2</v>
      </c>
      <c r="H15" s="643">
        <v>6</v>
      </c>
      <c r="I15" s="643">
        <v>89</v>
      </c>
      <c r="J15" s="645">
        <v>97</v>
      </c>
    </row>
    <row r="16" spans="1:10">
      <c r="A16" s="464">
        <v>4</v>
      </c>
      <c r="B16" s="615" t="s">
        <v>1873</v>
      </c>
      <c r="C16" s="464">
        <v>16</v>
      </c>
      <c r="D16" s="641">
        <v>11</v>
      </c>
      <c r="E16" s="641">
        <v>123</v>
      </c>
      <c r="F16" s="642">
        <v>150</v>
      </c>
      <c r="G16" s="643">
        <v>7</v>
      </c>
      <c r="H16" s="643">
        <v>3</v>
      </c>
      <c r="I16" s="643">
        <v>150</v>
      </c>
      <c r="J16" s="645">
        <v>160</v>
      </c>
    </row>
    <row r="17" spans="1:12">
      <c r="A17" s="464">
        <v>5</v>
      </c>
      <c r="B17" s="615" t="s">
        <v>1874</v>
      </c>
      <c r="C17" s="464">
        <v>25</v>
      </c>
      <c r="D17" s="641">
        <v>11</v>
      </c>
      <c r="E17" s="641">
        <v>121</v>
      </c>
      <c r="F17" s="642">
        <v>157</v>
      </c>
      <c r="G17" s="643">
        <v>4</v>
      </c>
      <c r="H17" s="641">
        <v>11</v>
      </c>
      <c r="I17" s="641">
        <v>110</v>
      </c>
      <c r="J17" s="645">
        <v>125</v>
      </c>
      <c r="L17" s="646"/>
    </row>
    <row r="18" spans="1:12">
      <c r="A18" s="464">
        <v>6</v>
      </c>
      <c r="B18" s="615" t="s">
        <v>1875</v>
      </c>
      <c r="C18" s="464">
        <v>3</v>
      </c>
      <c r="D18" s="641">
        <v>14</v>
      </c>
      <c r="E18" s="641">
        <v>55</v>
      </c>
      <c r="F18" s="642">
        <v>72</v>
      </c>
      <c r="G18" s="643">
        <v>7</v>
      </c>
      <c r="H18" s="641">
        <v>5</v>
      </c>
      <c r="I18" s="641">
        <v>66</v>
      </c>
      <c r="J18" s="645">
        <v>78</v>
      </c>
    </row>
    <row r="19" spans="1:12">
      <c r="A19" s="464">
        <v>7</v>
      </c>
      <c r="B19" s="615" t="s">
        <v>1876</v>
      </c>
      <c r="C19" s="464">
        <v>9</v>
      </c>
      <c r="D19" s="640">
        <v>20</v>
      </c>
      <c r="E19" s="641">
        <v>174</v>
      </c>
      <c r="F19" s="642">
        <v>203</v>
      </c>
      <c r="G19" s="643">
        <v>8</v>
      </c>
      <c r="H19" s="640">
        <v>15</v>
      </c>
      <c r="I19" s="641">
        <v>234</v>
      </c>
      <c r="J19" s="645">
        <v>257</v>
      </c>
    </row>
    <row r="20" spans="1:12">
      <c r="A20" s="464">
        <v>8</v>
      </c>
      <c r="B20" s="615" t="s">
        <v>1877</v>
      </c>
      <c r="C20" s="647">
        <v>1</v>
      </c>
      <c r="D20" s="648">
        <v>0</v>
      </c>
      <c r="E20" s="648">
        <v>0</v>
      </c>
      <c r="F20" s="642">
        <v>1</v>
      </c>
      <c r="G20" s="649"/>
      <c r="H20" s="649"/>
      <c r="I20" s="648">
        <v>2</v>
      </c>
      <c r="J20" s="645">
        <v>2</v>
      </c>
    </row>
    <row r="21" spans="1:12" ht="15.75" thickBot="1">
      <c r="A21" s="479">
        <v>9</v>
      </c>
      <c r="B21" s="650" t="s">
        <v>32</v>
      </c>
      <c r="C21" s="651">
        <f t="shared" ref="C21:E21" si="0">SUM(C13:C20)</f>
        <v>109</v>
      </c>
      <c r="D21" s="485">
        <f t="shared" si="0"/>
        <v>103</v>
      </c>
      <c r="E21" s="485">
        <f t="shared" si="0"/>
        <v>901</v>
      </c>
      <c r="F21" s="652">
        <f>SUM(F13:F20)</f>
        <v>1113</v>
      </c>
      <c r="G21" s="653">
        <f t="shared" ref="G21:I21" si="1">SUM(G13:G20)</f>
        <v>66</v>
      </c>
      <c r="H21" s="485">
        <f t="shared" si="1"/>
        <v>65</v>
      </c>
      <c r="I21" s="485">
        <f t="shared" si="1"/>
        <v>989</v>
      </c>
      <c r="J21" s="652">
        <f>SUM(J13:J20)</f>
        <v>1120</v>
      </c>
    </row>
    <row r="22" spans="1:12" ht="15.75">
      <c r="A22" s="624"/>
      <c r="B22" s="331"/>
      <c r="C22" s="331"/>
      <c r="D22" s="331"/>
      <c r="E22" s="625"/>
      <c r="F22" s="331"/>
      <c r="G22" s="331"/>
      <c r="H22" s="331"/>
      <c r="I22" s="626"/>
      <c r="J22" s="327"/>
    </row>
    <row r="23" spans="1:12" ht="15.75">
      <c r="A23" s="331"/>
      <c r="B23" s="331"/>
      <c r="C23" s="331"/>
      <c r="D23" s="331"/>
      <c r="E23" s="625"/>
      <c r="F23" s="331"/>
      <c r="G23" s="331"/>
      <c r="H23" s="331"/>
      <c r="I23" s="626"/>
      <c r="J23" s="327"/>
    </row>
    <row r="24" spans="1:12">
      <c r="A24" s="193"/>
      <c r="B24" s="193"/>
      <c r="C24" s="193"/>
      <c r="D24" s="193"/>
      <c r="E24" s="350"/>
      <c r="F24" s="193"/>
      <c r="G24" s="351"/>
      <c r="H24" s="351"/>
      <c r="I24" s="627"/>
      <c r="J24" s="237"/>
    </row>
    <row r="25" spans="1:12">
      <c r="A25" s="193"/>
      <c r="B25" s="193"/>
      <c r="C25" s="193"/>
      <c r="D25" s="193"/>
      <c r="E25" s="350"/>
      <c r="F25" s="193"/>
      <c r="G25" s="351"/>
      <c r="H25" s="351"/>
      <c r="I25" s="627"/>
      <c r="J25" s="237"/>
    </row>
    <row r="26" spans="1:12">
      <c r="A26" s="193"/>
      <c r="B26" s="237"/>
      <c r="C26" s="352"/>
      <c r="D26" s="193"/>
      <c r="E26" s="350"/>
      <c r="F26" s="193"/>
      <c r="G26" s="352"/>
      <c r="H26" s="351"/>
      <c r="I26" s="193"/>
      <c r="J26" s="237"/>
    </row>
    <row r="27" spans="1:12">
      <c r="A27" s="193"/>
      <c r="B27" s="352"/>
      <c r="C27" s="352"/>
      <c r="D27" s="193"/>
      <c r="E27" s="350"/>
      <c r="F27" s="193"/>
      <c r="G27" s="352"/>
      <c r="H27" s="351"/>
      <c r="I27" s="193"/>
      <c r="J27" s="237"/>
    </row>
    <row r="28" spans="1:12">
      <c r="A28" s="193"/>
      <c r="B28" s="352"/>
      <c r="C28" s="352"/>
      <c r="D28" s="193"/>
      <c r="E28" s="350"/>
      <c r="F28" s="352"/>
      <c r="G28" s="352"/>
      <c r="H28" s="351"/>
      <c r="I28" s="193"/>
      <c r="J28" s="237"/>
    </row>
    <row r="29" spans="1:12">
      <c r="A29" s="193"/>
      <c r="B29" s="193"/>
      <c r="C29" s="231"/>
      <c r="D29" s="193"/>
      <c r="E29" s="350"/>
      <c r="F29" s="238"/>
      <c r="G29" s="451"/>
      <c r="H29" s="237"/>
      <c r="I29" s="237"/>
      <c r="J29" s="237"/>
    </row>
    <row r="30" spans="1:12">
      <c r="A30" s="193"/>
      <c r="B30" s="193"/>
      <c r="C30" s="232"/>
      <c r="D30" s="193"/>
      <c r="E30" s="350"/>
      <c r="F30" s="238"/>
      <c r="G30" s="193"/>
      <c r="H30" s="628"/>
      <c r="I30" s="232" t="s">
        <v>182</v>
      </c>
      <c r="J30" s="238"/>
    </row>
    <row r="31" spans="1:12">
      <c r="A31" s="193"/>
      <c r="B31" s="193"/>
      <c r="C31" s="232"/>
      <c r="D31" s="193"/>
      <c r="E31" s="350"/>
      <c r="F31" s="238"/>
      <c r="G31" s="237"/>
      <c r="H31" s="628"/>
      <c r="I31" s="232" t="s">
        <v>1384</v>
      </c>
      <c r="J31" s="238"/>
    </row>
    <row r="32" spans="1:12">
      <c r="A32" s="237"/>
      <c r="B32" s="237"/>
      <c r="C32" s="629"/>
      <c r="D32" s="629"/>
      <c r="E32" s="586"/>
      <c r="F32" s="238"/>
      <c r="G32" s="237"/>
      <c r="H32" s="628"/>
      <c r="I32" s="238" t="s">
        <v>115</v>
      </c>
      <c r="J32" s="238"/>
    </row>
    <row r="33" spans="1:10">
      <c r="A33" s="375"/>
      <c r="B33" s="375"/>
      <c r="C33" s="375"/>
      <c r="D33" s="375"/>
      <c r="E33" s="375"/>
      <c r="F33" s="375"/>
      <c r="G33" s="375"/>
      <c r="H33" s="375"/>
      <c r="I33" s="375"/>
      <c r="J33" s="375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9D9ED-A174-4483-978E-0911DB3DD5AA}">
  <dimension ref="A4:T52"/>
  <sheetViews>
    <sheetView workbookViewId="0">
      <selection activeCell="A2" sqref="A2"/>
    </sheetView>
  </sheetViews>
  <sheetFormatPr defaultRowHeight="15"/>
  <cols>
    <col min="1" max="1" width="9.140625" style="375"/>
    <col min="2" max="2" width="29.5703125" style="375" customWidth="1"/>
    <col min="3" max="3" width="9.85546875" style="375" customWidth="1"/>
    <col min="4" max="4" width="10.85546875" style="375" customWidth="1"/>
    <col min="5" max="5" width="11.42578125" style="375" customWidth="1"/>
    <col min="6" max="6" width="14.5703125" style="375" customWidth="1"/>
    <col min="7" max="7" width="12.28515625" style="375" customWidth="1"/>
    <col min="8" max="8" width="9.7109375" style="375" customWidth="1"/>
    <col min="9" max="9" width="11.28515625" style="375" customWidth="1"/>
    <col min="10" max="10" width="14.5703125" style="375" customWidth="1"/>
    <col min="11" max="16384" width="9.140625" style="375"/>
  </cols>
  <sheetData>
    <row r="4" spans="1:19">
      <c r="A4" s="413" t="s">
        <v>173</v>
      </c>
      <c r="B4" s="193"/>
      <c r="C4" s="193"/>
      <c r="D4" s="193"/>
      <c r="E4" s="193"/>
      <c r="F4" s="193"/>
      <c r="G4" s="193"/>
      <c r="H4" s="193"/>
      <c r="I4" s="193"/>
      <c r="J4" s="454" t="s">
        <v>12</v>
      </c>
    </row>
    <row r="5" spans="1:19" ht="20.25">
      <c r="A5" s="1402" t="s">
        <v>73</v>
      </c>
      <c r="B5" s="1402"/>
      <c r="C5" s="1402"/>
      <c r="D5" s="1402"/>
      <c r="E5" s="1402"/>
      <c r="F5" s="1402"/>
      <c r="G5" s="1402"/>
      <c r="H5" s="1402"/>
      <c r="I5" s="1402"/>
      <c r="J5" s="1402"/>
    </row>
    <row r="6" spans="1:19" ht="18">
      <c r="A6" s="1404" t="s">
        <v>1863</v>
      </c>
      <c r="B6" s="1404"/>
      <c r="C6" s="1404"/>
      <c r="D6" s="1404"/>
      <c r="E6" s="1404"/>
      <c r="F6" s="1404"/>
      <c r="G6" s="1404"/>
      <c r="H6" s="1404"/>
      <c r="I6" s="1404"/>
      <c r="J6" s="1404"/>
    </row>
    <row r="7" spans="1:19" ht="15.75">
      <c r="A7" s="1460" t="s">
        <v>1878</v>
      </c>
      <c r="B7" s="1460"/>
      <c r="C7" s="1460"/>
      <c r="D7" s="1460"/>
      <c r="E7" s="1460"/>
      <c r="F7" s="1460"/>
      <c r="G7" s="1460"/>
      <c r="H7" s="1460"/>
      <c r="I7" s="1460"/>
      <c r="J7" s="1460"/>
    </row>
    <row r="8" spans="1:19" ht="16.5">
      <c r="A8" s="237"/>
      <c r="B8" s="237"/>
      <c r="C8" s="427" t="s">
        <v>1879</v>
      </c>
      <c r="D8" s="193"/>
      <c r="E8" s="238"/>
      <c r="F8" s="428"/>
      <c r="G8" s="193"/>
      <c r="H8" s="193"/>
      <c r="I8" s="429"/>
      <c r="J8" s="428"/>
    </row>
    <row r="9" spans="1:19" ht="15.75">
      <c r="A9" s="108" t="s">
        <v>650</v>
      </c>
      <c r="B9" s="238"/>
      <c r="C9" s="238"/>
      <c r="D9" s="586"/>
      <c r="E9" s="428"/>
      <c r="F9" s="193"/>
      <c r="G9" s="193"/>
      <c r="H9" s="429"/>
      <c r="I9" s="428"/>
      <c r="J9" s="193"/>
    </row>
    <row r="10" spans="1:19" ht="16.5" thickBot="1">
      <c r="A10" s="327"/>
      <c r="B10" s="328"/>
      <c r="C10" s="328"/>
      <c r="D10" s="329"/>
      <c r="E10" s="431"/>
      <c r="F10" s="331"/>
      <c r="G10" s="331"/>
      <c r="H10" s="432"/>
      <c r="I10" s="431"/>
      <c r="J10" s="193"/>
    </row>
    <row r="11" spans="1:19" ht="15.75">
      <c r="A11" s="587"/>
      <c r="B11" s="588" t="s">
        <v>50</v>
      </c>
      <c r="C11" s="1450" t="s">
        <v>1880</v>
      </c>
      <c r="D11" s="1451"/>
      <c r="E11" s="1451"/>
      <c r="F11" s="1452"/>
      <c r="G11" s="1461" t="s">
        <v>1881</v>
      </c>
      <c r="H11" s="1461"/>
      <c r="I11" s="1461"/>
      <c r="J11" s="1462"/>
      <c r="O11" s="386"/>
      <c r="P11" s="386"/>
    </row>
    <row r="12" spans="1:19" ht="15.75">
      <c r="A12" s="590" t="s">
        <v>1868</v>
      </c>
      <c r="B12" s="591"/>
      <c r="C12" s="1453" t="s">
        <v>1882</v>
      </c>
      <c r="D12" s="1454"/>
      <c r="E12" s="1454"/>
      <c r="F12" s="1455"/>
      <c r="G12" s="1458" t="s">
        <v>1882</v>
      </c>
      <c r="H12" s="1458"/>
      <c r="I12" s="1458"/>
      <c r="J12" s="1459"/>
      <c r="O12" s="386"/>
      <c r="P12" s="386"/>
    </row>
    <row r="13" spans="1:19" ht="16.5" thickBot="1">
      <c r="A13" s="592"/>
      <c r="B13" s="593"/>
      <c r="C13" s="594" t="s">
        <v>687</v>
      </c>
      <c r="D13" s="595" t="s">
        <v>701</v>
      </c>
      <c r="E13" s="596" t="s">
        <v>917</v>
      </c>
      <c r="F13" s="597" t="s">
        <v>32</v>
      </c>
      <c r="G13" s="598" t="s">
        <v>687</v>
      </c>
      <c r="H13" s="599" t="s">
        <v>701</v>
      </c>
      <c r="I13" s="600" t="s">
        <v>917</v>
      </c>
      <c r="J13" s="601" t="s">
        <v>32</v>
      </c>
      <c r="O13" s="386"/>
      <c r="P13" s="386"/>
    </row>
    <row r="14" spans="1:19" ht="16.5" customHeight="1">
      <c r="A14" s="602">
        <v>1</v>
      </c>
      <c r="B14" s="603" t="s">
        <v>1870</v>
      </c>
      <c r="C14" s="604">
        <v>70</v>
      </c>
      <c r="D14" s="605">
        <v>436.28</v>
      </c>
      <c r="E14" s="605">
        <v>283.27</v>
      </c>
      <c r="F14" s="606">
        <f t="shared" ref="F14:F20" si="0">SUM(C14:E14)</f>
        <v>789.55</v>
      </c>
      <c r="G14" s="607">
        <v>127.46</v>
      </c>
      <c r="H14" s="605">
        <v>426.33</v>
      </c>
      <c r="I14" s="605">
        <v>3895.5</v>
      </c>
      <c r="J14" s="606">
        <f t="shared" ref="J14:J20" si="1">SUM(G14:I14)</f>
        <v>4449.29</v>
      </c>
      <c r="M14" s="476"/>
      <c r="N14" s="476"/>
      <c r="O14" s="386"/>
      <c r="P14" s="386"/>
    </row>
    <row r="15" spans="1:19" ht="16.5" customHeight="1">
      <c r="A15" s="464">
        <v>2</v>
      </c>
      <c r="B15" s="608" t="s">
        <v>1871</v>
      </c>
      <c r="C15" s="609">
        <v>138.75</v>
      </c>
      <c r="D15" s="610">
        <v>100.2</v>
      </c>
      <c r="E15" s="610">
        <v>175.7</v>
      </c>
      <c r="F15" s="611">
        <f t="shared" si="0"/>
        <v>414.65</v>
      </c>
      <c r="G15" s="612">
        <v>724.14</v>
      </c>
      <c r="H15" s="612">
        <v>133.78</v>
      </c>
      <c r="I15" s="610">
        <v>594.57000000000005</v>
      </c>
      <c r="J15" s="611">
        <f t="shared" si="1"/>
        <v>1452.49</v>
      </c>
      <c r="M15" s="476"/>
      <c r="N15" s="476"/>
      <c r="O15" s="386"/>
      <c r="P15" s="386"/>
      <c r="Q15" s="476"/>
    </row>
    <row r="16" spans="1:19" ht="16.5" customHeight="1">
      <c r="A16" s="464">
        <v>3</v>
      </c>
      <c r="B16" s="608" t="s">
        <v>1872</v>
      </c>
      <c r="C16" s="613">
        <v>21.4</v>
      </c>
      <c r="D16" s="537">
        <v>49.33</v>
      </c>
      <c r="E16" s="610">
        <v>260.73</v>
      </c>
      <c r="F16" s="611">
        <f t="shared" si="0"/>
        <v>331.46000000000004</v>
      </c>
      <c r="G16" s="614"/>
      <c r="H16" s="614">
        <v>6.5</v>
      </c>
      <c r="I16" s="610">
        <v>556.45000000000005</v>
      </c>
      <c r="J16" s="611">
        <f t="shared" si="1"/>
        <v>562.95000000000005</v>
      </c>
      <c r="M16" s="476"/>
      <c r="N16" s="476"/>
      <c r="O16" s="386"/>
      <c r="P16" s="386"/>
      <c r="Q16" s="476"/>
      <c r="R16" s="476"/>
      <c r="S16" s="476"/>
    </row>
    <row r="17" spans="1:20" ht="16.5" customHeight="1">
      <c r="A17" s="464">
        <v>4</v>
      </c>
      <c r="B17" s="608" t="s">
        <v>1873</v>
      </c>
      <c r="C17" s="613">
        <v>31.53</v>
      </c>
      <c r="D17" s="537">
        <v>158.22</v>
      </c>
      <c r="E17" s="610">
        <v>223.9</v>
      </c>
      <c r="F17" s="611">
        <f t="shared" si="0"/>
        <v>413.65</v>
      </c>
      <c r="G17" s="614">
        <v>7.4</v>
      </c>
      <c r="H17" s="537">
        <v>18.670000000000002</v>
      </c>
      <c r="I17" s="610">
        <v>4629.07</v>
      </c>
      <c r="J17" s="611">
        <f t="shared" si="1"/>
        <v>4655.1399999999994</v>
      </c>
      <c r="M17" s="476"/>
      <c r="N17" s="476"/>
      <c r="O17" s="386"/>
      <c r="P17" s="386"/>
      <c r="R17" s="476"/>
      <c r="S17" s="476"/>
    </row>
    <row r="18" spans="1:20" ht="16.5" customHeight="1">
      <c r="A18" s="464">
        <v>5</v>
      </c>
      <c r="B18" s="608" t="s">
        <v>1874</v>
      </c>
      <c r="C18" s="609">
        <v>997.85</v>
      </c>
      <c r="D18" s="537">
        <v>46.75</v>
      </c>
      <c r="E18" s="610">
        <v>291.08</v>
      </c>
      <c r="F18" s="611">
        <f t="shared" si="0"/>
        <v>1335.6799999999998</v>
      </c>
      <c r="G18" s="612">
        <v>5</v>
      </c>
      <c r="H18" s="537">
        <v>5.4</v>
      </c>
      <c r="I18" s="610">
        <v>409.1</v>
      </c>
      <c r="J18" s="611">
        <f t="shared" si="1"/>
        <v>419.5</v>
      </c>
      <c r="M18" s="476"/>
      <c r="N18" s="476"/>
      <c r="O18" s="386"/>
      <c r="P18" s="386"/>
      <c r="R18" s="476"/>
      <c r="S18" s="476"/>
    </row>
    <row r="19" spans="1:20" ht="16.5" customHeight="1">
      <c r="A19" s="464">
        <v>6</v>
      </c>
      <c r="B19" s="608" t="s">
        <v>1875</v>
      </c>
      <c r="C19" s="609">
        <v>0</v>
      </c>
      <c r="D19" s="537">
        <v>149.32</v>
      </c>
      <c r="E19" s="610">
        <v>520.67999999999995</v>
      </c>
      <c r="F19" s="611">
        <f t="shared" si="0"/>
        <v>670</v>
      </c>
      <c r="G19" s="612">
        <v>184.92</v>
      </c>
      <c r="H19" s="537">
        <v>66.67</v>
      </c>
      <c r="I19" s="610">
        <v>863.38</v>
      </c>
      <c r="J19" s="611">
        <f t="shared" si="1"/>
        <v>1114.97</v>
      </c>
      <c r="M19" s="476"/>
      <c r="N19" s="476"/>
      <c r="O19" s="386"/>
      <c r="P19" s="386"/>
    </row>
    <row r="20" spans="1:20" ht="16.5" customHeight="1">
      <c r="A20" s="464">
        <v>7</v>
      </c>
      <c r="B20" s="608" t="s">
        <v>1876</v>
      </c>
      <c r="C20" s="609">
        <v>136.83000000000001</v>
      </c>
      <c r="D20" s="610">
        <v>202.02</v>
      </c>
      <c r="E20" s="537">
        <v>559.87</v>
      </c>
      <c r="F20" s="611">
        <f t="shared" si="0"/>
        <v>898.72</v>
      </c>
      <c r="G20" s="612">
        <v>138.97</v>
      </c>
      <c r="H20" s="610">
        <v>36.299999999999997</v>
      </c>
      <c r="I20" s="537">
        <v>4957.1499999999996</v>
      </c>
      <c r="J20" s="611">
        <f t="shared" si="1"/>
        <v>5132.42</v>
      </c>
      <c r="M20" s="476"/>
      <c r="N20" s="476"/>
      <c r="O20" s="386"/>
      <c r="P20" s="476"/>
      <c r="S20" s="476"/>
    </row>
    <row r="21" spans="1:20" ht="16.5" customHeight="1">
      <c r="A21" s="464">
        <v>8</v>
      </c>
      <c r="B21" s="615" t="s">
        <v>1877</v>
      </c>
      <c r="C21" s="616">
        <v>0</v>
      </c>
      <c r="D21" s="617">
        <v>0</v>
      </c>
      <c r="E21" s="617">
        <v>0</v>
      </c>
      <c r="F21" s="611">
        <f>SUM(C21:D21)</f>
        <v>0</v>
      </c>
      <c r="G21" s="618"/>
      <c r="H21" s="619"/>
      <c r="I21" s="619"/>
      <c r="J21" s="611">
        <f>SUM(G21:H21)</f>
        <v>0</v>
      </c>
      <c r="M21" s="476"/>
      <c r="N21" s="476"/>
      <c r="O21" s="386"/>
      <c r="P21" s="476"/>
    </row>
    <row r="22" spans="1:20" ht="16.5" customHeight="1" thickBot="1">
      <c r="A22" s="479">
        <v>9</v>
      </c>
      <c r="B22" s="620" t="s">
        <v>32</v>
      </c>
      <c r="C22" s="621">
        <f t="shared" ref="C22:J22" si="2">SUM(C14:C21)</f>
        <v>1396.36</v>
      </c>
      <c r="D22" s="564">
        <f t="shared" si="2"/>
        <v>1142.1200000000001</v>
      </c>
      <c r="E22" s="564">
        <f t="shared" si="2"/>
        <v>2315.23</v>
      </c>
      <c r="F22" s="622">
        <f t="shared" si="2"/>
        <v>4853.71</v>
      </c>
      <c r="G22" s="623">
        <f t="shared" si="2"/>
        <v>1187.8900000000001</v>
      </c>
      <c r="H22" s="564">
        <f t="shared" si="2"/>
        <v>693.64999999999986</v>
      </c>
      <c r="I22" s="564">
        <f t="shared" si="2"/>
        <v>15905.22</v>
      </c>
      <c r="J22" s="622">
        <f t="shared" si="2"/>
        <v>17786.759999999998</v>
      </c>
      <c r="M22" s="476"/>
      <c r="N22" s="476"/>
      <c r="O22" s="386"/>
      <c r="P22" s="476"/>
    </row>
    <row r="23" spans="1:20" ht="15.75">
      <c r="A23" s="624"/>
      <c r="B23" s="331"/>
      <c r="C23" s="331"/>
      <c r="D23" s="331"/>
      <c r="E23" s="625"/>
      <c r="F23" s="331"/>
      <c r="G23" s="331"/>
      <c r="H23" s="331"/>
      <c r="I23" s="626"/>
      <c r="J23" s="327"/>
      <c r="M23" s="476"/>
      <c r="N23" s="476"/>
      <c r="O23" s="386"/>
    </row>
    <row r="24" spans="1:20">
      <c r="A24" s="193"/>
      <c r="B24" s="193"/>
      <c r="C24" s="193"/>
      <c r="D24" s="193"/>
      <c r="E24" s="350"/>
      <c r="F24" s="193"/>
      <c r="G24" s="351"/>
      <c r="H24" s="351"/>
      <c r="I24" s="627"/>
      <c r="J24" s="237"/>
      <c r="M24" s="476"/>
      <c r="N24" s="476"/>
      <c r="O24" s="386"/>
      <c r="S24" s="476"/>
    </row>
    <row r="25" spans="1:20">
      <c r="A25" s="193"/>
      <c r="B25" s="193"/>
      <c r="C25" s="193"/>
      <c r="D25" s="193"/>
      <c r="E25" s="350"/>
      <c r="F25" s="193"/>
      <c r="G25" s="351"/>
      <c r="H25" s="351"/>
      <c r="I25" s="627"/>
      <c r="J25" s="237"/>
      <c r="M25" s="476"/>
      <c r="N25" s="476"/>
      <c r="O25" s="386"/>
      <c r="S25" s="476"/>
      <c r="T25" s="476"/>
    </row>
    <row r="26" spans="1:20">
      <c r="A26" s="193"/>
      <c r="B26" s="352"/>
      <c r="C26" s="352"/>
      <c r="D26" s="193"/>
      <c r="E26" s="350"/>
      <c r="F26" s="352"/>
      <c r="G26" s="352"/>
      <c r="H26" s="351"/>
      <c r="I26" s="193"/>
      <c r="J26" s="237"/>
      <c r="M26" s="476"/>
      <c r="N26" s="476"/>
      <c r="O26" s="386"/>
      <c r="S26" s="476"/>
      <c r="T26" s="476"/>
    </row>
    <row r="27" spans="1:20">
      <c r="A27" s="193"/>
      <c r="B27" s="193"/>
      <c r="C27" s="231"/>
      <c r="D27" s="193"/>
      <c r="E27" s="350"/>
      <c r="F27" s="238"/>
      <c r="G27" s="451"/>
      <c r="H27" s="237"/>
      <c r="I27" s="237"/>
      <c r="J27" s="237"/>
      <c r="N27" s="476"/>
      <c r="O27" s="476"/>
      <c r="S27" s="476"/>
      <c r="T27" s="476"/>
    </row>
    <row r="28" spans="1:20">
      <c r="A28" s="193"/>
      <c r="B28" s="193"/>
      <c r="C28" s="232"/>
      <c r="D28" s="193"/>
      <c r="E28" s="350"/>
      <c r="F28" s="238"/>
      <c r="G28" s="628"/>
      <c r="H28" s="232" t="s">
        <v>182</v>
      </c>
      <c r="I28" s="238"/>
      <c r="J28" s="193"/>
      <c r="N28" s="476"/>
      <c r="S28" s="476"/>
      <c r="T28" s="476"/>
    </row>
    <row r="29" spans="1:20">
      <c r="A29" s="193"/>
      <c r="B29" s="193"/>
      <c r="C29" s="232"/>
      <c r="D29" s="193"/>
      <c r="E29" s="350"/>
      <c r="F29" s="238"/>
      <c r="G29" s="628"/>
      <c r="H29" s="232" t="s">
        <v>1384</v>
      </c>
      <c r="I29" s="238"/>
      <c r="J29" s="193"/>
      <c r="N29" s="476"/>
      <c r="S29" s="476"/>
      <c r="T29" s="476"/>
    </row>
    <row r="30" spans="1:20">
      <c r="A30" s="237"/>
      <c r="B30" s="237"/>
      <c r="C30" s="629"/>
      <c r="D30" s="629"/>
      <c r="E30" s="586"/>
      <c r="F30" s="238"/>
      <c r="G30" s="628"/>
      <c r="H30" s="238" t="s">
        <v>115</v>
      </c>
      <c r="I30" s="238"/>
      <c r="J30" s="193"/>
      <c r="S30" s="476"/>
      <c r="T30" s="476"/>
    </row>
    <row r="31" spans="1:20">
      <c r="N31" s="476"/>
      <c r="O31" s="476"/>
      <c r="S31" s="476"/>
      <c r="T31" s="476"/>
    </row>
    <row r="32" spans="1:20">
      <c r="N32" s="476"/>
      <c r="O32" s="476"/>
      <c r="Q32" s="476"/>
      <c r="R32" s="476"/>
      <c r="S32" s="476"/>
      <c r="T32" s="476"/>
    </row>
    <row r="33" spans="14:20">
      <c r="N33" s="476"/>
      <c r="O33" s="476"/>
      <c r="Q33" s="476"/>
      <c r="R33" s="476"/>
      <c r="S33" s="476"/>
      <c r="T33" s="476"/>
    </row>
    <row r="34" spans="14:20">
      <c r="N34" s="476"/>
      <c r="O34" s="476"/>
      <c r="Q34" s="476"/>
      <c r="R34" s="476"/>
      <c r="T34" s="476"/>
    </row>
    <row r="35" spans="14:20">
      <c r="N35" s="476"/>
      <c r="O35" s="476"/>
      <c r="Q35" s="476"/>
      <c r="R35" s="476"/>
      <c r="T35" s="476"/>
    </row>
    <row r="36" spans="14:20">
      <c r="N36" s="476"/>
      <c r="O36" s="476"/>
      <c r="Q36" s="476"/>
      <c r="R36" s="476"/>
      <c r="T36" s="476"/>
    </row>
    <row r="37" spans="14:20">
      <c r="N37" s="476"/>
      <c r="Q37" s="476"/>
      <c r="R37" s="476"/>
      <c r="T37" s="476"/>
    </row>
    <row r="38" spans="14:20">
      <c r="N38" s="476"/>
      <c r="Q38" s="476"/>
      <c r="R38" s="476"/>
      <c r="T38" s="476"/>
    </row>
    <row r="39" spans="14:20">
      <c r="N39" s="476"/>
      <c r="Q39" s="476"/>
      <c r="R39" s="476"/>
      <c r="T39" s="476"/>
    </row>
    <row r="40" spans="14:20">
      <c r="N40" s="476"/>
      <c r="Q40" s="476"/>
      <c r="R40" s="476"/>
      <c r="T40" s="476"/>
    </row>
    <row r="41" spans="14:20">
      <c r="Q41" s="476"/>
      <c r="R41" s="476"/>
      <c r="T41" s="476"/>
    </row>
    <row r="42" spans="14:20">
      <c r="Q42" s="476"/>
      <c r="R42" s="476"/>
    </row>
    <row r="43" spans="14:20">
      <c r="Q43" s="476"/>
      <c r="R43" s="476"/>
    </row>
    <row r="44" spans="14:20">
      <c r="Q44" s="476"/>
      <c r="R44" s="476"/>
    </row>
    <row r="45" spans="14:20">
      <c r="Q45" s="476"/>
      <c r="R45" s="476"/>
    </row>
    <row r="46" spans="14:20">
      <c r="Q46" s="476"/>
      <c r="R46" s="476"/>
    </row>
    <row r="47" spans="14:20">
      <c r="Q47" s="476"/>
    </row>
    <row r="48" spans="14:20">
      <c r="Q48" s="476"/>
    </row>
    <row r="49" spans="17:17">
      <c r="Q49" s="476"/>
    </row>
    <row r="50" spans="17:17">
      <c r="Q50" s="476"/>
    </row>
    <row r="51" spans="17:17">
      <c r="Q51" s="476"/>
    </row>
    <row r="52" spans="17:17">
      <c r="Q52" s="476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4C64-F645-4F1B-8E23-46384CDBC27F}">
  <dimension ref="A1:P32"/>
  <sheetViews>
    <sheetView topLeftCell="A4" workbookViewId="0"/>
  </sheetViews>
  <sheetFormatPr defaultRowHeight="12.75"/>
  <cols>
    <col min="1" max="1" width="9.7109375" style="193" customWidth="1"/>
    <col min="2" max="2" width="19.140625" style="193" customWidth="1"/>
    <col min="3" max="3" width="18.5703125" style="193" customWidth="1"/>
    <col min="4" max="4" width="10.5703125" style="193" customWidth="1"/>
    <col min="5" max="5" width="12.28515625" style="193" customWidth="1"/>
    <col min="6" max="6" width="7.28515625" style="193" customWidth="1"/>
    <col min="7" max="7" width="14.28515625" style="193" bestFit="1" customWidth="1"/>
    <col min="8" max="8" width="13.140625" style="193" bestFit="1" customWidth="1"/>
    <col min="9" max="9" width="15.42578125" style="193" bestFit="1" customWidth="1"/>
    <col min="10" max="10" width="14.140625" style="193" customWidth="1"/>
    <col min="11" max="11" width="11.140625" style="193" customWidth="1"/>
    <col min="12" max="12" width="9.140625" style="193"/>
    <col min="13" max="13" width="10.140625" style="193" customWidth="1"/>
    <col min="14" max="14" width="11.28515625" style="193" customWidth="1"/>
    <col min="15" max="15" width="10.7109375" style="193" customWidth="1"/>
    <col min="16" max="16" width="16.7109375" style="193" bestFit="1" customWidth="1"/>
    <col min="17" max="16384" width="9.140625" style="193"/>
  </cols>
  <sheetData>
    <row r="1" spans="1:16">
      <c r="K1" s="454" t="s">
        <v>13</v>
      </c>
    </row>
    <row r="2" spans="1:16" ht="20.25">
      <c r="B2" s="238"/>
      <c r="C2" s="516" t="s">
        <v>1883</v>
      </c>
      <c r="D2" s="416"/>
      <c r="E2" s="238"/>
      <c r="F2" s="416"/>
      <c r="G2" s="417"/>
      <c r="J2" s="418"/>
    </row>
    <row r="3" spans="1:16" ht="15.75">
      <c r="B3" s="238"/>
      <c r="D3" s="420" t="s">
        <v>127</v>
      </c>
      <c r="E3" s="268"/>
      <c r="F3" s="421"/>
      <c r="G3" s="268"/>
      <c r="H3" s="268"/>
      <c r="I3" s="422"/>
      <c r="J3" s="423"/>
      <c r="K3" s="517"/>
    </row>
    <row r="4" spans="1:16" ht="20.25">
      <c r="B4" s="518" t="s">
        <v>1958</v>
      </c>
      <c r="C4" s="352"/>
      <c r="E4" s="238"/>
      <c r="H4" s="426"/>
      <c r="I4" s="426"/>
      <c r="J4" s="418"/>
      <c r="K4" s="237"/>
    </row>
    <row r="5" spans="1:16" ht="15.75">
      <c r="A5" s="108" t="s">
        <v>650</v>
      </c>
      <c r="B5" s="237"/>
      <c r="C5" s="237"/>
      <c r="D5" s="238"/>
      <c r="E5" s="238"/>
      <c r="F5" s="428"/>
      <c r="I5" s="429"/>
      <c r="J5" s="428"/>
    </row>
    <row r="6" spans="1:16" ht="15.75">
      <c r="A6" s="327"/>
      <c r="B6" s="327"/>
      <c r="C6" s="328"/>
      <c r="D6" s="328"/>
      <c r="E6" s="329"/>
      <c r="F6" s="431"/>
      <c r="G6" s="331"/>
      <c r="H6" s="331"/>
      <c r="I6" s="432"/>
      <c r="J6" s="431"/>
    </row>
    <row r="7" spans="1:16" ht="18.75" thickBot="1">
      <c r="A7" s="492" t="s">
        <v>1884</v>
      </c>
      <c r="B7" s="492"/>
      <c r="C7" s="492"/>
      <c r="D7" s="492"/>
      <c r="E7" s="492"/>
      <c r="F7" s="492"/>
      <c r="G7" s="492"/>
      <c r="H7" s="492"/>
      <c r="I7" s="492"/>
      <c r="J7" s="492"/>
      <c r="K7" s="492"/>
      <c r="O7" s="193">
        <v>2</v>
      </c>
      <c r="P7" s="193">
        <v>1</v>
      </c>
    </row>
    <row r="8" spans="1:16" ht="15">
      <c r="A8" s="1463" t="s">
        <v>1885</v>
      </c>
      <c r="B8" s="1466" t="s">
        <v>1886</v>
      </c>
      <c r="C8" s="1469" t="s">
        <v>1887</v>
      </c>
      <c r="D8" s="519" t="s">
        <v>1888</v>
      </c>
      <c r="E8" s="520"/>
      <c r="F8" s="520"/>
      <c r="G8" s="521" t="s">
        <v>1889</v>
      </c>
      <c r="H8" s="522" t="s">
        <v>1889</v>
      </c>
      <c r="I8" s="521" t="s">
        <v>1889</v>
      </c>
      <c r="J8" s="523" t="s">
        <v>1890</v>
      </c>
      <c r="K8" s="1471" t="s">
        <v>47</v>
      </c>
    </row>
    <row r="9" spans="1:16" ht="15.75">
      <c r="A9" s="1464"/>
      <c r="B9" s="1467"/>
      <c r="C9" s="1470"/>
      <c r="D9" s="524"/>
      <c r="E9" s="524"/>
      <c r="F9" s="524"/>
      <c r="G9" s="525" t="s">
        <v>1891</v>
      </c>
      <c r="H9" s="526" t="s">
        <v>1891</v>
      </c>
      <c r="I9" s="525" t="s">
        <v>1891</v>
      </c>
      <c r="J9" s="527" t="s">
        <v>1892</v>
      </c>
      <c r="K9" s="1472"/>
      <c r="P9" s="528"/>
    </row>
    <row r="10" spans="1:16" ht="15.75" thickBot="1">
      <c r="A10" s="1465"/>
      <c r="B10" s="1468"/>
      <c r="C10" s="529" t="s">
        <v>1893</v>
      </c>
      <c r="D10" s="530" t="s">
        <v>1894</v>
      </c>
      <c r="E10" s="531" t="s">
        <v>1895</v>
      </c>
      <c r="F10" s="532" t="s">
        <v>32</v>
      </c>
      <c r="G10" s="529" t="s">
        <v>1896</v>
      </c>
      <c r="H10" s="526" t="s">
        <v>1897</v>
      </c>
      <c r="I10" s="529" t="s">
        <v>1898</v>
      </c>
      <c r="J10" s="527" t="s">
        <v>1899</v>
      </c>
      <c r="K10" s="1473"/>
    </row>
    <row r="11" spans="1:16" ht="17.25" customHeight="1">
      <c r="A11" s="533">
        <v>1</v>
      </c>
      <c r="B11" s="338">
        <v>2</v>
      </c>
      <c r="C11" s="338">
        <v>3</v>
      </c>
      <c r="D11" s="534">
        <v>4</v>
      </c>
      <c r="E11" s="534">
        <v>5</v>
      </c>
      <c r="F11" s="534">
        <v>6</v>
      </c>
      <c r="G11" s="534">
        <v>7</v>
      </c>
      <c r="H11" s="535">
        <v>8</v>
      </c>
      <c r="I11" s="534">
        <v>9</v>
      </c>
      <c r="J11" s="338">
        <v>10</v>
      </c>
      <c r="K11" s="536">
        <v>11</v>
      </c>
      <c r="M11" s="232"/>
      <c r="N11" s="474"/>
    </row>
    <row r="12" spans="1:16" ht="15.75">
      <c r="A12" s="464">
        <v>1</v>
      </c>
      <c r="B12" s="465" t="s">
        <v>1900</v>
      </c>
      <c r="C12" s="537">
        <v>8801.6</v>
      </c>
      <c r="D12" s="538">
        <v>8</v>
      </c>
      <c r="E12" s="538">
        <v>8</v>
      </c>
      <c r="F12" s="538">
        <v>16</v>
      </c>
      <c r="G12" s="538">
        <v>6</v>
      </c>
      <c r="H12" s="539" t="s">
        <v>83</v>
      </c>
      <c r="I12" s="538">
        <v>10</v>
      </c>
      <c r="J12" s="540">
        <v>3667.53</v>
      </c>
      <c r="K12" s="541"/>
      <c r="L12" s="216"/>
      <c r="M12" s="542"/>
      <c r="N12" s="216"/>
    </row>
    <row r="13" spans="1:16" ht="15.75">
      <c r="A13" s="464">
        <v>2</v>
      </c>
      <c r="B13" s="465" t="s">
        <v>1901</v>
      </c>
      <c r="C13" s="537">
        <v>5031.6000000000004</v>
      </c>
      <c r="D13" s="543">
        <v>6</v>
      </c>
      <c r="E13" s="543">
        <v>5</v>
      </c>
      <c r="F13" s="543">
        <v>11</v>
      </c>
      <c r="G13" s="543">
        <v>2</v>
      </c>
      <c r="H13" s="543">
        <v>2</v>
      </c>
      <c r="I13" s="543">
        <v>7</v>
      </c>
      <c r="J13" s="544">
        <v>795.89</v>
      </c>
      <c r="K13" s="545"/>
      <c r="L13" s="216"/>
      <c r="M13" s="542"/>
      <c r="N13" s="546"/>
      <c r="O13" s="546"/>
    </row>
    <row r="14" spans="1:16" ht="17.25" customHeight="1">
      <c r="A14" s="464">
        <v>3</v>
      </c>
      <c r="B14" s="475" t="s">
        <v>222</v>
      </c>
      <c r="C14" s="537">
        <v>2042</v>
      </c>
      <c r="D14" s="547">
        <v>1</v>
      </c>
      <c r="E14" s="547">
        <v>5</v>
      </c>
      <c r="F14" s="548">
        <v>6</v>
      </c>
      <c r="G14" s="547">
        <v>1</v>
      </c>
      <c r="H14" s="547">
        <v>1</v>
      </c>
      <c r="I14" s="547">
        <v>4</v>
      </c>
      <c r="J14" s="549">
        <v>562.95000000000005</v>
      </c>
      <c r="K14" s="545"/>
      <c r="L14" s="216"/>
      <c r="M14" s="542"/>
      <c r="N14" s="216"/>
      <c r="O14" s="550"/>
      <c r="P14" s="551"/>
    </row>
    <row r="15" spans="1:16" ht="15.75">
      <c r="A15" s="464">
        <v>4</v>
      </c>
      <c r="B15" s="511" t="s">
        <v>40</v>
      </c>
      <c r="C15" s="537">
        <v>2434</v>
      </c>
      <c r="D15" s="538">
        <v>3</v>
      </c>
      <c r="E15" s="538">
        <v>10</v>
      </c>
      <c r="F15" s="538">
        <v>13</v>
      </c>
      <c r="G15" s="538">
        <v>3</v>
      </c>
      <c r="H15" s="538"/>
      <c r="I15" s="538">
        <v>10</v>
      </c>
      <c r="J15" s="540">
        <v>419.5</v>
      </c>
      <c r="K15" s="545"/>
      <c r="L15" s="216"/>
      <c r="M15" s="552"/>
      <c r="N15" s="553"/>
      <c r="O15" s="546"/>
      <c r="P15" s="489"/>
    </row>
    <row r="16" spans="1:16" ht="17.25" customHeight="1">
      <c r="A16" s="464">
        <v>5</v>
      </c>
      <c r="B16" s="554" t="s">
        <v>181</v>
      </c>
      <c r="C16" s="537">
        <v>5954.3</v>
      </c>
      <c r="D16" s="539">
        <v>6</v>
      </c>
      <c r="E16" s="539">
        <v>5</v>
      </c>
      <c r="F16" s="539">
        <v>11</v>
      </c>
      <c r="G16" s="539">
        <v>2</v>
      </c>
      <c r="H16" s="539">
        <v>1</v>
      </c>
      <c r="I16" s="539">
        <v>8</v>
      </c>
      <c r="J16" s="555">
        <v>973.03</v>
      </c>
      <c r="K16" s="545"/>
      <c r="L16" s="216"/>
      <c r="M16" s="542"/>
      <c r="N16" s="216"/>
      <c r="O16" s="546"/>
      <c r="P16" s="556"/>
    </row>
    <row r="17" spans="1:16" ht="17.25" customHeight="1">
      <c r="A17" s="464">
        <v>6</v>
      </c>
      <c r="B17" s="511" t="s">
        <v>1902</v>
      </c>
      <c r="C17" s="557">
        <v>3145.6</v>
      </c>
      <c r="D17" s="547">
        <v>9</v>
      </c>
      <c r="E17" s="538">
        <v>20</v>
      </c>
      <c r="F17" s="538">
        <v>29</v>
      </c>
      <c r="G17" s="558">
        <v>3</v>
      </c>
      <c r="H17" s="538">
        <v>4</v>
      </c>
      <c r="I17" s="538">
        <v>22</v>
      </c>
      <c r="J17" s="559">
        <v>3016.29</v>
      </c>
      <c r="K17" s="560"/>
      <c r="L17" s="216"/>
      <c r="M17" s="561"/>
      <c r="N17" s="553"/>
      <c r="O17" s="489"/>
      <c r="P17" s="553"/>
    </row>
    <row r="18" spans="1:16" ht="17.25" customHeight="1">
      <c r="A18" s="464">
        <v>7</v>
      </c>
      <c r="B18" s="475" t="s">
        <v>224</v>
      </c>
      <c r="C18" s="537">
        <v>2981</v>
      </c>
      <c r="D18" s="543">
        <v>3</v>
      </c>
      <c r="E18" s="538">
        <v>20</v>
      </c>
      <c r="F18" s="538">
        <v>23</v>
      </c>
      <c r="G18" s="547">
        <v>2</v>
      </c>
      <c r="H18" s="543"/>
      <c r="I18" s="538">
        <v>21</v>
      </c>
      <c r="J18" s="540">
        <v>3160.17</v>
      </c>
      <c r="K18" s="545"/>
      <c r="L18" s="216"/>
      <c r="M18" s="216"/>
      <c r="N18" s="489"/>
      <c r="O18" s="546"/>
    </row>
    <row r="19" spans="1:16" ht="16.5" thickBot="1">
      <c r="A19" s="479">
        <v>8</v>
      </c>
      <c r="B19" s="480" t="s">
        <v>1903</v>
      </c>
      <c r="C19" s="562" t="s">
        <v>83</v>
      </c>
      <c r="D19" s="563" t="s">
        <v>83</v>
      </c>
      <c r="E19" s="563" t="s">
        <v>83</v>
      </c>
      <c r="F19" s="563" t="s">
        <v>83</v>
      </c>
      <c r="G19" s="563" t="s">
        <v>83</v>
      </c>
      <c r="H19" s="563" t="s">
        <v>83</v>
      </c>
      <c r="I19" s="563" t="s">
        <v>83</v>
      </c>
      <c r="J19" s="564">
        <v>0</v>
      </c>
      <c r="K19" s="565"/>
      <c r="L19" s="216"/>
      <c r="N19" s="216"/>
      <c r="O19" s="546"/>
      <c r="P19" s="566"/>
    </row>
    <row r="20" spans="1:16" ht="15.75">
      <c r="A20" s="412"/>
      <c r="B20" s="235" t="s">
        <v>32</v>
      </c>
      <c r="C20" s="567">
        <f>SUM(C12:C19)</f>
        <v>30390.1</v>
      </c>
      <c r="D20" s="568"/>
      <c r="E20" s="568"/>
      <c r="F20" s="568"/>
      <c r="G20" s="568"/>
      <c r="H20" s="568"/>
      <c r="I20" s="568"/>
      <c r="J20" s="489">
        <f>SUM(J12:J19)</f>
        <v>12595.359999999999</v>
      </c>
      <c r="K20" s="426"/>
      <c r="M20" s="216"/>
      <c r="N20" s="553"/>
      <c r="O20" s="546"/>
      <c r="P20" s="569"/>
    </row>
    <row r="21" spans="1:16" ht="18">
      <c r="A21" s="492"/>
      <c r="B21" s="490"/>
      <c r="C21" s="490"/>
      <c r="D21" s="490"/>
      <c r="E21" s="490"/>
      <c r="F21" s="490"/>
      <c r="G21" s="570"/>
      <c r="H21" s="490"/>
      <c r="I21" s="490"/>
      <c r="J21" s="571"/>
      <c r="K21" s="492"/>
      <c r="M21" s="553"/>
      <c r="O21" s="546"/>
    </row>
    <row r="22" spans="1:16" ht="21" thickBot="1">
      <c r="A22" s="423" t="s">
        <v>1904</v>
      </c>
      <c r="B22" s="493"/>
      <c r="C22" s="493"/>
      <c r="D22" s="493"/>
      <c r="E22" s="493"/>
      <c r="F22" s="493"/>
      <c r="G22" s="493"/>
      <c r="H22" s="493"/>
      <c r="I22" s="493"/>
      <c r="J22" s="571"/>
      <c r="K22" s="494"/>
      <c r="M22" s="553"/>
    </row>
    <row r="23" spans="1:16" ht="15.75">
      <c r="A23" s="497" t="s">
        <v>70</v>
      </c>
      <c r="B23" s="498" t="s">
        <v>1905</v>
      </c>
      <c r="C23" s="499" t="s">
        <v>1906</v>
      </c>
      <c r="D23" s="493"/>
      <c r="E23" s="572"/>
      <c r="F23" s="493"/>
      <c r="G23" s="493"/>
      <c r="H23" s="493"/>
      <c r="I23" s="493"/>
      <c r="J23" s="571"/>
      <c r="K23" s="494"/>
    </row>
    <row r="24" spans="1:16" ht="15.75">
      <c r="A24" s="573" t="s">
        <v>53</v>
      </c>
      <c r="B24" s="574" t="s">
        <v>1907</v>
      </c>
      <c r="C24" s="575" t="s">
        <v>1908</v>
      </c>
      <c r="D24" s="493"/>
      <c r="F24" s="493"/>
      <c r="H24" s="493"/>
      <c r="I24" s="493"/>
      <c r="J24" s="571"/>
      <c r="K24" s="494"/>
      <c r="M24" s="216"/>
    </row>
    <row r="25" spans="1:16" ht="15.75" thickBot="1">
      <c r="A25" s="576">
        <v>1</v>
      </c>
      <c r="B25" s="577">
        <v>2</v>
      </c>
      <c r="C25" s="578">
        <v>3</v>
      </c>
      <c r="D25" s="493"/>
      <c r="F25" s="493"/>
      <c r="H25" s="493"/>
      <c r="I25" s="493"/>
      <c r="J25" s="571"/>
      <c r="K25" s="493"/>
    </row>
    <row r="26" spans="1:16" ht="15.75">
      <c r="A26" s="459">
        <v>1</v>
      </c>
      <c r="B26" s="579" t="s">
        <v>1900</v>
      </c>
      <c r="C26" s="508">
        <v>0.99950000000000006</v>
      </c>
      <c r="D26" s="493"/>
      <c r="F26" s="580"/>
      <c r="H26" s="494"/>
      <c r="J26" s="571"/>
    </row>
    <row r="27" spans="1:16" ht="15.75">
      <c r="A27" s="509">
        <v>2</v>
      </c>
      <c r="B27" s="581" t="s">
        <v>1901</v>
      </c>
      <c r="C27" s="512">
        <v>0.99980000000000002</v>
      </c>
      <c r="D27" s="493"/>
      <c r="F27" s="493"/>
      <c r="H27" s="494"/>
      <c r="J27" s="571"/>
      <c r="O27" s="582"/>
    </row>
    <row r="28" spans="1:16" ht="15" customHeight="1">
      <c r="A28" s="509">
        <v>3</v>
      </c>
      <c r="B28" s="583" t="s">
        <v>222</v>
      </c>
      <c r="C28" s="512">
        <v>0.99970000000000003</v>
      </c>
      <c r="D28" s="493"/>
      <c r="F28" s="493"/>
      <c r="H28" s="493"/>
      <c r="J28" s="584"/>
    </row>
    <row r="29" spans="1:16" ht="14.25">
      <c r="A29" s="509">
        <v>4</v>
      </c>
      <c r="B29" s="583" t="s">
        <v>40</v>
      </c>
      <c r="C29" s="512">
        <v>0.99950000000000006</v>
      </c>
      <c r="D29" s="493"/>
      <c r="F29" s="493"/>
      <c r="H29" s="493"/>
    </row>
    <row r="30" spans="1:16" ht="15" customHeight="1">
      <c r="A30" s="509">
        <v>5</v>
      </c>
      <c r="B30" s="554" t="s">
        <v>181</v>
      </c>
      <c r="C30" s="512">
        <v>0.99980000000000002</v>
      </c>
      <c r="D30" s="493"/>
      <c r="F30" s="493"/>
      <c r="H30" s="493"/>
      <c r="I30" s="452"/>
      <c r="J30" s="412" t="s">
        <v>182</v>
      </c>
      <c r="K30" s="453"/>
    </row>
    <row r="31" spans="1:16" ht="12.75" customHeight="1">
      <c r="A31" s="509">
        <v>6</v>
      </c>
      <c r="B31" s="583" t="s">
        <v>1902</v>
      </c>
      <c r="C31" s="512">
        <v>0.99980000000000002</v>
      </c>
      <c r="D31" s="493"/>
      <c r="F31" s="493"/>
      <c r="H31" s="493"/>
      <c r="I31" s="452"/>
      <c r="J31" s="412" t="s">
        <v>671</v>
      </c>
      <c r="K31" s="453"/>
    </row>
    <row r="32" spans="1:16" ht="15.75" thickBot="1">
      <c r="A32" s="513">
        <v>7</v>
      </c>
      <c r="B32" s="585" t="s">
        <v>224</v>
      </c>
      <c r="C32" s="515">
        <v>0.99960000000000004</v>
      </c>
      <c r="D32" s="493"/>
      <c r="F32" s="493"/>
      <c r="H32" s="493"/>
      <c r="I32" s="452"/>
      <c r="J32" s="453" t="s">
        <v>115</v>
      </c>
      <c r="K32" s="453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2FAB-1BBF-405A-B907-7A15B833BC79}">
  <dimension ref="A1:R38"/>
  <sheetViews>
    <sheetView zoomScaleNormal="100" workbookViewId="0"/>
  </sheetViews>
  <sheetFormatPr defaultRowHeight="15"/>
  <cols>
    <col min="1" max="1" width="9.140625" style="375"/>
    <col min="2" max="2" width="20.42578125" style="375" customWidth="1"/>
    <col min="3" max="3" width="21.7109375" style="375" customWidth="1"/>
    <col min="4" max="4" width="23.85546875" style="375" customWidth="1"/>
    <col min="5" max="5" width="9.140625" style="375"/>
    <col min="6" max="6" width="11" style="375" customWidth="1"/>
    <col min="7" max="7" width="12.140625" style="375" customWidth="1"/>
    <col min="8" max="8" width="14" style="375" customWidth="1"/>
    <col min="9" max="9" width="13.28515625" style="375" customWidth="1"/>
    <col min="10" max="10" width="13.42578125" style="375" customWidth="1"/>
    <col min="11" max="11" width="15.5703125" style="375" customWidth="1"/>
    <col min="12" max="12" width="14.5703125" style="375" customWidth="1"/>
    <col min="13" max="15" width="9.140625" style="375"/>
    <col min="16" max="16" width="11" style="375" customWidth="1"/>
    <col min="17" max="17" width="9.140625" style="375"/>
    <col min="18" max="18" width="12.140625" style="375" customWidth="1"/>
    <col min="19" max="16384" width="9.140625" style="375"/>
  </cols>
  <sheetData>
    <row r="1" spans="1:14">
      <c r="A1" s="193" t="s">
        <v>173</v>
      </c>
      <c r="B1" s="193"/>
      <c r="C1" s="193"/>
      <c r="D1" s="193"/>
      <c r="E1" s="193"/>
      <c r="F1" s="193"/>
      <c r="G1" s="193"/>
      <c r="H1" s="193"/>
      <c r="I1" s="193"/>
      <c r="J1" s="193"/>
      <c r="K1" s="454" t="s">
        <v>14</v>
      </c>
    </row>
    <row r="2" spans="1:14" ht="15" customHeight="1">
      <c r="A2" s="1480" t="s">
        <v>137</v>
      </c>
      <c r="B2" s="1480"/>
      <c r="C2" s="1480"/>
      <c r="D2" s="1480"/>
      <c r="E2" s="1480"/>
      <c r="F2" s="1480"/>
      <c r="G2" s="1480"/>
      <c r="H2" s="1480"/>
      <c r="I2" s="1480"/>
      <c r="J2" s="1480"/>
      <c r="K2" s="1480"/>
      <c r="L2" s="1480"/>
    </row>
    <row r="3" spans="1:14" ht="18">
      <c r="A3" s="1404" t="s">
        <v>1909</v>
      </c>
      <c r="B3" s="1404"/>
      <c r="C3" s="1404"/>
      <c r="D3" s="1404"/>
      <c r="E3" s="1404"/>
      <c r="F3" s="1404"/>
      <c r="G3" s="1404"/>
      <c r="H3" s="1404"/>
      <c r="I3" s="1404"/>
      <c r="J3" s="1404"/>
      <c r="K3" s="1404"/>
      <c r="L3" s="1404"/>
      <c r="M3" s="193"/>
    </row>
    <row r="4" spans="1:14" ht="15.75">
      <c r="A4" s="1447" t="s">
        <v>1910</v>
      </c>
      <c r="B4" s="1447"/>
      <c r="C4" s="1447"/>
      <c r="D4" s="1447"/>
      <c r="E4" s="1447"/>
      <c r="F4" s="1447"/>
      <c r="G4" s="1447"/>
      <c r="H4" s="1447"/>
      <c r="I4" s="1447"/>
      <c r="J4" s="1447"/>
      <c r="K4" s="1447"/>
      <c r="L4" s="1447"/>
      <c r="M4" s="193"/>
    </row>
    <row r="5" spans="1:14" ht="16.5">
      <c r="A5" s="193"/>
      <c r="B5" s="237"/>
      <c r="C5" s="237"/>
      <c r="D5" s="237"/>
      <c r="E5" s="427"/>
      <c r="F5" s="238"/>
      <c r="G5" s="428"/>
      <c r="H5" s="193"/>
      <c r="I5" s="193"/>
      <c r="J5" s="429"/>
      <c r="K5" s="428"/>
      <c r="L5" s="193"/>
      <c r="M5" s="193"/>
    </row>
    <row r="6" spans="1:14" ht="15.75">
      <c r="A6" s="108" t="s">
        <v>650</v>
      </c>
      <c r="B6" s="237"/>
      <c r="C6" s="237"/>
      <c r="D6" s="238"/>
      <c r="E6" s="238"/>
      <c r="F6" s="428"/>
      <c r="G6" s="193"/>
      <c r="H6" s="193"/>
      <c r="I6" s="429"/>
      <c r="J6" s="428"/>
      <c r="K6" s="193"/>
      <c r="L6" s="193"/>
      <c r="M6" s="193"/>
    </row>
    <row r="7" spans="1:14" ht="15.75">
      <c r="A7" s="327"/>
      <c r="B7" s="327"/>
      <c r="C7" s="328"/>
      <c r="D7" s="328"/>
      <c r="E7" s="329"/>
      <c r="F7" s="431"/>
      <c r="G7" s="331"/>
      <c r="H7" s="331"/>
      <c r="I7" s="432"/>
      <c r="J7" s="431"/>
      <c r="K7" s="193"/>
      <c r="L7" s="193"/>
      <c r="M7" s="193"/>
    </row>
    <row r="8" spans="1:14" ht="16.5" thickBot="1">
      <c r="A8" s="450" t="s">
        <v>1884</v>
      </c>
      <c r="B8" s="450"/>
      <c r="C8" s="450"/>
      <c r="D8" s="450"/>
      <c r="E8" s="450"/>
      <c r="F8" s="450"/>
      <c r="G8" s="450"/>
      <c r="H8" s="450"/>
      <c r="I8" s="450"/>
      <c r="J8" s="450"/>
      <c r="K8" s="450"/>
      <c r="L8" s="450"/>
      <c r="M8" s="193"/>
    </row>
    <row r="9" spans="1:14" ht="75" customHeight="1">
      <c r="A9" s="1481" t="s">
        <v>1885</v>
      </c>
      <c r="B9" s="1483" t="s">
        <v>1886</v>
      </c>
      <c r="C9" s="1476" t="s">
        <v>1911</v>
      </c>
      <c r="D9" s="1476" t="s">
        <v>1912</v>
      </c>
      <c r="E9" s="1484" t="s">
        <v>1913</v>
      </c>
      <c r="F9" s="1485"/>
      <c r="G9" s="1486"/>
      <c r="H9" s="1474" t="s">
        <v>1914</v>
      </c>
      <c r="I9" s="1476" t="s">
        <v>1915</v>
      </c>
      <c r="J9" s="1474" t="s">
        <v>1916</v>
      </c>
      <c r="K9" s="1476" t="s">
        <v>1917</v>
      </c>
      <c r="L9" s="1478" t="s">
        <v>47</v>
      </c>
      <c r="M9" s="193"/>
    </row>
    <row r="10" spans="1:14" ht="16.5" thickBot="1">
      <c r="A10" s="1482"/>
      <c r="B10" s="1460"/>
      <c r="C10" s="1477"/>
      <c r="D10" s="1477"/>
      <c r="E10" s="456" t="s">
        <v>1894</v>
      </c>
      <c r="F10" s="457" t="s">
        <v>1895</v>
      </c>
      <c r="G10" s="458" t="s">
        <v>32</v>
      </c>
      <c r="H10" s="1475"/>
      <c r="I10" s="1477"/>
      <c r="J10" s="1475"/>
      <c r="K10" s="1477"/>
      <c r="L10" s="1479"/>
      <c r="M10" s="193"/>
    </row>
    <row r="11" spans="1:14">
      <c r="A11" s="459">
        <v>1</v>
      </c>
      <c r="B11" s="460">
        <v>2</v>
      </c>
      <c r="C11" s="460">
        <v>3</v>
      </c>
      <c r="D11" s="461">
        <v>4</v>
      </c>
      <c r="E11" s="462">
        <v>5</v>
      </c>
      <c r="F11" s="439">
        <v>6</v>
      </c>
      <c r="G11" s="439">
        <v>7</v>
      </c>
      <c r="H11" s="439">
        <v>8</v>
      </c>
      <c r="I11" s="439">
        <v>9</v>
      </c>
      <c r="J11" s="439">
        <v>10</v>
      </c>
      <c r="K11" s="460">
        <v>11</v>
      </c>
      <c r="L11" s="463">
        <v>12</v>
      </c>
      <c r="M11" s="193"/>
    </row>
    <row r="12" spans="1:14">
      <c r="A12" s="464">
        <v>1</v>
      </c>
      <c r="B12" s="465" t="s">
        <v>1900</v>
      </c>
      <c r="C12" s="466">
        <v>2254.4715000000001</v>
      </c>
      <c r="D12" s="467" t="s">
        <v>83</v>
      </c>
      <c r="E12" s="468">
        <v>3</v>
      </c>
      <c r="F12" s="469">
        <v>4</v>
      </c>
      <c r="G12" s="469">
        <v>7</v>
      </c>
      <c r="H12" s="469">
        <v>3</v>
      </c>
      <c r="I12" s="469">
        <v>1</v>
      </c>
      <c r="J12" s="469">
        <v>3</v>
      </c>
      <c r="K12" s="470">
        <v>781.75</v>
      </c>
      <c r="L12" s="471"/>
      <c r="M12" s="216"/>
    </row>
    <row r="13" spans="1:14" ht="15.75">
      <c r="A13" s="464">
        <v>2</v>
      </c>
      <c r="B13" s="465" t="s">
        <v>1901</v>
      </c>
      <c r="C13" s="466">
        <v>990.29</v>
      </c>
      <c r="D13" s="467" t="s">
        <v>83</v>
      </c>
      <c r="E13" s="468">
        <v>2</v>
      </c>
      <c r="F13" s="469"/>
      <c r="G13" s="469">
        <v>2</v>
      </c>
      <c r="H13" s="469" t="s">
        <v>83</v>
      </c>
      <c r="I13" s="469" t="s">
        <v>83</v>
      </c>
      <c r="J13" s="469">
        <v>2</v>
      </c>
      <c r="K13" s="472">
        <v>656.6</v>
      </c>
      <c r="L13" s="473"/>
      <c r="M13" s="216"/>
      <c r="N13" s="474"/>
    </row>
    <row r="14" spans="1:14">
      <c r="A14" s="464">
        <v>3</v>
      </c>
      <c r="B14" s="475" t="s">
        <v>222</v>
      </c>
      <c r="C14" s="466">
        <v>917</v>
      </c>
      <c r="D14" s="467" t="s">
        <v>83</v>
      </c>
      <c r="E14" s="468" t="s">
        <v>83</v>
      </c>
      <c r="F14" s="469" t="s">
        <v>83</v>
      </c>
      <c r="G14" s="469" t="s">
        <v>83</v>
      </c>
      <c r="H14" s="469" t="s">
        <v>83</v>
      </c>
      <c r="I14" s="469" t="s">
        <v>83</v>
      </c>
      <c r="J14" s="469" t="s">
        <v>83</v>
      </c>
      <c r="K14" s="469" t="s">
        <v>83</v>
      </c>
      <c r="L14" s="473"/>
      <c r="M14" s="216"/>
      <c r="N14" s="476"/>
    </row>
    <row r="15" spans="1:14">
      <c r="A15" s="464">
        <v>4</v>
      </c>
      <c r="B15" s="475" t="s">
        <v>40</v>
      </c>
      <c r="C15" s="466">
        <v>1238.4000000000001</v>
      </c>
      <c r="D15" s="467" t="s">
        <v>83</v>
      </c>
      <c r="E15" s="468" t="s">
        <v>83</v>
      </c>
      <c r="F15" s="469" t="s">
        <v>83</v>
      </c>
      <c r="G15" s="469" t="s">
        <v>83</v>
      </c>
      <c r="H15" s="469" t="s">
        <v>83</v>
      </c>
      <c r="I15" s="469" t="s">
        <v>83</v>
      </c>
      <c r="J15" s="469" t="s">
        <v>83</v>
      </c>
      <c r="K15" s="469" t="s">
        <v>83</v>
      </c>
      <c r="L15" s="473"/>
      <c r="M15" s="216"/>
      <c r="N15" s="476"/>
    </row>
    <row r="16" spans="1:14" ht="15.75">
      <c r="A16" s="464">
        <v>5</v>
      </c>
      <c r="B16" s="475" t="s">
        <v>181</v>
      </c>
      <c r="C16" s="466">
        <v>1325</v>
      </c>
      <c r="D16" s="467" t="s">
        <v>83</v>
      </c>
      <c r="E16" s="468">
        <v>3</v>
      </c>
      <c r="F16" s="469"/>
      <c r="G16" s="469">
        <v>3</v>
      </c>
      <c r="H16" s="469" t="s">
        <v>83</v>
      </c>
      <c r="I16" s="469" t="s">
        <v>83</v>
      </c>
      <c r="J16" s="469">
        <v>3</v>
      </c>
      <c r="K16" s="477">
        <v>141.93</v>
      </c>
      <c r="L16" s="473"/>
      <c r="M16" s="216"/>
    </row>
    <row r="17" spans="1:18" ht="15.75">
      <c r="A17" s="464">
        <v>6</v>
      </c>
      <c r="B17" s="475" t="s">
        <v>1902</v>
      </c>
      <c r="C17" s="466">
        <v>1803.3</v>
      </c>
      <c r="D17" s="467" t="s">
        <v>83</v>
      </c>
      <c r="E17" s="468" t="s">
        <v>83</v>
      </c>
      <c r="F17" s="469">
        <v>7</v>
      </c>
      <c r="G17" s="469">
        <v>7</v>
      </c>
      <c r="H17" s="469" t="s">
        <v>83</v>
      </c>
      <c r="I17" s="469" t="s">
        <v>83</v>
      </c>
      <c r="J17" s="469">
        <v>7</v>
      </c>
      <c r="K17" s="472">
        <v>2116.13</v>
      </c>
      <c r="L17" s="471"/>
      <c r="M17" s="216"/>
      <c r="N17" s="476"/>
    </row>
    <row r="18" spans="1:18" ht="15.75">
      <c r="A18" s="464">
        <v>7</v>
      </c>
      <c r="B18" s="475" t="s">
        <v>224</v>
      </c>
      <c r="C18" s="466">
        <v>1648.16</v>
      </c>
      <c r="D18" s="467" t="s">
        <v>83</v>
      </c>
      <c r="E18" s="468"/>
      <c r="F18" s="469">
        <v>14</v>
      </c>
      <c r="G18" s="469">
        <v>14</v>
      </c>
      <c r="H18" s="469" t="s">
        <v>83</v>
      </c>
      <c r="I18" s="469" t="s">
        <v>83</v>
      </c>
      <c r="J18" s="469">
        <v>14</v>
      </c>
      <c r="K18" s="472">
        <v>1494.97</v>
      </c>
      <c r="L18" s="478"/>
      <c r="M18" s="216"/>
      <c r="N18" s="476"/>
    </row>
    <row r="19" spans="1:18" ht="16.5" thickBot="1">
      <c r="A19" s="479">
        <v>8</v>
      </c>
      <c r="B19" s="480" t="s">
        <v>1903</v>
      </c>
      <c r="C19" s="481" t="s">
        <v>83</v>
      </c>
      <c r="D19" s="482" t="s">
        <v>83</v>
      </c>
      <c r="E19" s="483">
        <v>2</v>
      </c>
      <c r="F19" s="484">
        <v>2</v>
      </c>
      <c r="G19" s="484">
        <v>4</v>
      </c>
      <c r="H19" s="485" t="s">
        <v>83</v>
      </c>
      <c r="I19" s="485" t="s">
        <v>83</v>
      </c>
      <c r="J19" s="484">
        <v>1</v>
      </c>
      <c r="K19" s="484" t="s">
        <v>83</v>
      </c>
      <c r="L19" s="486"/>
      <c r="M19" s="216"/>
    </row>
    <row r="20" spans="1:18" ht="15.75">
      <c r="A20" s="328"/>
      <c r="B20" s="448" t="s">
        <v>32</v>
      </c>
      <c r="C20" s="487">
        <v>10176.621499999999</v>
      </c>
      <c r="D20" s="488"/>
      <c r="E20" s="488"/>
      <c r="F20" s="488"/>
      <c r="G20" s="488"/>
      <c r="H20" s="488"/>
      <c r="I20" s="488"/>
      <c r="J20" s="488"/>
      <c r="K20" s="489">
        <f>SUM(K12:K19)</f>
        <v>5191.38</v>
      </c>
      <c r="L20" s="489"/>
      <c r="M20" s="193"/>
      <c r="R20" s="489"/>
    </row>
    <row r="21" spans="1:18" ht="18">
      <c r="A21" s="490"/>
      <c r="B21" s="490"/>
      <c r="C21" s="490"/>
      <c r="D21" s="490"/>
      <c r="E21" s="490"/>
      <c r="F21" s="491"/>
      <c r="G21" s="490"/>
      <c r="H21" s="490"/>
      <c r="I21" s="492"/>
      <c r="J21" s="490"/>
      <c r="K21" s="492"/>
      <c r="L21" s="490"/>
      <c r="M21" s="193"/>
      <c r="O21" s="476"/>
      <c r="P21" s="489"/>
    </row>
    <row r="22" spans="1:18" ht="21" thickBot="1">
      <c r="A22" s="423" t="s">
        <v>1918</v>
      </c>
      <c r="B22" s="493"/>
      <c r="C22" s="493"/>
      <c r="D22" s="493"/>
      <c r="E22" s="493"/>
      <c r="F22" s="493"/>
      <c r="G22" s="493"/>
      <c r="H22" s="493"/>
      <c r="I22" s="493"/>
      <c r="J22" s="493"/>
      <c r="K22" s="494"/>
      <c r="L22" s="495"/>
      <c r="M22" s="193"/>
      <c r="O22" s="476"/>
      <c r="P22" s="489"/>
      <c r="R22" s="496"/>
    </row>
    <row r="23" spans="1:18" ht="15.75">
      <c r="A23" s="497" t="s">
        <v>70</v>
      </c>
      <c r="B23" s="498" t="s">
        <v>1905</v>
      </c>
      <c r="C23" s="499" t="s">
        <v>1919</v>
      </c>
      <c r="D23" s="493"/>
      <c r="E23" s="193"/>
      <c r="F23" s="493"/>
      <c r="G23" s="493"/>
      <c r="H23" s="493"/>
      <c r="I23" s="493"/>
      <c r="J23" s="493"/>
      <c r="K23" s="494"/>
      <c r="L23" s="494"/>
      <c r="M23" s="193"/>
      <c r="P23" s="496"/>
    </row>
    <row r="24" spans="1:18" ht="18.75" customHeight="1" thickBot="1">
      <c r="A24" s="500" t="s">
        <v>53</v>
      </c>
      <c r="B24" s="501" t="s">
        <v>1907</v>
      </c>
      <c r="C24" s="502" t="s">
        <v>1920</v>
      </c>
      <c r="D24" s="493"/>
      <c r="E24" s="193"/>
      <c r="F24" s="493"/>
      <c r="G24" s="493"/>
      <c r="H24" s="493"/>
      <c r="I24" s="493"/>
      <c r="J24" s="493"/>
      <c r="K24" s="494"/>
      <c r="L24" s="494"/>
      <c r="M24" s="193"/>
    </row>
    <row r="25" spans="1:18" ht="15.75" thickBot="1">
      <c r="A25" s="503">
        <v>1</v>
      </c>
      <c r="B25" s="504">
        <v>2</v>
      </c>
      <c r="C25" s="505">
        <v>3</v>
      </c>
      <c r="D25" s="493"/>
      <c r="E25" s="193"/>
      <c r="F25" s="493"/>
      <c r="G25" s="493"/>
      <c r="H25" s="506"/>
      <c r="I25" s="426"/>
      <c r="J25" s="193"/>
      <c r="K25" s="193"/>
      <c r="L25" s="193"/>
      <c r="M25" s="193"/>
    </row>
    <row r="26" spans="1:18">
      <c r="A26" s="459">
        <v>1</v>
      </c>
      <c r="B26" s="507" t="s">
        <v>1900</v>
      </c>
      <c r="C26" s="508">
        <v>0.99980000000000002</v>
      </c>
      <c r="D26" s="493"/>
      <c r="E26" s="193"/>
      <c r="F26" s="493"/>
      <c r="G26" s="493"/>
      <c r="H26" s="494"/>
      <c r="I26" s="413"/>
      <c r="J26" s="493"/>
      <c r="K26" s="193"/>
      <c r="L26" s="193"/>
      <c r="M26" s="193"/>
    </row>
    <row r="27" spans="1:18">
      <c r="A27" s="509">
        <v>2</v>
      </c>
      <c r="B27" s="465" t="s">
        <v>1901</v>
      </c>
      <c r="C27" s="510">
        <v>0.99970000000000003</v>
      </c>
      <c r="D27" s="493"/>
      <c r="E27" s="193"/>
      <c r="F27" s="493"/>
      <c r="G27" s="493"/>
      <c r="H27" s="494"/>
      <c r="I27" s="413"/>
      <c r="J27" s="493"/>
      <c r="K27" s="193"/>
      <c r="L27" s="193"/>
      <c r="M27" s="193"/>
    </row>
    <row r="28" spans="1:18" ht="15.75">
      <c r="A28" s="509">
        <v>3</v>
      </c>
      <c r="B28" s="511" t="s">
        <v>222</v>
      </c>
      <c r="C28" s="510">
        <v>0.99990000000000001</v>
      </c>
      <c r="D28" s="493"/>
      <c r="E28" s="193"/>
      <c r="F28" s="493"/>
      <c r="G28" s="493"/>
      <c r="H28" s="493"/>
      <c r="I28" s="413"/>
      <c r="J28" s="493"/>
      <c r="K28" s="193"/>
      <c r="L28" s="193"/>
      <c r="M28" s="193"/>
    </row>
    <row r="29" spans="1:18" ht="15.75">
      <c r="A29" s="509">
        <v>4</v>
      </c>
      <c r="B29" s="511" t="s">
        <v>40</v>
      </c>
      <c r="C29" s="510">
        <v>0.99960000000000004</v>
      </c>
      <c r="D29" s="493"/>
      <c r="E29" s="193"/>
      <c r="F29" s="493"/>
      <c r="G29" s="493"/>
      <c r="H29" s="493"/>
      <c r="I29" s="494"/>
      <c r="J29" s="452"/>
      <c r="K29" s="193"/>
      <c r="L29" s="453"/>
      <c r="M29" s="193"/>
    </row>
    <row r="30" spans="1:18">
      <c r="A30" s="509">
        <v>5</v>
      </c>
      <c r="B30" s="475" t="s">
        <v>1921</v>
      </c>
      <c r="C30" s="512">
        <v>1</v>
      </c>
      <c r="D30" s="493"/>
      <c r="E30" s="193"/>
      <c r="F30" s="493"/>
      <c r="G30" s="493"/>
      <c r="H30" s="493"/>
      <c r="I30" s="494"/>
      <c r="M30" s="193"/>
    </row>
    <row r="31" spans="1:18" ht="15.75">
      <c r="A31" s="509">
        <v>6</v>
      </c>
      <c r="B31" s="511" t="s">
        <v>1902</v>
      </c>
      <c r="C31" s="510">
        <v>0.99990000000000001</v>
      </c>
      <c r="D31" s="493"/>
      <c r="E31" s="193"/>
      <c r="F31" s="493"/>
      <c r="G31" s="493"/>
      <c r="H31" s="493"/>
      <c r="I31" s="493"/>
      <c r="M31" s="193"/>
    </row>
    <row r="32" spans="1:18" ht="16.5" thickBot="1">
      <c r="A32" s="513">
        <v>7</v>
      </c>
      <c r="B32" s="514" t="s">
        <v>224</v>
      </c>
      <c r="C32" s="515">
        <v>0.99970000000000003</v>
      </c>
      <c r="D32" s="493"/>
      <c r="E32" s="193"/>
      <c r="F32" s="493"/>
      <c r="G32" s="493"/>
      <c r="H32" s="493"/>
      <c r="I32" s="493"/>
      <c r="M32" s="193"/>
    </row>
    <row r="36" spans="10:12">
      <c r="J36" s="452"/>
      <c r="K36" s="412" t="s">
        <v>182</v>
      </c>
      <c r="L36" s="453"/>
    </row>
    <row r="37" spans="10:12">
      <c r="J37" s="452"/>
      <c r="K37" s="412" t="s">
        <v>1384</v>
      </c>
      <c r="L37" s="453"/>
    </row>
    <row r="38" spans="10:12">
      <c r="J38" s="452"/>
      <c r="K38" s="453" t="s">
        <v>115</v>
      </c>
      <c r="L38" s="453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31234-3B99-4E07-8C97-8F640AA0AEFB}">
  <dimension ref="A2:Q23"/>
  <sheetViews>
    <sheetView workbookViewId="0"/>
  </sheetViews>
  <sheetFormatPr defaultRowHeight="15"/>
  <cols>
    <col min="1" max="1" width="12.7109375" style="375" customWidth="1"/>
    <col min="2" max="2" width="9.140625" style="375"/>
    <col min="3" max="3" width="13.140625" style="375" customWidth="1"/>
    <col min="4" max="4" width="9.140625" style="375"/>
    <col min="5" max="5" width="12.5703125" style="375" customWidth="1"/>
    <col min="6" max="6" width="9.140625" style="375"/>
    <col min="7" max="7" width="10.42578125" style="375" customWidth="1"/>
    <col min="8" max="8" width="9.140625" style="375"/>
    <col min="9" max="9" width="11.28515625" style="375" customWidth="1"/>
    <col min="10" max="10" width="9.140625" style="375"/>
    <col min="11" max="11" width="10.42578125" style="375" customWidth="1"/>
    <col min="12" max="12" width="9.140625" style="375"/>
    <col min="13" max="13" width="10.28515625" style="375" customWidth="1"/>
    <col min="14" max="16384" width="9.140625" style="375"/>
  </cols>
  <sheetData>
    <row r="2" spans="1:17">
      <c r="A2" s="193" t="s">
        <v>173</v>
      </c>
      <c r="B2" s="193"/>
      <c r="C2" s="193"/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414" t="s">
        <v>15</v>
      </c>
    </row>
    <row r="3" spans="1:17" ht="20.25">
      <c r="A3" s="193"/>
      <c r="B3" s="238"/>
      <c r="C3" s="415" t="s">
        <v>1922</v>
      </c>
      <c r="D3" s="416"/>
      <c r="E3" s="238"/>
      <c r="F3" s="416"/>
      <c r="G3" s="417"/>
      <c r="H3" s="193"/>
      <c r="I3" s="193"/>
      <c r="J3" s="418"/>
      <c r="K3" s="237"/>
      <c r="L3" s="193"/>
      <c r="M3" s="193"/>
      <c r="N3" s="193"/>
    </row>
    <row r="4" spans="1:17" ht="18">
      <c r="A4" s="193"/>
      <c r="B4" s="238"/>
      <c r="C4" s="193"/>
      <c r="D4" s="419"/>
      <c r="E4" s="420" t="s">
        <v>1923</v>
      </c>
      <c r="F4" s="268"/>
      <c r="G4" s="421"/>
      <c r="H4" s="268"/>
      <c r="I4" s="268"/>
      <c r="J4" s="422"/>
      <c r="K4" s="423"/>
      <c r="L4" s="422"/>
      <c r="M4" s="422"/>
      <c r="N4" s="193"/>
    </row>
    <row r="5" spans="1:17" ht="20.25">
      <c r="A5" s="193"/>
      <c r="B5" s="424" t="s">
        <v>77</v>
      </c>
      <c r="C5" s="425" t="s">
        <v>1924</v>
      </c>
      <c r="D5" s="193"/>
      <c r="E5" s="238"/>
      <c r="F5" s="193"/>
      <c r="G5" s="193"/>
      <c r="H5" s="426"/>
      <c r="I5" s="426"/>
      <c r="J5" s="418"/>
      <c r="K5" s="237"/>
      <c r="L5" s="193"/>
      <c r="M5" s="193"/>
      <c r="N5" s="193"/>
    </row>
    <row r="6" spans="1:17" ht="16.5">
      <c r="A6" s="193"/>
      <c r="B6" s="237"/>
      <c r="C6" s="237"/>
      <c r="D6" s="237"/>
      <c r="E6" s="427"/>
      <c r="F6" s="238"/>
      <c r="G6" s="428"/>
      <c r="H6" s="193"/>
      <c r="I6" s="193"/>
      <c r="J6" s="429"/>
      <c r="K6" s="428"/>
      <c r="L6" s="193"/>
      <c r="M6" s="193"/>
      <c r="N6" s="193"/>
    </row>
    <row r="7" spans="1:17" ht="18">
      <c r="A7" s="430" t="s">
        <v>650</v>
      </c>
      <c r="B7" s="237"/>
      <c r="C7" s="237"/>
      <c r="D7" s="238"/>
      <c r="E7" s="238"/>
      <c r="F7" s="428"/>
      <c r="G7" s="193"/>
      <c r="H7" s="193"/>
      <c r="I7" s="429"/>
      <c r="J7" s="428"/>
      <c r="K7" s="193"/>
      <c r="L7" s="193"/>
      <c r="M7" s="193"/>
      <c r="N7" s="193"/>
    </row>
    <row r="8" spans="1:17" ht="16.5" thickBot="1">
      <c r="A8" s="327"/>
      <c r="B8" s="327"/>
      <c r="C8" s="328"/>
      <c r="D8" s="328"/>
      <c r="E8" s="329"/>
      <c r="F8" s="431"/>
      <c r="G8" s="331"/>
      <c r="H8" s="331"/>
      <c r="I8" s="432"/>
      <c r="J8" s="431"/>
      <c r="K8" s="193"/>
      <c r="L8" s="193"/>
      <c r="M8" s="193"/>
      <c r="N8" s="193"/>
    </row>
    <row r="9" spans="1:17" ht="38.25" customHeight="1">
      <c r="A9" s="1487" t="s">
        <v>1925</v>
      </c>
      <c r="B9" s="1490" t="s">
        <v>1926</v>
      </c>
      <c r="C9" s="1491"/>
      <c r="D9" s="1491"/>
      <c r="E9" s="1491"/>
      <c r="F9" s="1491"/>
      <c r="G9" s="1491"/>
      <c r="H9" s="1491"/>
      <c r="I9" s="1492"/>
      <c r="J9" s="1493" t="s">
        <v>1927</v>
      </c>
      <c r="K9" s="1494"/>
      <c r="L9" s="1493" t="s">
        <v>1928</v>
      </c>
      <c r="M9" s="1494"/>
      <c r="N9" s="1499" t="s">
        <v>47</v>
      </c>
    </row>
    <row r="10" spans="1:17" ht="53.25" customHeight="1">
      <c r="A10" s="1488"/>
      <c r="B10" s="1502" t="s">
        <v>1929</v>
      </c>
      <c r="C10" s="1503"/>
      <c r="D10" s="1504" t="s">
        <v>1930</v>
      </c>
      <c r="E10" s="1503"/>
      <c r="F10" s="1504" t="s">
        <v>1931</v>
      </c>
      <c r="G10" s="1503"/>
      <c r="H10" s="1505" t="s">
        <v>1932</v>
      </c>
      <c r="I10" s="1506"/>
      <c r="J10" s="1495"/>
      <c r="K10" s="1496"/>
      <c r="L10" s="1497"/>
      <c r="M10" s="1498"/>
      <c r="N10" s="1500"/>
    </row>
    <row r="11" spans="1:17" ht="39" thickBot="1">
      <c r="A11" s="1489"/>
      <c r="B11" s="433" t="s">
        <v>1933</v>
      </c>
      <c r="C11" s="434" t="s">
        <v>1934</v>
      </c>
      <c r="D11" s="434" t="s">
        <v>1935</v>
      </c>
      <c r="E11" s="434" t="s">
        <v>1936</v>
      </c>
      <c r="F11" s="435" t="s">
        <v>1933</v>
      </c>
      <c r="G11" s="434" t="s">
        <v>1934</v>
      </c>
      <c r="H11" s="435" t="s">
        <v>1937</v>
      </c>
      <c r="I11" s="436" t="s">
        <v>1938</v>
      </c>
      <c r="J11" s="433" t="s">
        <v>1939</v>
      </c>
      <c r="K11" s="436" t="s">
        <v>1938</v>
      </c>
      <c r="L11" s="433" t="s">
        <v>1937</v>
      </c>
      <c r="M11" s="436" t="s">
        <v>1938</v>
      </c>
      <c r="N11" s="1501"/>
      <c r="Q11" s="437"/>
    </row>
    <row r="12" spans="1:17" ht="42.75" customHeight="1">
      <c r="A12" s="438">
        <v>45261</v>
      </c>
      <c r="B12" s="439">
        <v>30</v>
      </c>
      <c r="C12" s="440" t="s">
        <v>83</v>
      </c>
      <c r="D12" s="439">
        <v>5</v>
      </c>
      <c r="E12" s="440" t="s">
        <v>1940</v>
      </c>
      <c r="F12" s="439" t="s">
        <v>83</v>
      </c>
      <c r="G12" s="439" t="s">
        <v>83</v>
      </c>
      <c r="H12" s="439" t="s">
        <v>83</v>
      </c>
      <c r="I12" s="439" t="s">
        <v>83</v>
      </c>
      <c r="J12" s="439" t="s">
        <v>83</v>
      </c>
      <c r="K12" s="439" t="s">
        <v>83</v>
      </c>
      <c r="L12" s="439" t="s">
        <v>83</v>
      </c>
      <c r="M12" s="439" t="s">
        <v>83</v>
      </c>
      <c r="N12" s="441" t="s">
        <v>83</v>
      </c>
      <c r="Q12" s="437"/>
    </row>
    <row r="13" spans="1:17" ht="24.75" customHeight="1" thickBot="1">
      <c r="A13" s="442"/>
      <c r="B13" s="443"/>
      <c r="C13" s="443"/>
      <c r="D13" s="443"/>
      <c r="E13" s="443"/>
      <c r="F13" s="443"/>
      <c r="G13" s="443"/>
      <c r="H13" s="443"/>
      <c r="I13" s="443"/>
      <c r="J13" s="443"/>
      <c r="K13" s="443"/>
      <c r="L13" s="443"/>
      <c r="M13" s="444"/>
      <c r="N13" s="445"/>
      <c r="Q13" s="437"/>
    </row>
    <row r="14" spans="1:17">
      <c r="A14" s="193"/>
      <c r="B14" s="232"/>
      <c r="C14" s="193"/>
      <c r="D14" s="193"/>
      <c r="E14" s="193"/>
      <c r="F14" s="193"/>
      <c r="G14" s="446"/>
      <c r="H14" s="193"/>
      <c r="I14" s="193"/>
      <c r="J14" s="193"/>
      <c r="K14" s="193"/>
      <c r="L14" s="193"/>
      <c r="M14" s="193"/>
      <c r="N14" s="193"/>
      <c r="Q14" s="437"/>
    </row>
    <row r="15" spans="1:17">
      <c r="A15" s="426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Q15" s="437"/>
    </row>
    <row r="16" spans="1:17">
      <c r="A16" s="426" t="s">
        <v>1941</v>
      </c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  <c r="N16" s="193"/>
    </row>
    <row r="17" spans="1:15" ht="15.75">
      <c r="A17" s="193"/>
      <c r="B17" s="447"/>
      <c r="C17" s="448"/>
      <c r="D17" s="448"/>
      <c r="E17" s="449"/>
      <c r="F17" s="431"/>
      <c r="G17" s="450"/>
      <c r="H17" s="450"/>
      <c r="I17" s="432"/>
      <c r="J17" s="431"/>
      <c r="K17" s="426"/>
      <c r="L17" s="193"/>
      <c r="M17" s="193"/>
      <c r="N17" s="193"/>
    </row>
    <row r="18" spans="1:15" ht="15.75">
      <c r="A18" s="413"/>
      <c r="B18" s="447"/>
      <c r="C18" s="448"/>
      <c r="D18" s="448"/>
      <c r="E18" s="449"/>
      <c r="F18" s="431"/>
      <c r="G18" s="450"/>
      <c r="H18" s="450"/>
      <c r="I18" s="432"/>
      <c r="J18" s="431"/>
      <c r="K18" s="193"/>
      <c r="L18" s="193"/>
      <c r="M18" s="193"/>
      <c r="N18" s="193"/>
    </row>
    <row r="19" spans="1:15" ht="15.75">
      <c r="A19" s="193"/>
      <c r="B19" s="327"/>
      <c r="C19" s="328"/>
      <c r="D19" s="328"/>
      <c r="E19" s="329"/>
      <c r="F19" s="431"/>
      <c r="G19" s="331"/>
      <c r="H19" s="331"/>
      <c r="I19" s="432"/>
      <c r="N19" s="193"/>
    </row>
    <row r="20" spans="1:15" ht="15.75">
      <c r="A20" s="193"/>
      <c r="B20" s="193"/>
      <c r="C20" s="193"/>
      <c r="D20" s="193"/>
      <c r="E20" s="193"/>
      <c r="F20" s="193"/>
      <c r="G20" s="193"/>
      <c r="H20" s="193"/>
      <c r="I20" s="426"/>
      <c r="L20" s="431"/>
      <c r="M20" s="193"/>
      <c r="N20" s="193"/>
      <c r="O20" s="193"/>
    </row>
    <row r="21" spans="1:15">
      <c r="A21" s="237"/>
      <c r="B21" s="237"/>
      <c r="C21" s="237"/>
      <c r="D21" s="238"/>
      <c r="E21" s="238"/>
      <c r="F21" s="238"/>
      <c r="G21" s="238"/>
      <c r="H21" s="451"/>
      <c r="I21" s="413"/>
      <c r="L21" s="452"/>
      <c r="M21" s="412" t="s">
        <v>182</v>
      </c>
      <c r="N21" s="453"/>
      <c r="O21" s="412"/>
    </row>
    <row r="22" spans="1:15">
      <c r="A22" s="237"/>
      <c r="B22" s="237"/>
      <c r="C22" s="237"/>
      <c r="D22" s="238"/>
      <c r="E22" s="238"/>
      <c r="F22" s="238"/>
      <c r="G22" s="238"/>
      <c r="H22" s="451"/>
      <c r="I22" s="413"/>
      <c r="L22" s="452"/>
      <c r="M22" s="412" t="s">
        <v>671</v>
      </c>
      <c r="N22" s="453"/>
      <c r="O22" s="453"/>
    </row>
    <row r="23" spans="1:15">
      <c r="L23" s="452"/>
      <c r="M23" s="453" t="s">
        <v>115</v>
      </c>
      <c r="N23" s="453"/>
      <c r="O23" s="453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95AC2-2269-461E-A6AA-85B72BDEDBC3}">
  <dimension ref="A1:AB90"/>
  <sheetViews>
    <sheetView zoomScaleNormal="100" workbookViewId="0">
      <pane ySplit="9" topLeftCell="A10" activePane="bottomLeft" state="frozen"/>
      <selection activeCell="E14" sqref="E14"/>
      <selection pane="bottomLeft"/>
    </sheetView>
  </sheetViews>
  <sheetFormatPr defaultRowHeight="15"/>
  <cols>
    <col min="1" max="1" width="38.42578125" style="375" customWidth="1"/>
    <col min="2" max="2" width="17.140625" style="375" customWidth="1"/>
    <col min="3" max="3" width="23.5703125" style="375" customWidth="1"/>
    <col min="4" max="4" width="15.42578125" style="375" customWidth="1"/>
    <col min="5" max="5" width="16.5703125" style="375" customWidth="1"/>
    <col min="6" max="16384" width="9.140625" style="375"/>
  </cols>
  <sheetData>
    <row r="1" spans="1:28">
      <c r="A1" s="373"/>
      <c r="B1" s="373"/>
      <c r="C1" s="373"/>
      <c r="D1" s="373"/>
      <c r="E1" s="374" t="s">
        <v>16</v>
      </c>
    </row>
    <row r="2" spans="1:28" ht="20.25">
      <c r="A2" s="1507" t="s">
        <v>1942</v>
      </c>
      <c r="B2" s="1507"/>
      <c r="C2" s="1507"/>
      <c r="D2" s="1507"/>
      <c r="E2" s="1507"/>
    </row>
    <row r="3" spans="1:28" ht="15.75">
      <c r="A3" s="1403" t="s">
        <v>1943</v>
      </c>
      <c r="B3" s="1403"/>
      <c r="C3" s="1403"/>
      <c r="D3" s="1403"/>
      <c r="E3" s="1403"/>
    </row>
    <row r="4" spans="1:28" ht="15.75">
      <c r="A4" s="1508" t="s">
        <v>1944</v>
      </c>
      <c r="B4" s="1509"/>
      <c r="C4" s="1509"/>
      <c r="D4" s="1509"/>
      <c r="E4" s="1509"/>
    </row>
    <row r="5" spans="1:28" ht="18.75" thickBot="1">
      <c r="A5" s="376" t="s">
        <v>650</v>
      </c>
      <c r="B5" s="377"/>
      <c r="C5" s="377"/>
      <c r="D5" s="373"/>
      <c r="E5" s="378"/>
      <c r="L5" s="379"/>
    </row>
    <row r="6" spans="1:28" ht="15.75">
      <c r="A6" s="1510" t="s">
        <v>1945</v>
      </c>
      <c r="B6" s="380" t="s">
        <v>1946</v>
      </c>
      <c r="C6" s="381" t="s">
        <v>32</v>
      </c>
      <c r="D6" s="382" t="s">
        <v>32</v>
      </c>
      <c r="E6" s="1512" t="s">
        <v>47</v>
      </c>
    </row>
    <row r="7" spans="1:28" ht="15.75">
      <c r="A7" s="1511"/>
      <c r="B7" s="383" t="s">
        <v>1891</v>
      </c>
      <c r="C7" s="384" t="s">
        <v>1947</v>
      </c>
      <c r="D7" s="385" t="s">
        <v>680</v>
      </c>
      <c r="E7" s="1513"/>
      <c r="L7" s="386"/>
    </row>
    <row r="8" spans="1:28" ht="15.75">
      <c r="A8" s="1511"/>
      <c r="B8" s="383"/>
      <c r="C8" s="384" t="s">
        <v>1891</v>
      </c>
      <c r="D8" s="385" t="s">
        <v>1948</v>
      </c>
      <c r="E8" s="1513"/>
      <c r="L8" s="386"/>
    </row>
    <row r="9" spans="1:28" ht="15.75" customHeight="1" thickBot="1">
      <c r="A9" s="1511"/>
      <c r="B9" s="383"/>
      <c r="C9" s="384" t="s">
        <v>1949</v>
      </c>
      <c r="D9" s="385" t="s">
        <v>1950</v>
      </c>
      <c r="E9" s="1513"/>
      <c r="L9" s="386"/>
    </row>
    <row r="10" spans="1:28" ht="16.5" customHeight="1">
      <c r="A10" s="387" t="s">
        <v>477</v>
      </c>
      <c r="B10" s="388">
        <v>2</v>
      </c>
      <c r="C10" s="389">
        <v>2.7777777777777776E-2</v>
      </c>
      <c r="D10" s="390">
        <v>28.7</v>
      </c>
      <c r="E10" s="391"/>
      <c r="K10" s="386"/>
    </row>
    <row r="11" spans="1:28" ht="16.5" customHeight="1">
      <c r="A11" s="392" t="s">
        <v>330</v>
      </c>
      <c r="B11" s="393">
        <v>1</v>
      </c>
      <c r="C11" s="394">
        <v>0.31944444445252884</v>
      </c>
      <c r="D11" s="395">
        <v>383.33333334303461</v>
      </c>
      <c r="E11" s="396"/>
      <c r="I11" s="397"/>
    </row>
    <row r="12" spans="1:28" s="398" customFormat="1" ht="16.5" customHeight="1">
      <c r="A12" s="392" t="s">
        <v>507</v>
      </c>
      <c r="B12" s="393">
        <v>1</v>
      </c>
      <c r="C12" s="394">
        <v>5.9722222227719612E-2</v>
      </c>
      <c r="D12" s="395">
        <v>43.000000003958121</v>
      </c>
      <c r="E12" s="396"/>
      <c r="F12" s="375"/>
      <c r="G12" s="375"/>
      <c r="H12" s="375"/>
      <c r="I12" s="397"/>
      <c r="J12" s="375"/>
      <c r="K12" s="375"/>
      <c r="L12" s="375"/>
      <c r="M12" s="375"/>
      <c r="N12" s="375"/>
      <c r="O12" s="375"/>
      <c r="P12" s="375"/>
      <c r="Q12" s="375"/>
      <c r="R12" s="375"/>
      <c r="S12" s="375"/>
      <c r="T12" s="375"/>
      <c r="U12" s="375"/>
      <c r="V12" s="375"/>
      <c r="W12" s="375"/>
      <c r="X12" s="375"/>
      <c r="Y12" s="375"/>
      <c r="Z12" s="375"/>
      <c r="AA12" s="375"/>
      <c r="AB12" s="375"/>
    </row>
    <row r="13" spans="1:28" ht="16.5" customHeight="1">
      <c r="A13" s="392" t="s">
        <v>521</v>
      </c>
      <c r="B13" s="393">
        <v>1</v>
      </c>
      <c r="C13" s="394">
        <v>1.388888900692109E-3</v>
      </c>
      <c r="D13" s="395">
        <v>0.66666667233221233</v>
      </c>
      <c r="E13" s="396"/>
      <c r="I13" s="397"/>
    </row>
    <row r="14" spans="1:28" ht="16.5" customHeight="1">
      <c r="A14" s="392" t="s">
        <v>625</v>
      </c>
      <c r="B14" s="393">
        <v>2</v>
      </c>
      <c r="C14" s="394">
        <v>3.9583333333333331E-2</v>
      </c>
      <c r="D14" s="395">
        <v>12.35</v>
      </c>
      <c r="E14" s="396"/>
      <c r="I14" s="397"/>
    </row>
    <row r="15" spans="1:28" ht="16.5" customHeight="1">
      <c r="A15" s="392" t="s">
        <v>428</v>
      </c>
      <c r="B15" s="393">
        <v>1</v>
      </c>
      <c r="C15" s="394">
        <v>4.1666666729724966E-3</v>
      </c>
      <c r="D15" s="395">
        <v>4.7000000071129762</v>
      </c>
      <c r="E15" s="396"/>
      <c r="I15" s="397"/>
    </row>
    <row r="16" spans="1:28" ht="16.5" customHeight="1">
      <c r="A16" s="392" t="s">
        <v>562</v>
      </c>
      <c r="B16" s="393">
        <v>2</v>
      </c>
      <c r="C16" s="394">
        <v>1.3194444444444444E-2</v>
      </c>
      <c r="D16" s="395">
        <v>11.08</v>
      </c>
      <c r="E16" s="396"/>
      <c r="I16" s="397"/>
    </row>
    <row r="17" spans="1:9" ht="16.5" customHeight="1">
      <c r="A17" s="392" t="s">
        <v>431</v>
      </c>
      <c r="B17" s="393">
        <v>1</v>
      </c>
      <c r="C17" s="394">
        <v>4.1666666671517305E-2</v>
      </c>
      <c r="D17" s="395">
        <v>70.000000008149073</v>
      </c>
      <c r="E17" s="396"/>
      <c r="I17" s="397"/>
    </row>
    <row r="18" spans="1:9" ht="16.5" customHeight="1">
      <c r="A18" s="392" t="s">
        <v>498</v>
      </c>
      <c r="B18" s="393">
        <v>3</v>
      </c>
      <c r="C18" s="394">
        <v>0.68819444444444444</v>
      </c>
      <c r="D18" s="395">
        <v>2147.17</v>
      </c>
      <c r="E18" s="396"/>
      <c r="I18" s="397"/>
    </row>
    <row r="19" spans="1:9" ht="16.5" customHeight="1">
      <c r="A19" s="392" t="s">
        <v>508</v>
      </c>
      <c r="B19" s="393">
        <v>3</v>
      </c>
      <c r="C19" s="394">
        <v>0.72083333333333333</v>
      </c>
      <c r="D19" s="395">
        <v>865</v>
      </c>
      <c r="E19" s="396"/>
      <c r="I19" s="397"/>
    </row>
    <row r="20" spans="1:9" ht="16.5" customHeight="1">
      <c r="A20" s="392" t="s">
        <v>533</v>
      </c>
      <c r="B20" s="393">
        <v>1</v>
      </c>
      <c r="C20" s="394">
        <v>0.10555555555038154</v>
      </c>
      <c r="D20" s="395">
        <v>113.99999999441206</v>
      </c>
      <c r="E20" s="396"/>
      <c r="I20" s="397"/>
    </row>
    <row r="21" spans="1:9" ht="16.5" customHeight="1">
      <c r="A21" s="392" t="s">
        <v>431</v>
      </c>
      <c r="B21" s="393">
        <v>1</v>
      </c>
      <c r="C21" s="394">
        <v>0.28611111111968057</v>
      </c>
      <c r="D21" s="395">
        <v>68.666666668723337</v>
      </c>
      <c r="E21" s="396"/>
      <c r="I21" s="397"/>
    </row>
    <row r="22" spans="1:9" ht="16.5" customHeight="1">
      <c r="A22" s="392" t="s">
        <v>477</v>
      </c>
      <c r="B22" s="393">
        <v>1</v>
      </c>
      <c r="C22" s="394">
        <v>1.3888888861401938E-3</v>
      </c>
      <c r="D22" s="395">
        <v>3.3333333267364651</v>
      </c>
      <c r="E22" s="396"/>
      <c r="I22" s="397"/>
    </row>
    <row r="23" spans="1:9" ht="16.5" customHeight="1">
      <c r="A23" s="392" t="s">
        <v>521</v>
      </c>
      <c r="B23" s="393">
        <v>2</v>
      </c>
      <c r="C23" s="394">
        <v>0.70277777777777783</v>
      </c>
      <c r="D23" s="395">
        <v>337.33</v>
      </c>
      <c r="E23" s="396"/>
      <c r="I23" s="397"/>
    </row>
    <row r="24" spans="1:9" ht="16.5" customHeight="1">
      <c r="A24" s="399" t="s">
        <v>579</v>
      </c>
      <c r="B24" s="393">
        <v>1</v>
      </c>
      <c r="C24" s="394">
        <v>0.30000000001018634</v>
      </c>
      <c r="D24" s="395">
        <v>360.00000001222361</v>
      </c>
      <c r="E24" s="396"/>
      <c r="I24" s="397"/>
    </row>
    <row r="25" spans="1:9" ht="16.5" customHeight="1">
      <c r="A25" s="399" t="s">
        <v>536</v>
      </c>
      <c r="B25" s="393">
        <v>1</v>
      </c>
      <c r="C25" s="394">
        <v>0.1833333333270275</v>
      </c>
      <c r="D25" s="395">
        <v>101.19999999651918</v>
      </c>
      <c r="E25" s="396"/>
      <c r="I25" s="397"/>
    </row>
    <row r="26" spans="1:9" ht="16.5" customHeight="1">
      <c r="A26" s="392" t="s">
        <v>571</v>
      </c>
      <c r="B26" s="393">
        <v>2</v>
      </c>
      <c r="C26" s="394">
        <v>7.3611111111111113E-2</v>
      </c>
      <c r="D26" s="395">
        <v>60.07</v>
      </c>
      <c r="E26" s="396"/>
      <c r="I26" s="397"/>
    </row>
    <row r="27" spans="1:9" ht="16.5" customHeight="1">
      <c r="A27" s="392" t="s">
        <v>573</v>
      </c>
      <c r="B27" s="393">
        <v>3</v>
      </c>
      <c r="C27" s="394">
        <v>1.1291666666666667</v>
      </c>
      <c r="D27" s="395">
        <v>40.049999999999997</v>
      </c>
      <c r="E27" s="396"/>
      <c r="I27" s="397"/>
    </row>
    <row r="28" spans="1:9" ht="16.5" customHeight="1">
      <c r="A28" s="392" t="s">
        <v>384</v>
      </c>
      <c r="B28" s="393">
        <v>1</v>
      </c>
      <c r="C28" s="394">
        <v>0.21250000000145519</v>
      </c>
      <c r="D28" s="395">
        <v>61.200000000419095</v>
      </c>
      <c r="E28" s="396"/>
      <c r="I28" s="397"/>
    </row>
    <row r="29" spans="1:9" ht="16.5" customHeight="1">
      <c r="A29" s="392" t="s">
        <v>404</v>
      </c>
      <c r="B29" s="393">
        <v>1</v>
      </c>
      <c r="C29" s="394">
        <v>0.31805555556638865</v>
      </c>
      <c r="D29" s="395">
        <v>595.40000002027955</v>
      </c>
      <c r="E29" s="396"/>
      <c r="I29" s="397"/>
    </row>
    <row r="30" spans="1:9" ht="16.5" customHeight="1">
      <c r="A30" s="392" t="s">
        <v>532</v>
      </c>
      <c r="B30" s="393">
        <v>2</v>
      </c>
      <c r="C30" s="394">
        <v>0.38055555555555554</v>
      </c>
      <c r="D30" s="395">
        <v>420.13</v>
      </c>
      <c r="E30" s="396"/>
      <c r="I30" s="397"/>
    </row>
    <row r="31" spans="1:9" ht="16.5" customHeight="1">
      <c r="A31" s="392" t="s">
        <v>538</v>
      </c>
      <c r="B31" s="393">
        <v>1</v>
      </c>
      <c r="C31" s="394">
        <v>0.11805555555474712</v>
      </c>
      <c r="D31" s="395">
        <v>28.333333333139308</v>
      </c>
      <c r="E31" s="396"/>
      <c r="I31" s="397"/>
    </row>
    <row r="32" spans="1:9" ht="16.5" customHeight="1">
      <c r="A32" s="392" t="s">
        <v>575</v>
      </c>
      <c r="B32" s="393">
        <v>2</v>
      </c>
      <c r="C32" s="394">
        <v>0.4597222222222222</v>
      </c>
      <c r="D32" s="395">
        <v>146.1</v>
      </c>
      <c r="E32" s="396"/>
      <c r="I32" s="397"/>
    </row>
    <row r="33" spans="1:9" ht="16.5" customHeight="1">
      <c r="A33" s="392" t="s">
        <v>473</v>
      </c>
      <c r="B33" s="393">
        <v>1</v>
      </c>
      <c r="C33" s="394">
        <v>1.8055555556202307E-2</v>
      </c>
      <c r="D33" s="395">
        <v>6.5000000002328306</v>
      </c>
      <c r="E33" s="396"/>
      <c r="I33" s="397"/>
    </row>
    <row r="34" spans="1:9" ht="16.5" customHeight="1">
      <c r="A34" s="392" t="s">
        <v>450</v>
      </c>
      <c r="B34" s="393">
        <v>1</v>
      </c>
      <c r="C34" s="394">
        <v>0.2145833333270275</v>
      </c>
      <c r="D34" s="395">
        <v>77.249999997729901</v>
      </c>
      <c r="E34" s="396"/>
      <c r="I34" s="397"/>
    </row>
    <row r="35" spans="1:9" ht="16.5" customHeight="1">
      <c r="A35" s="392" t="s">
        <v>479</v>
      </c>
      <c r="B35" s="393">
        <v>2</v>
      </c>
      <c r="C35" s="394">
        <v>0.34652777777777777</v>
      </c>
      <c r="D35" s="395">
        <v>245.87</v>
      </c>
      <c r="E35" s="396"/>
      <c r="I35" s="397"/>
    </row>
    <row r="36" spans="1:9" ht="16.5" customHeight="1">
      <c r="A36" s="392" t="s">
        <v>487</v>
      </c>
      <c r="B36" s="393">
        <v>1</v>
      </c>
      <c r="C36" s="394">
        <v>0.21388888888031943</v>
      </c>
      <c r="D36" s="395">
        <v>205.33333332510665</v>
      </c>
      <c r="E36" s="396"/>
      <c r="I36" s="397"/>
    </row>
    <row r="37" spans="1:9" ht="16.5" customHeight="1">
      <c r="A37" s="392" t="s">
        <v>506</v>
      </c>
      <c r="B37" s="393">
        <v>1</v>
      </c>
      <c r="C37" s="394">
        <v>3.888888888888889E-2</v>
      </c>
      <c r="D37" s="395">
        <v>27.999999996973202</v>
      </c>
      <c r="E37" s="396"/>
      <c r="I37" s="397"/>
    </row>
    <row r="38" spans="1:9" ht="16.5" customHeight="1">
      <c r="A38" s="400" t="s">
        <v>463</v>
      </c>
      <c r="B38" s="393">
        <v>1</v>
      </c>
      <c r="C38" s="394">
        <v>7.777777778392192E-2</v>
      </c>
      <c r="D38" s="395">
        <v>18.666666668141261</v>
      </c>
      <c r="E38" s="396"/>
      <c r="I38" s="397"/>
    </row>
    <row r="39" spans="1:9" ht="16.5" customHeight="1">
      <c r="A39" s="392" t="s">
        <v>469</v>
      </c>
      <c r="B39" s="393">
        <v>1</v>
      </c>
      <c r="C39" s="394">
        <v>4.1666666729724966E-3</v>
      </c>
      <c r="D39" s="395">
        <v>1.4000000021187589</v>
      </c>
      <c r="E39" s="396"/>
      <c r="I39" s="397"/>
    </row>
    <row r="40" spans="1:9" ht="16.5" customHeight="1">
      <c r="A40" s="392" t="s">
        <v>469</v>
      </c>
      <c r="B40" s="393">
        <v>1</v>
      </c>
      <c r="C40" s="394">
        <v>8.333333331393078E-3</v>
      </c>
      <c r="D40" s="395">
        <v>5.9999999986030161</v>
      </c>
      <c r="E40" s="396"/>
      <c r="I40" s="397"/>
    </row>
    <row r="41" spans="1:9" ht="16.5" customHeight="1">
      <c r="A41" s="392" t="s">
        <v>465</v>
      </c>
      <c r="B41" s="393">
        <v>2</v>
      </c>
      <c r="C41" s="394">
        <v>0.48958333333333331</v>
      </c>
      <c r="D41" s="395">
        <v>147.41999999999999</v>
      </c>
      <c r="E41" s="396"/>
      <c r="I41" s="397"/>
    </row>
    <row r="42" spans="1:9" ht="16.5" customHeight="1">
      <c r="A42" s="392" t="s">
        <v>469</v>
      </c>
      <c r="B42" s="393">
        <v>1</v>
      </c>
      <c r="C42" s="394">
        <v>0.32986111110949423</v>
      </c>
      <c r="D42" s="395">
        <v>158.33333333255723</v>
      </c>
      <c r="E42" s="396"/>
      <c r="I42" s="397"/>
    </row>
    <row r="43" spans="1:9" ht="16.5" customHeight="1">
      <c r="A43" s="392" t="s">
        <v>471</v>
      </c>
      <c r="B43" s="393">
        <v>4</v>
      </c>
      <c r="C43" s="394">
        <v>1.1076388888888888</v>
      </c>
      <c r="D43" s="395">
        <v>1255.07</v>
      </c>
      <c r="E43" s="396"/>
      <c r="I43" s="397"/>
    </row>
    <row r="44" spans="1:9" ht="16.5" customHeight="1">
      <c r="A44" s="392" t="s">
        <v>475</v>
      </c>
      <c r="B44" s="393">
        <v>1</v>
      </c>
      <c r="C44" s="394">
        <v>0.36875000000145519</v>
      </c>
      <c r="D44" s="395">
        <v>531.00000000209548</v>
      </c>
      <c r="E44" s="396"/>
      <c r="I44" s="397"/>
    </row>
    <row r="45" spans="1:9" ht="16.5" customHeight="1">
      <c r="A45" s="392" t="s">
        <v>499</v>
      </c>
      <c r="B45" s="393">
        <v>10</v>
      </c>
      <c r="C45" s="394">
        <v>4.4840277777777775</v>
      </c>
      <c r="D45" s="395">
        <v>871.65</v>
      </c>
      <c r="E45" s="396"/>
      <c r="I45" s="397"/>
    </row>
    <row r="46" spans="1:9" ht="16.5" customHeight="1">
      <c r="A46" s="392" t="s">
        <v>555</v>
      </c>
      <c r="B46" s="393">
        <v>1</v>
      </c>
      <c r="C46" s="394">
        <v>0.33263888888905058</v>
      </c>
      <c r="D46" s="395">
        <v>135.71666666673264</v>
      </c>
      <c r="E46" s="396"/>
      <c r="I46" s="397"/>
    </row>
    <row r="47" spans="1:9" ht="16.5" customHeight="1">
      <c r="A47" s="392" t="s">
        <v>578</v>
      </c>
      <c r="B47" s="393">
        <v>2</v>
      </c>
      <c r="C47" s="394">
        <v>0.11597222222222221</v>
      </c>
      <c r="D47" s="395">
        <v>34.92</v>
      </c>
      <c r="E47" s="396"/>
      <c r="I47" s="397"/>
    </row>
    <row r="48" spans="1:9" ht="16.5" customHeight="1">
      <c r="A48" s="392" t="s">
        <v>471</v>
      </c>
      <c r="B48" s="393">
        <v>3</v>
      </c>
      <c r="C48" s="394">
        <v>0.87638888888888899</v>
      </c>
      <c r="D48" s="395">
        <v>543.97</v>
      </c>
      <c r="E48" s="396"/>
      <c r="I48" s="397"/>
    </row>
    <row r="49" spans="1:9" ht="16.5" customHeight="1">
      <c r="A49" s="392" t="s">
        <v>499</v>
      </c>
      <c r="B49" s="393">
        <v>11</v>
      </c>
      <c r="C49" s="394">
        <v>4.4027777777777777</v>
      </c>
      <c r="D49" s="395">
        <v>951</v>
      </c>
      <c r="E49" s="396"/>
      <c r="I49" s="397"/>
    </row>
    <row r="50" spans="1:9" ht="16.5" customHeight="1">
      <c r="A50" s="392" t="s">
        <v>455</v>
      </c>
      <c r="B50" s="393">
        <v>1</v>
      </c>
      <c r="C50" s="394">
        <v>7.6388888919609599E-3</v>
      </c>
      <c r="D50" s="395">
        <v>2.2000000008847564</v>
      </c>
      <c r="E50" s="396"/>
      <c r="I50" s="397"/>
    </row>
    <row r="51" spans="1:9" ht="16.5" customHeight="1">
      <c r="A51" s="392" t="s">
        <v>457</v>
      </c>
      <c r="B51" s="393">
        <v>2</v>
      </c>
      <c r="C51" s="394">
        <v>1.8749999999999999E-2</v>
      </c>
      <c r="D51" s="395">
        <v>8.1999999999999993</v>
      </c>
      <c r="E51" s="396"/>
      <c r="I51" s="397"/>
    </row>
    <row r="52" spans="1:9" ht="16.5" customHeight="1">
      <c r="A52" s="392" t="s">
        <v>449</v>
      </c>
      <c r="B52" s="393">
        <v>2</v>
      </c>
      <c r="C52" s="394">
        <v>0.20486111111111113</v>
      </c>
      <c r="D52" s="395">
        <v>101.73</v>
      </c>
      <c r="E52" s="396"/>
      <c r="I52" s="397"/>
    </row>
    <row r="53" spans="1:9" ht="16.5" customHeight="1">
      <c r="A53" s="392" t="s">
        <v>457</v>
      </c>
      <c r="B53" s="393">
        <v>1</v>
      </c>
      <c r="C53" s="394">
        <v>4.5833333337213844E-2</v>
      </c>
      <c r="D53" s="395">
        <v>14.300000001210719</v>
      </c>
      <c r="E53" s="396"/>
      <c r="I53" s="397"/>
    </row>
    <row r="54" spans="1:9" ht="16.5" customHeight="1">
      <c r="A54" s="392" t="s">
        <v>485</v>
      </c>
      <c r="B54" s="393">
        <v>1</v>
      </c>
      <c r="C54" s="394">
        <v>0.3125</v>
      </c>
      <c r="D54" s="395">
        <v>52.5</v>
      </c>
      <c r="E54" s="396"/>
      <c r="I54" s="397"/>
    </row>
    <row r="55" spans="1:9" ht="16.5" customHeight="1">
      <c r="A55" s="392" t="s">
        <v>516</v>
      </c>
      <c r="B55" s="393">
        <v>1</v>
      </c>
      <c r="C55" s="394">
        <v>5.9027777766459621E-2</v>
      </c>
      <c r="D55" s="395">
        <v>16.999999996740371</v>
      </c>
      <c r="E55" s="396"/>
      <c r="I55" s="397"/>
    </row>
    <row r="56" spans="1:9" ht="16.5" customHeight="1">
      <c r="A56" s="392" t="s">
        <v>535</v>
      </c>
      <c r="B56" s="393">
        <v>4</v>
      </c>
      <c r="C56" s="394">
        <v>0.54236111111111118</v>
      </c>
      <c r="D56" s="395">
        <v>188.43</v>
      </c>
      <c r="E56" s="396"/>
      <c r="I56" s="397"/>
    </row>
    <row r="57" spans="1:9" ht="16.5" customHeight="1">
      <c r="A57" s="392" t="s">
        <v>542</v>
      </c>
      <c r="B57" s="393">
        <v>1</v>
      </c>
      <c r="C57" s="394">
        <v>8.6111111115314998E-2</v>
      </c>
      <c r="D57" s="395">
        <v>35.133333335048519</v>
      </c>
      <c r="E57" s="396"/>
      <c r="I57" s="397"/>
    </row>
    <row r="58" spans="1:9" ht="16.5" customHeight="1">
      <c r="A58" s="392" t="s">
        <v>490</v>
      </c>
      <c r="B58" s="393">
        <v>2</v>
      </c>
      <c r="C58" s="394">
        <v>0.20902777777777778</v>
      </c>
      <c r="D58" s="395">
        <v>111.78</v>
      </c>
      <c r="E58" s="396"/>
      <c r="I58" s="397"/>
    </row>
    <row r="59" spans="1:9" ht="16.5" customHeight="1">
      <c r="A59" s="392" t="s">
        <v>494</v>
      </c>
      <c r="B59" s="393">
        <v>2</v>
      </c>
      <c r="C59" s="394">
        <v>0.37083333333333335</v>
      </c>
      <c r="D59" s="395">
        <v>110.33</v>
      </c>
      <c r="E59" s="396"/>
      <c r="I59" s="397"/>
    </row>
    <row r="60" spans="1:9" ht="16.5" customHeight="1">
      <c r="A60" s="392" t="s">
        <v>512</v>
      </c>
      <c r="B60" s="393">
        <v>2</v>
      </c>
      <c r="C60" s="394">
        <v>3.5416666666666666E-2</v>
      </c>
      <c r="D60" s="395">
        <v>29.47</v>
      </c>
      <c r="E60" s="396"/>
      <c r="I60" s="397"/>
    </row>
    <row r="61" spans="1:9" ht="16.5" customHeight="1">
      <c r="A61" s="392" t="s">
        <v>490</v>
      </c>
      <c r="B61" s="393">
        <v>2</v>
      </c>
      <c r="C61" s="394">
        <v>0.40902777777955635</v>
      </c>
      <c r="D61" s="395">
        <v>176.70000000076834</v>
      </c>
      <c r="E61" s="396"/>
      <c r="I61" s="397"/>
    </row>
    <row r="62" spans="1:9" ht="16.5" customHeight="1">
      <c r="A62" s="392" t="s">
        <v>494</v>
      </c>
      <c r="B62" s="393">
        <v>2</v>
      </c>
      <c r="C62" s="394">
        <v>0.59097222222222223</v>
      </c>
      <c r="D62" s="395">
        <v>496.42</v>
      </c>
      <c r="E62" s="396"/>
      <c r="I62" s="397"/>
    </row>
    <row r="63" spans="1:9" ht="16.5" customHeight="1">
      <c r="A63" s="392" t="s">
        <v>519</v>
      </c>
      <c r="B63" s="393">
        <v>1</v>
      </c>
      <c r="C63" s="394">
        <v>0.16666666667151731</v>
      </c>
      <c r="D63" s="395">
        <v>40.000000001164153</v>
      </c>
      <c r="E63" s="396"/>
      <c r="I63" s="397"/>
    </row>
    <row r="64" spans="1:9" ht="16.5" customHeight="1">
      <c r="A64" s="392" t="s">
        <v>543</v>
      </c>
      <c r="B64" s="393">
        <v>1</v>
      </c>
      <c r="C64" s="394">
        <v>1.7361111109494232E-2</v>
      </c>
      <c r="D64" s="395">
        <v>8.3333333325572312</v>
      </c>
      <c r="E64" s="396"/>
      <c r="I64" s="397"/>
    </row>
    <row r="65" spans="1:9" ht="16.5" customHeight="1">
      <c r="A65" s="392" t="s">
        <v>369</v>
      </c>
      <c r="B65" s="393">
        <v>2</v>
      </c>
      <c r="C65" s="394">
        <v>0.50347222222222221</v>
      </c>
      <c r="D65" s="395">
        <v>48.33</v>
      </c>
      <c r="E65" s="396"/>
      <c r="I65" s="397"/>
    </row>
    <row r="66" spans="1:9" ht="16.5" customHeight="1">
      <c r="A66" s="400" t="s">
        <v>472</v>
      </c>
      <c r="B66" s="393">
        <v>1</v>
      </c>
      <c r="C66" s="394">
        <v>0.10833333332993789</v>
      </c>
      <c r="D66" s="395">
        <v>93.599999997066334</v>
      </c>
      <c r="E66" s="396"/>
      <c r="I66" s="397"/>
    </row>
    <row r="67" spans="1:9" ht="16.5" customHeight="1">
      <c r="A67" s="392" t="s">
        <v>362</v>
      </c>
      <c r="B67" s="393">
        <v>1</v>
      </c>
      <c r="C67" s="394">
        <v>5.6249999994179234E-2</v>
      </c>
      <c r="D67" s="395">
        <v>26.999999997206032</v>
      </c>
      <c r="E67" s="396"/>
      <c r="I67" s="397"/>
    </row>
    <row r="68" spans="1:9" ht="16.5" customHeight="1">
      <c r="A68" s="400" t="s">
        <v>534</v>
      </c>
      <c r="B68" s="393">
        <v>1</v>
      </c>
      <c r="C68" s="394">
        <v>2.361111110803904E-2</v>
      </c>
      <c r="D68" s="395">
        <v>14.166666664823424</v>
      </c>
      <c r="E68" s="396"/>
      <c r="I68" s="397"/>
    </row>
    <row r="69" spans="1:9" ht="16.5" customHeight="1">
      <c r="A69" s="400" t="s">
        <v>537</v>
      </c>
      <c r="B69" s="393">
        <v>4</v>
      </c>
      <c r="C69" s="394">
        <v>0.15069444444444444</v>
      </c>
      <c r="D69" s="395">
        <v>123.63</v>
      </c>
      <c r="E69" s="396"/>
      <c r="I69" s="397"/>
    </row>
    <row r="70" spans="1:9" ht="16.5" customHeight="1">
      <c r="A70" s="400" t="s">
        <v>541</v>
      </c>
      <c r="B70" s="393">
        <v>1</v>
      </c>
      <c r="C70" s="394">
        <v>4.8611111051286571E-3</v>
      </c>
      <c r="D70" s="395">
        <v>1.1666666652308777</v>
      </c>
      <c r="E70" s="396"/>
      <c r="I70" s="397"/>
    </row>
    <row r="71" spans="1:9" ht="16.5" customHeight="1">
      <c r="A71" s="400" t="s">
        <v>413</v>
      </c>
      <c r="B71" s="393">
        <v>2</v>
      </c>
      <c r="C71" s="394">
        <v>6.458333333333334E-2</v>
      </c>
      <c r="D71" s="395">
        <v>9.3000000000000007</v>
      </c>
      <c r="E71" s="396"/>
      <c r="I71" s="397"/>
    </row>
    <row r="72" spans="1:9" ht="16.5" customHeight="1">
      <c r="A72" s="392" t="s">
        <v>462</v>
      </c>
      <c r="B72" s="393">
        <v>2</v>
      </c>
      <c r="C72" s="394">
        <v>0.30208333333333331</v>
      </c>
      <c r="D72" s="395">
        <v>253.75</v>
      </c>
      <c r="E72" s="396"/>
      <c r="I72" s="397"/>
    </row>
    <row r="73" spans="1:9" ht="16.5" customHeight="1">
      <c r="A73" s="392" t="s">
        <v>467</v>
      </c>
      <c r="B73" s="393">
        <v>1</v>
      </c>
      <c r="C73" s="394">
        <v>0.22847222223208519</v>
      </c>
      <c r="D73" s="395">
        <v>191.91666667495156</v>
      </c>
      <c r="E73" s="396"/>
      <c r="I73" s="397"/>
    </row>
    <row r="74" spans="1:9" ht="16.5" customHeight="1">
      <c r="A74" s="392" t="s">
        <v>534</v>
      </c>
      <c r="B74" s="393">
        <v>4</v>
      </c>
      <c r="C74" s="394">
        <v>0.61805555555555558</v>
      </c>
      <c r="D74" s="395">
        <v>733.25</v>
      </c>
      <c r="E74" s="396"/>
      <c r="I74" s="397"/>
    </row>
    <row r="75" spans="1:9" ht="16.5" customHeight="1">
      <c r="A75" s="400" t="s">
        <v>537</v>
      </c>
      <c r="B75" s="393">
        <v>1</v>
      </c>
      <c r="C75" s="394">
        <v>0.16666666665696539</v>
      </c>
      <c r="D75" s="395">
        <v>203.99999998812564</v>
      </c>
      <c r="E75" s="396"/>
      <c r="I75" s="397"/>
    </row>
    <row r="76" spans="1:9" ht="16.5" customHeight="1">
      <c r="A76" s="400" t="s">
        <v>550</v>
      </c>
      <c r="B76" s="393">
        <v>1</v>
      </c>
      <c r="C76" s="394">
        <v>0.24097222222189885</v>
      </c>
      <c r="D76" s="395">
        <v>867.49999999883585</v>
      </c>
      <c r="E76" s="396"/>
      <c r="I76" s="397"/>
    </row>
    <row r="77" spans="1:9" ht="16.5" customHeight="1">
      <c r="A77" s="400" t="s">
        <v>554</v>
      </c>
      <c r="B77" s="393">
        <v>9</v>
      </c>
      <c r="C77" s="394">
        <v>0.96388888888888891</v>
      </c>
      <c r="D77" s="395">
        <v>429.6</v>
      </c>
      <c r="E77" s="396"/>
      <c r="I77" s="397"/>
    </row>
    <row r="78" spans="1:9" ht="16.5" customHeight="1">
      <c r="A78" s="392" t="s">
        <v>572</v>
      </c>
      <c r="B78" s="393">
        <v>1</v>
      </c>
      <c r="C78" s="394">
        <v>0.11180555554892635</v>
      </c>
      <c r="D78" s="395">
        <v>160.99999999045394</v>
      </c>
      <c r="E78" s="396"/>
      <c r="I78" s="397"/>
    </row>
    <row r="79" spans="1:9" ht="16.5" customHeight="1">
      <c r="A79" s="399" t="s">
        <v>467</v>
      </c>
      <c r="B79" s="393">
        <v>1</v>
      </c>
      <c r="C79" s="394">
        <v>0.22847222223208519</v>
      </c>
      <c r="D79" s="395">
        <v>191.91666667495156</v>
      </c>
      <c r="E79" s="396"/>
      <c r="I79" s="397"/>
    </row>
    <row r="80" spans="1:9" ht="16.5" customHeight="1">
      <c r="A80" s="392" t="s">
        <v>511</v>
      </c>
      <c r="B80" s="393">
        <v>1</v>
      </c>
      <c r="C80" s="394">
        <v>0.39930555555474712</v>
      </c>
      <c r="D80" s="395">
        <v>335.41666666598758</v>
      </c>
      <c r="E80" s="396"/>
      <c r="I80" s="397"/>
    </row>
    <row r="81" spans="1:9" ht="16.5" customHeight="1">
      <c r="A81" s="392" t="s">
        <v>514</v>
      </c>
      <c r="B81" s="393">
        <v>1</v>
      </c>
      <c r="C81" s="394">
        <v>0.35972222221607808</v>
      </c>
      <c r="D81" s="395">
        <v>224.46666666283272</v>
      </c>
      <c r="E81" s="396"/>
      <c r="I81" s="397"/>
    </row>
    <row r="82" spans="1:9" ht="16.5" customHeight="1">
      <c r="A82" s="392" t="s">
        <v>534</v>
      </c>
      <c r="B82" s="393">
        <v>1</v>
      </c>
      <c r="C82" s="394">
        <v>0.35694444445107365</v>
      </c>
      <c r="D82" s="395">
        <v>299.83333333890187</v>
      </c>
      <c r="E82" s="396"/>
      <c r="I82" s="397"/>
    </row>
    <row r="83" spans="1:9" ht="16.5" customHeight="1">
      <c r="A83" s="399" t="s">
        <v>545</v>
      </c>
      <c r="B83" s="393">
        <v>1</v>
      </c>
      <c r="C83" s="394">
        <v>0.273611111115315</v>
      </c>
      <c r="D83" s="395">
        <v>197.0000000030268</v>
      </c>
      <c r="E83" s="396"/>
      <c r="I83" s="397"/>
    </row>
    <row r="84" spans="1:9" ht="16.5" customHeight="1" thickBot="1">
      <c r="A84" s="401" t="s">
        <v>550</v>
      </c>
      <c r="B84" s="402">
        <v>2</v>
      </c>
      <c r="C84" s="403">
        <v>0.48194444444444445</v>
      </c>
      <c r="D84" s="404">
        <v>867.5</v>
      </c>
      <c r="E84" s="405"/>
      <c r="I84" s="397"/>
    </row>
    <row r="85" spans="1:9" ht="15.75">
      <c r="A85" s="406" t="s">
        <v>1951</v>
      </c>
      <c r="B85" s="407">
        <v>152</v>
      </c>
      <c r="C85" s="408">
        <f>SUM(C10:C84)</f>
        <v>28.33680555559792</v>
      </c>
      <c r="D85" s="409">
        <f>SUM(D10:D84)</f>
        <v>17786.783333368097</v>
      </c>
      <c r="I85" s="410"/>
    </row>
    <row r="86" spans="1:9">
      <c r="I86" s="397"/>
    </row>
    <row r="88" spans="1:9">
      <c r="C88" s="411"/>
      <c r="D88" s="412" t="s">
        <v>182</v>
      </c>
      <c r="E88" s="411"/>
    </row>
    <row r="89" spans="1:9">
      <c r="C89" s="411"/>
      <c r="D89" s="412" t="s">
        <v>1384</v>
      </c>
      <c r="E89" s="411"/>
    </row>
    <row r="90" spans="1:9">
      <c r="C90" s="411"/>
      <c r="D90" s="413" t="s">
        <v>601</v>
      </c>
      <c r="E90" s="411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 E10">
    <cfRule type="colorScale" priority="7">
      <colorScale>
        <cfvo type="min"/>
        <cfvo type="max"/>
        <color rgb="FFFF7128"/>
        <color theme="0"/>
      </colorScale>
    </cfRule>
  </conditionalFormatting>
  <conditionalFormatting sqref="A10">
    <cfRule type="colorScale" priority="6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">
    <cfRule type="colorScale" priority="8">
      <colorScale>
        <cfvo type="min"/>
        <cfvo type="max"/>
        <color rgb="FFFF7128"/>
        <color theme="0"/>
      </colorScale>
    </cfRule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E185"/>
  <sheetViews>
    <sheetView zoomScaleNormal="100" zoomScaleSheetLayoutView="115" workbookViewId="0"/>
  </sheetViews>
  <sheetFormatPr defaultRowHeight="12.75"/>
  <cols>
    <col min="1" max="1" width="8.140625" style="104" customWidth="1"/>
    <col min="2" max="2" width="47.7109375" style="104" customWidth="1"/>
    <col min="3" max="3" width="27.85546875" style="104" customWidth="1"/>
    <col min="4" max="4" width="18.85546875" style="104" customWidth="1"/>
    <col min="5" max="16384" width="9.140625" style="104"/>
  </cols>
  <sheetData>
    <row r="1" spans="1:5">
      <c r="A1" s="269"/>
      <c r="D1" s="353" t="s">
        <v>17</v>
      </c>
    </row>
    <row r="2" spans="1:5" ht="20.25">
      <c r="A2" s="1516" t="s">
        <v>137</v>
      </c>
      <c r="B2" s="1516"/>
      <c r="C2" s="1516"/>
      <c r="D2" s="1516"/>
    </row>
    <row r="3" spans="1:5" ht="15.75">
      <c r="A3" s="1403" t="s">
        <v>127</v>
      </c>
      <c r="B3" s="1403"/>
      <c r="C3" s="1403"/>
      <c r="D3" s="1403"/>
    </row>
    <row r="4" spans="1:5" ht="15.75">
      <c r="A4" s="1517" t="s">
        <v>243</v>
      </c>
      <c r="B4" s="1517"/>
      <c r="C4" s="1517"/>
      <c r="D4" s="1517"/>
    </row>
    <row r="5" spans="1:5" ht="22.5" customHeight="1" thickBot="1">
      <c r="A5" s="273" t="s">
        <v>650</v>
      </c>
      <c r="C5" s="354"/>
    </row>
    <row r="6" spans="1:5" ht="23.25" customHeight="1" thickBot="1">
      <c r="A6" s="355" t="s">
        <v>244</v>
      </c>
      <c r="B6" s="356" t="s">
        <v>628</v>
      </c>
      <c r="C6" s="356" t="s">
        <v>348</v>
      </c>
      <c r="D6" s="357" t="s">
        <v>596</v>
      </c>
    </row>
    <row r="7" spans="1:5" ht="15.75">
      <c r="A7" s="358">
        <v>1</v>
      </c>
      <c r="B7" s="359" t="s">
        <v>440</v>
      </c>
      <c r="C7" s="360">
        <v>45263.541666666657</v>
      </c>
      <c r="D7" s="361">
        <v>30</v>
      </c>
      <c r="E7" s="362"/>
    </row>
    <row r="8" spans="1:5" ht="15">
      <c r="A8" s="363">
        <v>2</v>
      </c>
      <c r="B8" s="364" t="s">
        <v>349</v>
      </c>
      <c r="C8" s="365">
        <v>45266.541666666657</v>
      </c>
      <c r="D8" s="366">
        <v>77</v>
      </c>
      <c r="E8" s="367"/>
    </row>
    <row r="9" spans="1:5" ht="15">
      <c r="A9" s="363">
        <v>3</v>
      </c>
      <c r="B9" s="364" t="s">
        <v>446</v>
      </c>
      <c r="C9" s="365">
        <v>45291.041666666657</v>
      </c>
      <c r="D9" s="366">
        <v>52</v>
      </c>
      <c r="E9" s="367"/>
    </row>
    <row r="10" spans="1:5" ht="15">
      <c r="A10" s="363">
        <v>4</v>
      </c>
      <c r="B10" s="364" t="s">
        <v>447</v>
      </c>
      <c r="C10" s="365">
        <v>45263.416666666657</v>
      </c>
      <c r="D10" s="366">
        <v>15</v>
      </c>
      <c r="E10" s="367"/>
    </row>
    <row r="11" spans="1:5" ht="15">
      <c r="A11" s="363">
        <v>5</v>
      </c>
      <c r="B11" s="364" t="s">
        <v>452</v>
      </c>
      <c r="C11" s="365">
        <v>45290.541666666657</v>
      </c>
      <c r="D11" s="366">
        <v>134</v>
      </c>
      <c r="E11" s="367"/>
    </row>
    <row r="12" spans="1:5" ht="15">
      <c r="A12" s="363">
        <v>6</v>
      </c>
      <c r="B12" s="364" t="s">
        <v>453</v>
      </c>
      <c r="C12" s="365">
        <v>45291.25</v>
      </c>
      <c r="D12" s="366">
        <v>17</v>
      </c>
      <c r="E12" s="367"/>
    </row>
    <row r="13" spans="1:5" ht="16.5" customHeight="1">
      <c r="A13" s="363">
        <v>7</v>
      </c>
      <c r="B13" s="364" t="s">
        <v>460</v>
      </c>
      <c r="C13" s="365">
        <v>45286.5</v>
      </c>
      <c r="D13" s="366">
        <v>235</v>
      </c>
      <c r="E13" s="367"/>
    </row>
    <row r="14" spans="1:5" ht="15">
      <c r="A14" s="363">
        <v>8</v>
      </c>
      <c r="B14" s="364" t="s">
        <v>464</v>
      </c>
      <c r="C14" s="365">
        <v>45267.458333333343</v>
      </c>
      <c r="D14" s="366">
        <v>134</v>
      </c>
      <c r="E14" s="367"/>
    </row>
    <row r="15" spans="1:5" ht="15">
      <c r="A15" s="363">
        <v>9</v>
      </c>
      <c r="B15" s="364" t="s">
        <v>468</v>
      </c>
      <c r="C15" s="365">
        <v>45286.666666666657</v>
      </c>
      <c r="D15" s="366">
        <v>34</v>
      </c>
      <c r="E15" s="367"/>
    </row>
    <row r="16" spans="1:5" ht="15">
      <c r="A16" s="363">
        <v>10</v>
      </c>
      <c r="B16" s="364" t="s">
        <v>476</v>
      </c>
      <c r="C16" s="365">
        <v>45266.541666666657</v>
      </c>
      <c r="D16" s="366">
        <v>26</v>
      </c>
      <c r="E16" s="367"/>
    </row>
    <row r="17" spans="1:5" ht="15">
      <c r="A17" s="363">
        <v>11</v>
      </c>
      <c r="B17" s="364" t="s">
        <v>477</v>
      </c>
      <c r="C17" s="365">
        <v>45263.75</v>
      </c>
      <c r="D17" s="366">
        <v>122</v>
      </c>
      <c r="E17" s="367"/>
    </row>
    <row r="18" spans="1:5" ht="15">
      <c r="A18" s="363">
        <v>12</v>
      </c>
      <c r="B18" s="368" t="s">
        <v>478</v>
      </c>
      <c r="C18" s="365">
        <v>45263.541666666657</v>
      </c>
      <c r="D18" s="366">
        <v>118.3</v>
      </c>
      <c r="E18" s="367"/>
    </row>
    <row r="19" spans="1:5" ht="15">
      <c r="A19" s="363">
        <v>13</v>
      </c>
      <c r="B19" s="364" t="s">
        <v>481</v>
      </c>
      <c r="C19" s="365">
        <v>45264.5</v>
      </c>
      <c r="D19" s="366">
        <v>59</v>
      </c>
      <c r="E19" s="367"/>
    </row>
    <row r="20" spans="1:5" ht="15">
      <c r="A20" s="363">
        <v>14</v>
      </c>
      <c r="B20" s="364" t="s">
        <v>381</v>
      </c>
      <c r="C20" s="365">
        <v>45287.833333333343</v>
      </c>
      <c r="D20" s="366">
        <v>62</v>
      </c>
      <c r="E20" s="367"/>
    </row>
    <row r="21" spans="1:5" ht="15">
      <c r="A21" s="363">
        <v>15</v>
      </c>
      <c r="B21" s="364" t="s">
        <v>486</v>
      </c>
      <c r="C21" s="365">
        <v>45264.541666666657</v>
      </c>
      <c r="D21" s="366">
        <v>90</v>
      </c>
      <c r="E21" s="367"/>
    </row>
    <row r="22" spans="1:5" ht="15">
      <c r="A22" s="363">
        <v>16</v>
      </c>
      <c r="B22" s="364" t="s">
        <v>488</v>
      </c>
      <c r="C22" s="365">
        <v>45265.416666666657</v>
      </c>
      <c r="D22" s="366">
        <v>167</v>
      </c>
      <c r="E22" s="367"/>
    </row>
    <row r="23" spans="1:5" ht="15">
      <c r="A23" s="363">
        <v>17</v>
      </c>
      <c r="B23" s="364" t="s">
        <v>489</v>
      </c>
      <c r="C23" s="365">
        <v>45289.5</v>
      </c>
      <c r="D23" s="366">
        <v>78</v>
      </c>
      <c r="E23" s="367"/>
    </row>
    <row r="24" spans="1:5" ht="15">
      <c r="A24" s="363">
        <v>18</v>
      </c>
      <c r="B24" s="364" t="s">
        <v>495</v>
      </c>
      <c r="C24" s="365">
        <v>45264.5</v>
      </c>
      <c r="D24" s="366">
        <v>148</v>
      </c>
      <c r="E24" s="367"/>
    </row>
    <row r="25" spans="1:5" ht="15">
      <c r="A25" s="363">
        <v>19</v>
      </c>
      <c r="B25" s="364" t="s">
        <v>498</v>
      </c>
      <c r="C25" s="365">
        <v>45265.75</v>
      </c>
      <c r="D25" s="366">
        <v>259</v>
      </c>
      <c r="E25" s="367"/>
    </row>
    <row r="26" spans="1:5" ht="15">
      <c r="A26" s="363">
        <v>20</v>
      </c>
      <c r="B26" s="364" t="s">
        <v>500</v>
      </c>
      <c r="C26" s="365">
        <v>45279.458333333343</v>
      </c>
      <c r="D26" s="366">
        <v>96</v>
      </c>
      <c r="E26" s="367"/>
    </row>
    <row r="27" spans="1:5" ht="15">
      <c r="A27" s="363">
        <v>21</v>
      </c>
      <c r="B27" s="364" t="s">
        <v>502</v>
      </c>
      <c r="C27" s="365">
        <v>45280.5</v>
      </c>
      <c r="D27" s="366">
        <v>62.4</v>
      </c>
      <c r="E27" s="367"/>
    </row>
    <row r="28" spans="1:5" ht="15">
      <c r="A28" s="363">
        <v>22</v>
      </c>
      <c r="B28" s="364" t="s">
        <v>503</v>
      </c>
      <c r="C28" s="365">
        <v>45266.541666666657</v>
      </c>
      <c r="D28" s="366">
        <v>86</v>
      </c>
      <c r="E28" s="367"/>
    </row>
    <row r="29" spans="1:5" ht="15">
      <c r="A29" s="363">
        <v>23</v>
      </c>
      <c r="B29" s="364" t="s">
        <v>404</v>
      </c>
      <c r="C29" s="365">
        <v>45274.541666666657</v>
      </c>
      <c r="D29" s="366">
        <v>72</v>
      </c>
      <c r="E29" s="367"/>
    </row>
    <row r="30" spans="1:5" ht="15">
      <c r="A30" s="363">
        <v>24</v>
      </c>
      <c r="B30" s="364" t="s">
        <v>508</v>
      </c>
      <c r="C30" s="365">
        <v>45278.458333333343</v>
      </c>
      <c r="D30" s="366">
        <v>287</v>
      </c>
      <c r="E30" s="367"/>
    </row>
    <row r="31" spans="1:5" ht="15">
      <c r="A31" s="363">
        <v>25</v>
      </c>
      <c r="B31" s="364" t="s">
        <v>513</v>
      </c>
      <c r="C31" s="365">
        <v>45267.541666666657</v>
      </c>
      <c r="D31" s="366">
        <v>86</v>
      </c>
      <c r="E31" s="367"/>
    </row>
    <row r="32" spans="1:5" ht="15">
      <c r="A32" s="363">
        <v>26</v>
      </c>
      <c r="B32" s="364" t="s">
        <v>515</v>
      </c>
      <c r="C32" s="365">
        <v>45291.75</v>
      </c>
      <c r="D32" s="366">
        <v>37</v>
      </c>
      <c r="E32" s="367"/>
    </row>
    <row r="33" spans="1:5" ht="15">
      <c r="A33" s="363">
        <v>27</v>
      </c>
      <c r="B33" s="364" t="s">
        <v>517</v>
      </c>
      <c r="C33" s="365">
        <v>45266.770833333343</v>
      </c>
      <c r="D33" s="366">
        <v>90.22</v>
      </c>
      <c r="E33" s="367"/>
    </row>
    <row r="34" spans="1:5" ht="15">
      <c r="A34" s="363">
        <v>28</v>
      </c>
      <c r="B34" s="364" t="s">
        <v>521</v>
      </c>
      <c r="C34" s="365">
        <v>45279.75</v>
      </c>
      <c r="D34" s="366">
        <v>101</v>
      </c>
      <c r="E34" s="367"/>
    </row>
    <row r="35" spans="1:5" ht="15">
      <c r="A35" s="363">
        <v>29</v>
      </c>
      <c r="B35" s="364" t="s">
        <v>522</v>
      </c>
      <c r="C35" s="365">
        <v>45284.541666666657</v>
      </c>
      <c r="D35" s="366">
        <v>66</v>
      </c>
      <c r="E35" s="367"/>
    </row>
    <row r="36" spans="1:5" ht="15">
      <c r="A36" s="363">
        <v>30</v>
      </c>
      <c r="B36" s="364" t="s">
        <v>524</v>
      </c>
      <c r="C36" s="365">
        <v>45281.5</v>
      </c>
      <c r="D36" s="366">
        <v>63.6</v>
      </c>
      <c r="E36" s="367"/>
    </row>
    <row r="37" spans="1:5" ht="15">
      <c r="A37" s="363">
        <v>31</v>
      </c>
      <c r="B37" s="364" t="s">
        <v>525</v>
      </c>
      <c r="C37" s="365">
        <v>45288.5</v>
      </c>
      <c r="D37" s="366">
        <v>102</v>
      </c>
      <c r="E37" s="367"/>
    </row>
    <row r="38" spans="1:5" ht="15">
      <c r="A38" s="363">
        <v>32</v>
      </c>
      <c r="B38" s="364" t="s">
        <v>526</v>
      </c>
      <c r="C38" s="365">
        <v>45265.541666666657</v>
      </c>
      <c r="D38" s="366">
        <v>111</v>
      </c>
      <c r="E38" s="367"/>
    </row>
    <row r="39" spans="1:5" ht="15">
      <c r="A39" s="363">
        <v>33</v>
      </c>
      <c r="B39" s="364" t="s">
        <v>625</v>
      </c>
      <c r="C39" s="365">
        <v>45288.770833333343</v>
      </c>
      <c r="D39" s="366">
        <v>44</v>
      </c>
      <c r="E39" s="367"/>
    </row>
    <row r="40" spans="1:5" ht="15">
      <c r="A40" s="363">
        <v>34</v>
      </c>
      <c r="B40" s="364" t="s">
        <v>597</v>
      </c>
      <c r="C40" s="365">
        <v>45273.708333333343</v>
      </c>
      <c r="D40" s="366">
        <v>20</v>
      </c>
      <c r="E40" s="367"/>
    </row>
    <row r="41" spans="1:5" ht="15">
      <c r="A41" s="363">
        <v>35</v>
      </c>
      <c r="B41" s="364" t="s">
        <v>529</v>
      </c>
      <c r="C41" s="365">
        <v>45287.583333333343</v>
      </c>
      <c r="D41" s="366">
        <v>86.3</v>
      </c>
      <c r="E41" s="367"/>
    </row>
    <row r="42" spans="1:5" ht="15">
      <c r="A42" s="363">
        <v>36</v>
      </c>
      <c r="B42" s="364" t="s">
        <v>531</v>
      </c>
      <c r="C42" s="365">
        <v>45263.541666666657</v>
      </c>
      <c r="D42" s="366">
        <v>35</v>
      </c>
      <c r="E42" s="367"/>
    </row>
    <row r="43" spans="1:5" ht="15">
      <c r="A43" s="363">
        <v>37</v>
      </c>
      <c r="B43" s="364" t="s">
        <v>532</v>
      </c>
      <c r="C43" s="365">
        <v>45268.541666666657</v>
      </c>
      <c r="D43" s="366">
        <v>80</v>
      </c>
      <c r="E43" s="367"/>
    </row>
    <row r="44" spans="1:5" ht="15">
      <c r="A44" s="363">
        <v>38</v>
      </c>
      <c r="B44" s="364" t="s">
        <v>593</v>
      </c>
      <c r="C44" s="365">
        <v>45266.541666666657</v>
      </c>
      <c r="D44" s="366">
        <v>57</v>
      </c>
      <c r="E44" s="367"/>
    </row>
    <row r="45" spans="1:5" ht="15">
      <c r="A45" s="363">
        <v>39</v>
      </c>
      <c r="B45" s="364" t="s">
        <v>536</v>
      </c>
      <c r="C45" s="365">
        <v>45264.770833333343</v>
      </c>
      <c r="D45" s="366">
        <v>152</v>
      </c>
      <c r="E45" s="367"/>
    </row>
    <row r="46" spans="1:5" ht="15">
      <c r="A46" s="363">
        <v>40</v>
      </c>
      <c r="B46" s="364" t="s">
        <v>538</v>
      </c>
      <c r="C46" s="365">
        <v>45266.875</v>
      </c>
      <c r="D46" s="366">
        <v>34.799999999999997</v>
      </c>
      <c r="E46" s="367"/>
    </row>
    <row r="47" spans="1:5" ht="15">
      <c r="A47" s="363">
        <v>41</v>
      </c>
      <c r="B47" s="364" t="s">
        <v>540</v>
      </c>
      <c r="C47" s="365">
        <v>45266.5</v>
      </c>
      <c r="D47" s="366">
        <v>66</v>
      </c>
      <c r="E47" s="367"/>
    </row>
    <row r="48" spans="1:5" ht="18" customHeight="1">
      <c r="A48" s="363">
        <v>42</v>
      </c>
      <c r="B48" s="364" t="s">
        <v>548</v>
      </c>
      <c r="C48" s="365">
        <v>45262.5</v>
      </c>
      <c r="D48" s="366">
        <v>45</v>
      </c>
    </row>
    <row r="49" spans="1:5" ht="15">
      <c r="A49" s="363">
        <v>43</v>
      </c>
      <c r="B49" s="364" t="s">
        <v>549</v>
      </c>
      <c r="C49" s="365">
        <v>45261.5</v>
      </c>
      <c r="D49" s="366">
        <v>15</v>
      </c>
      <c r="E49" s="367"/>
    </row>
    <row r="50" spans="1:5" ht="15">
      <c r="A50" s="363">
        <v>44</v>
      </c>
      <c r="B50" s="364" t="s">
        <v>551</v>
      </c>
      <c r="C50" s="365">
        <v>45284.458333333343</v>
      </c>
      <c r="D50" s="366">
        <v>129</v>
      </c>
      <c r="E50" s="367"/>
    </row>
    <row r="51" spans="1:5" ht="15">
      <c r="A51" s="363">
        <v>45</v>
      </c>
      <c r="B51" s="364" t="s">
        <v>553</v>
      </c>
      <c r="C51" s="365">
        <v>45290.541666666657</v>
      </c>
      <c r="D51" s="366">
        <v>88</v>
      </c>
      <c r="E51" s="367"/>
    </row>
    <row r="52" spans="1:5" ht="15">
      <c r="A52" s="363">
        <v>46</v>
      </c>
      <c r="B52" s="364" t="s">
        <v>561</v>
      </c>
      <c r="C52" s="365">
        <v>45287.541666666657</v>
      </c>
      <c r="D52" s="366">
        <v>91</v>
      </c>
      <c r="E52" s="367"/>
    </row>
    <row r="53" spans="1:5" ht="15">
      <c r="A53" s="363">
        <v>47</v>
      </c>
      <c r="B53" s="364" t="s">
        <v>562</v>
      </c>
      <c r="C53" s="365">
        <v>45269.5</v>
      </c>
      <c r="D53" s="366">
        <v>146</v>
      </c>
      <c r="E53" s="367"/>
    </row>
    <row r="54" spans="1:5" ht="15">
      <c r="A54" s="363">
        <v>48</v>
      </c>
      <c r="B54" s="364" t="s">
        <v>626</v>
      </c>
      <c r="C54" s="365">
        <v>45290.625</v>
      </c>
      <c r="D54" s="366">
        <v>22.41</v>
      </c>
      <c r="E54" s="367"/>
    </row>
    <row r="55" spans="1:5" ht="15">
      <c r="A55" s="363">
        <v>49</v>
      </c>
      <c r="B55" s="364" t="s">
        <v>598</v>
      </c>
      <c r="C55" s="365">
        <v>45261.041666666657</v>
      </c>
      <c r="D55" s="366">
        <v>37</v>
      </c>
      <c r="E55" s="367"/>
    </row>
    <row r="56" spans="1:5" ht="15">
      <c r="A56" s="363">
        <v>50</v>
      </c>
      <c r="B56" s="364" t="s">
        <v>568</v>
      </c>
      <c r="C56" s="365">
        <v>45266.625</v>
      </c>
      <c r="D56" s="366">
        <v>91</v>
      </c>
      <c r="E56" s="367"/>
    </row>
    <row r="57" spans="1:5" ht="15">
      <c r="A57" s="363">
        <v>51</v>
      </c>
      <c r="B57" s="364" t="s">
        <v>570</v>
      </c>
      <c r="C57" s="365">
        <v>45266.5</v>
      </c>
      <c r="D57" s="366">
        <v>168</v>
      </c>
      <c r="E57" s="367"/>
    </row>
    <row r="58" spans="1:5" ht="15">
      <c r="A58" s="363">
        <v>52</v>
      </c>
      <c r="B58" s="364" t="s">
        <v>571</v>
      </c>
      <c r="C58" s="365">
        <v>45262.5</v>
      </c>
      <c r="D58" s="366">
        <v>100</v>
      </c>
      <c r="E58" s="367"/>
    </row>
    <row r="59" spans="1:5" ht="15">
      <c r="A59" s="363">
        <v>53</v>
      </c>
      <c r="B59" s="364" t="s">
        <v>573</v>
      </c>
      <c r="C59" s="365">
        <v>45291.458333333343</v>
      </c>
      <c r="D59" s="366">
        <v>94</v>
      </c>
      <c r="E59" s="367"/>
    </row>
    <row r="60" spans="1:5" ht="15">
      <c r="A60" s="363">
        <v>54</v>
      </c>
      <c r="B60" s="364" t="s">
        <v>428</v>
      </c>
      <c r="C60" s="365">
        <v>45264.708333333343</v>
      </c>
      <c r="D60" s="366">
        <v>63</v>
      </c>
      <c r="E60" s="367"/>
    </row>
    <row r="61" spans="1:5" ht="15">
      <c r="A61" s="363">
        <v>55</v>
      </c>
      <c r="B61" s="364" t="s">
        <v>575</v>
      </c>
      <c r="C61" s="365">
        <v>45282.541666666657</v>
      </c>
      <c r="D61" s="366">
        <v>33</v>
      </c>
      <c r="E61" s="367"/>
    </row>
    <row r="62" spans="1:5" ht="15">
      <c r="A62" s="363">
        <v>56</v>
      </c>
      <c r="B62" s="364" t="s">
        <v>431</v>
      </c>
      <c r="C62" s="365">
        <v>45280.458333333343</v>
      </c>
      <c r="D62" s="366">
        <v>123</v>
      </c>
      <c r="E62" s="367"/>
    </row>
    <row r="63" spans="1:5" ht="15">
      <c r="A63" s="363">
        <v>57</v>
      </c>
      <c r="B63" s="364" t="s">
        <v>582</v>
      </c>
      <c r="C63" s="365">
        <v>45266.541666666657</v>
      </c>
      <c r="D63" s="366">
        <v>46</v>
      </c>
      <c r="E63" s="367"/>
    </row>
    <row r="64" spans="1:5" ht="15">
      <c r="A64" s="363">
        <v>58</v>
      </c>
      <c r="B64" s="364" t="s">
        <v>583</v>
      </c>
      <c r="C64" s="365">
        <v>45267.75</v>
      </c>
      <c r="D64" s="366">
        <v>57</v>
      </c>
      <c r="E64" s="367"/>
    </row>
    <row r="65" spans="1:5" ht="15">
      <c r="A65" s="363">
        <v>59</v>
      </c>
      <c r="B65" s="364" t="s">
        <v>584</v>
      </c>
      <c r="C65" s="365">
        <v>45284.708333333343</v>
      </c>
      <c r="D65" s="366">
        <v>52</v>
      </c>
      <c r="E65" s="367"/>
    </row>
    <row r="66" spans="1:5" ht="15">
      <c r="A66" s="363">
        <v>60</v>
      </c>
      <c r="B66" s="364" t="s">
        <v>585</v>
      </c>
      <c r="C66" s="365">
        <v>45263.541666666657</v>
      </c>
      <c r="D66" s="366">
        <v>83</v>
      </c>
      <c r="E66" s="367"/>
    </row>
    <row r="67" spans="1:5" ht="15">
      <c r="A67" s="363">
        <v>61</v>
      </c>
      <c r="B67" s="364" t="s">
        <v>441</v>
      </c>
      <c r="C67" s="365">
        <v>45263.583333333343</v>
      </c>
      <c r="D67" s="366">
        <v>56</v>
      </c>
      <c r="E67" s="367"/>
    </row>
    <row r="68" spans="1:5" ht="15">
      <c r="A68" s="363">
        <v>62</v>
      </c>
      <c r="B68" s="364" t="s">
        <v>442</v>
      </c>
      <c r="C68" s="365">
        <v>45290.625</v>
      </c>
      <c r="D68" s="366">
        <v>21</v>
      </c>
      <c r="E68" s="367"/>
    </row>
    <row r="69" spans="1:5" ht="15">
      <c r="A69" s="363">
        <v>63</v>
      </c>
      <c r="B69" s="364" t="s">
        <v>434</v>
      </c>
      <c r="C69" s="365">
        <v>45261.125</v>
      </c>
      <c r="D69" s="366">
        <v>103.4</v>
      </c>
      <c r="E69" s="367"/>
    </row>
    <row r="70" spans="1:5" ht="15">
      <c r="A70" s="363">
        <v>64</v>
      </c>
      <c r="B70" s="364" t="s">
        <v>445</v>
      </c>
      <c r="C70" s="365">
        <v>45263.458333333343</v>
      </c>
      <c r="D70" s="366">
        <v>85</v>
      </c>
      <c r="E70" s="367"/>
    </row>
    <row r="71" spans="1:5" ht="15">
      <c r="A71" s="363">
        <v>65</v>
      </c>
      <c r="B71" s="364" t="s">
        <v>450</v>
      </c>
      <c r="C71" s="365">
        <v>45288.583333333343</v>
      </c>
      <c r="D71" s="366">
        <v>69</v>
      </c>
      <c r="E71" s="367"/>
    </row>
    <row r="72" spans="1:5" ht="15">
      <c r="A72" s="363">
        <v>66</v>
      </c>
      <c r="B72" s="364" t="s">
        <v>451</v>
      </c>
      <c r="C72" s="365">
        <v>45285.541666666657</v>
      </c>
      <c r="D72" s="366">
        <v>45</v>
      </c>
      <c r="E72" s="367"/>
    </row>
    <row r="73" spans="1:5" ht="15">
      <c r="A73" s="363">
        <v>67</v>
      </c>
      <c r="B73" s="364" t="s">
        <v>435</v>
      </c>
      <c r="C73" s="365">
        <v>45261.083333333343</v>
      </c>
      <c r="D73" s="366">
        <v>142</v>
      </c>
      <c r="E73" s="367"/>
    </row>
    <row r="74" spans="1:5" ht="15">
      <c r="A74" s="363">
        <v>68</v>
      </c>
      <c r="B74" s="364" t="s">
        <v>466</v>
      </c>
      <c r="C74" s="365">
        <v>45262.708333333343</v>
      </c>
      <c r="D74" s="366">
        <v>26</v>
      </c>
      <c r="E74" s="367"/>
    </row>
    <row r="75" spans="1:5" ht="15">
      <c r="A75" s="363">
        <v>69</v>
      </c>
      <c r="B75" s="364" t="s">
        <v>473</v>
      </c>
      <c r="C75" s="365">
        <v>45263.75</v>
      </c>
      <c r="D75" s="366">
        <v>112</v>
      </c>
      <c r="E75" s="367"/>
    </row>
    <row r="76" spans="1:5" ht="15">
      <c r="A76" s="363">
        <v>70</v>
      </c>
      <c r="B76" s="364" t="s">
        <v>479</v>
      </c>
      <c r="C76" s="365">
        <v>45264.125</v>
      </c>
      <c r="D76" s="366">
        <v>80</v>
      </c>
      <c r="E76" s="367"/>
    </row>
    <row r="77" spans="1:5" ht="15">
      <c r="A77" s="363">
        <v>71</v>
      </c>
      <c r="B77" s="364" t="s">
        <v>436</v>
      </c>
      <c r="C77" s="365">
        <v>45262.791666666657</v>
      </c>
      <c r="D77" s="366">
        <v>96</v>
      </c>
      <c r="E77" s="367"/>
    </row>
    <row r="78" spans="1:5" ht="15">
      <c r="A78" s="363">
        <v>72</v>
      </c>
      <c r="B78" s="364" t="s">
        <v>487</v>
      </c>
      <c r="C78" s="365">
        <v>45263.625</v>
      </c>
      <c r="D78" s="366">
        <v>100.5</v>
      </c>
      <c r="E78" s="367"/>
    </row>
    <row r="79" spans="1:5" ht="15">
      <c r="A79" s="363">
        <v>73</v>
      </c>
      <c r="B79" s="364" t="s">
        <v>392</v>
      </c>
      <c r="C79" s="365">
        <v>45263.708333333343</v>
      </c>
      <c r="D79" s="366">
        <v>59</v>
      </c>
      <c r="E79" s="367"/>
    </row>
    <row r="80" spans="1:5" ht="15">
      <c r="A80" s="363">
        <v>74</v>
      </c>
      <c r="B80" s="364" t="s">
        <v>497</v>
      </c>
      <c r="C80" s="365">
        <v>45288.75</v>
      </c>
      <c r="D80" s="366">
        <v>33</v>
      </c>
      <c r="E80" s="367"/>
    </row>
    <row r="81" spans="1:5" ht="15">
      <c r="A81" s="363">
        <v>75</v>
      </c>
      <c r="B81" s="364" t="s">
        <v>501</v>
      </c>
      <c r="C81" s="365">
        <v>45262.5</v>
      </c>
      <c r="D81" s="366">
        <v>46</v>
      </c>
      <c r="E81" s="367"/>
    </row>
    <row r="82" spans="1:5" ht="15">
      <c r="A82" s="363">
        <v>76</v>
      </c>
      <c r="B82" s="364" t="s">
        <v>504</v>
      </c>
      <c r="C82" s="365">
        <v>45279.75</v>
      </c>
      <c r="D82" s="366">
        <v>24</v>
      </c>
      <c r="E82" s="367"/>
    </row>
    <row r="83" spans="1:5" ht="15">
      <c r="A83" s="363">
        <v>77</v>
      </c>
      <c r="B83" s="364" t="s">
        <v>506</v>
      </c>
      <c r="C83" s="365">
        <v>45265.708333333343</v>
      </c>
      <c r="D83" s="366">
        <v>159</v>
      </c>
    </row>
    <row r="84" spans="1:5" ht="15">
      <c r="A84" s="363">
        <v>78</v>
      </c>
      <c r="B84" s="364" t="s">
        <v>509</v>
      </c>
      <c r="C84" s="365">
        <v>45273.416666666657</v>
      </c>
      <c r="D84" s="366">
        <v>62</v>
      </c>
    </row>
    <row r="85" spans="1:5" ht="15">
      <c r="A85" s="363">
        <v>79</v>
      </c>
      <c r="B85" s="364" t="s">
        <v>518</v>
      </c>
      <c r="C85" s="365">
        <v>45284.8125</v>
      </c>
      <c r="D85" s="366">
        <v>40</v>
      </c>
    </row>
    <row r="86" spans="1:5" ht="15">
      <c r="A86" s="363">
        <v>80</v>
      </c>
      <c r="B86" s="364" t="s">
        <v>523</v>
      </c>
      <c r="C86" s="365">
        <v>45263</v>
      </c>
      <c r="D86" s="366">
        <v>40</v>
      </c>
    </row>
    <row r="87" spans="1:5" ht="15">
      <c r="A87" s="363">
        <v>81</v>
      </c>
      <c r="B87" s="364" t="s">
        <v>438</v>
      </c>
      <c r="C87" s="365">
        <v>45273.458333333343</v>
      </c>
      <c r="D87" s="366">
        <v>8</v>
      </c>
    </row>
    <row r="88" spans="1:5" ht="15">
      <c r="A88" s="363">
        <v>82</v>
      </c>
      <c r="B88" s="364" t="s">
        <v>528</v>
      </c>
      <c r="C88" s="365">
        <v>45261</v>
      </c>
      <c r="D88" s="366">
        <v>0</v>
      </c>
    </row>
    <row r="89" spans="1:5" ht="15">
      <c r="A89" s="363">
        <v>83</v>
      </c>
      <c r="B89" s="364" t="s">
        <v>414</v>
      </c>
      <c r="C89" s="365">
        <v>45262.458333333343</v>
      </c>
      <c r="D89" s="366">
        <v>32</v>
      </c>
    </row>
    <row r="90" spans="1:5" ht="15">
      <c r="A90" s="363">
        <v>84</v>
      </c>
      <c r="B90" s="364" t="s">
        <v>556</v>
      </c>
      <c r="C90" s="365">
        <v>45263.75</v>
      </c>
      <c r="D90" s="366">
        <v>14</v>
      </c>
    </row>
    <row r="91" spans="1:5" ht="15">
      <c r="A91" s="363">
        <v>85</v>
      </c>
      <c r="B91" s="364" t="s">
        <v>565</v>
      </c>
      <c r="C91" s="365">
        <v>45263.75</v>
      </c>
      <c r="D91" s="366">
        <v>53</v>
      </c>
    </row>
    <row r="92" spans="1:5" ht="15">
      <c r="A92" s="363">
        <v>86</v>
      </c>
      <c r="B92" s="364" t="s">
        <v>594</v>
      </c>
      <c r="C92" s="365">
        <v>45265.458333333343</v>
      </c>
      <c r="D92" s="366">
        <v>26</v>
      </c>
    </row>
    <row r="93" spans="1:5" ht="15">
      <c r="A93" s="363">
        <v>87</v>
      </c>
      <c r="B93" s="364" t="s">
        <v>569</v>
      </c>
      <c r="C93" s="365">
        <v>45263.5</v>
      </c>
      <c r="D93" s="366">
        <v>39</v>
      </c>
    </row>
    <row r="94" spans="1:5" ht="15">
      <c r="A94" s="363">
        <v>88</v>
      </c>
      <c r="B94" s="364" t="s">
        <v>576</v>
      </c>
      <c r="C94" s="365">
        <v>45291.041666666657</v>
      </c>
      <c r="D94" s="366">
        <v>16</v>
      </c>
    </row>
    <row r="95" spans="1:5" ht="18" customHeight="1">
      <c r="A95" s="363">
        <v>89</v>
      </c>
      <c r="B95" s="364" t="s">
        <v>581</v>
      </c>
      <c r="C95" s="365">
        <v>45263.75</v>
      </c>
      <c r="D95" s="366">
        <v>22.3</v>
      </c>
    </row>
    <row r="96" spans="1:5" ht="15">
      <c r="A96" s="363">
        <v>90</v>
      </c>
      <c r="B96" s="364" t="s">
        <v>356</v>
      </c>
      <c r="C96" s="365">
        <v>45268.041666666657</v>
      </c>
      <c r="D96" s="366">
        <v>60</v>
      </c>
    </row>
    <row r="97" spans="1:4" ht="15">
      <c r="A97" s="363">
        <v>91</v>
      </c>
      <c r="B97" s="364" t="s">
        <v>463</v>
      </c>
      <c r="C97" s="365">
        <v>45262.75</v>
      </c>
      <c r="D97" s="366">
        <v>112</v>
      </c>
    </row>
    <row r="98" spans="1:4" ht="15">
      <c r="A98" s="363">
        <v>92</v>
      </c>
      <c r="B98" s="364" t="s">
        <v>465</v>
      </c>
      <c r="C98" s="365">
        <v>45265.8125</v>
      </c>
      <c r="D98" s="366">
        <v>54</v>
      </c>
    </row>
    <row r="99" spans="1:4" ht="15">
      <c r="A99" s="363">
        <v>93</v>
      </c>
      <c r="B99" s="364" t="s">
        <v>469</v>
      </c>
      <c r="C99" s="365">
        <v>45289.541666666657</v>
      </c>
      <c r="D99" s="366">
        <v>45</v>
      </c>
    </row>
    <row r="100" spans="1:4" ht="15">
      <c r="A100" s="363">
        <v>94</v>
      </c>
      <c r="B100" s="364" t="s">
        <v>471</v>
      </c>
      <c r="C100" s="365">
        <v>45264.770833333343</v>
      </c>
      <c r="D100" s="366">
        <v>144</v>
      </c>
    </row>
    <row r="101" spans="1:4" ht="15">
      <c r="A101" s="363">
        <v>95</v>
      </c>
      <c r="B101" s="364" t="s">
        <v>376</v>
      </c>
      <c r="C101" s="365">
        <v>45266.75</v>
      </c>
      <c r="D101" s="366">
        <v>120</v>
      </c>
    </row>
    <row r="102" spans="1:4" ht="15">
      <c r="A102" s="363">
        <v>96</v>
      </c>
      <c r="B102" s="364" t="s">
        <v>474</v>
      </c>
      <c r="C102" s="365">
        <v>45264.75</v>
      </c>
      <c r="D102" s="366">
        <v>132</v>
      </c>
    </row>
    <row r="103" spans="1:4" ht="15">
      <c r="A103" s="363">
        <v>97</v>
      </c>
      <c r="B103" s="364" t="s">
        <v>475</v>
      </c>
      <c r="C103" s="365">
        <v>45265.75</v>
      </c>
      <c r="D103" s="366">
        <v>128</v>
      </c>
    </row>
    <row r="104" spans="1:4" ht="15">
      <c r="A104" s="363">
        <v>98</v>
      </c>
      <c r="B104" s="364" t="s">
        <v>482</v>
      </c>
      <c r="C104" s="365">
        <v>45262.75</v>
      </c>
      <c r="D104" s="366">
        <v>89</v>
      </c>
    </row>
    <row r="105" spans="1:4" ht="15">
      <c r="A105" s="363">
        <v>99</v>
      </c>
      <c r="B105" s="364" t="s">
        <v>499</v>
      </c>
      <c r="C105" s="365">
        <v>45269.791666666657</v>
      </c>
      <c r="D105" s="366">
        <v>51</v>
      </c>
    </row>
    <row r="106" spans="1:4" ht="15">
      <c r="A106" s="363">
        <v>100</v>
      </c>
      <c r="B106" s="364" t="s">
        <v>547</v>
      </c>
      <c r="C106" s="365">
        <v>45273.708333333343</v>
      </c>
      <c r="D106" s="366">
        <v>10</v>
      </c>
    </row>
    <row r="107" spans="1:4" ht="15">
      <c r="A107" s="363">
        <v>101</v>
      </c>
      <c r="B107" s="364" t="s">
        <v>555</v>
      </c>
      <c r="C107" s="365">
        <v>45282.541666666657</v>
      </c>
      <c r="D107" s="366">
        <v>90</v>
      </c>
    </row>
    <row r="108" spans="1:4" ht="15">
      <c r="A108" s="363">
        <v>102</v>
      </c>
      <c r="B108" s="364" t="s">
        <v>456</v>
      </c>
      <c r="C108" s="365">
        <v>45287.770833333343</v>
      </c>
      <c r="D108" s="366">
        <v>117</v>
      </c>
    </row>
    <row r="109" spans="1:4" ht="15">
      <c r="A109" s="363">
        <v>103</v>
      </c>
      <c r="B109" s="364" t="s">
        <v>492</v>
      </c>
      <c r="C109" s="365">
        <v>45269.75</v>
      </c>
      <c r="D109" s="366">
        <v>116</v>
      </c>
    </row>
    <row r="110" spans="1:4" ht="15">
      <c r="A110" s="363">
        <v>104</v>
      </c>
      <c r="B110" s="364" t="s">
        <v>507</v>
      </c>
      <c r="C110" s="365">
        <v>45283.770833333343</v>
      </c>
      <c r="D110" s="366">
        <v>106</v>
      </c>
    </row>
    <row r="111" spans="1:4" ht="15">
      <c r="A111" s="363">
        <v>105</v>
      </c>
      <c r="B111" s="364" t="s">
        <v>533</v>
      </c>
      <c r="C111" s="365">
        <v>45289.541666666657</v>
      </c>
      <c r="D111" s="366">
        <v>166</v>
      </c>
    </row>
    <row r="112" spans="1:4" ht="15">
      <c r="A112" s="363">
        <v>106</v>
      </c>
      <c r="B112" s="364" t="s">
        <v>539</v>
      </c>
      <c r="C112" s="365">
        <v>45287.75</v>
      </c>
      <c r="D112" s="366">
        <v>102</v>
      </c>
    </row>
    <row r="113" spans="1:4" ht="15">
      <c r="A113" s="363">
        <v>107</v>
      </c>
      <c r="B113" s="364" t="s">
        <v>567</v>
      </c>
      <c r="C113" s="365">
        <v>45283.75</v>
      </c>
      <c r="D113" s="366">
        <v>106</v>
      </c>
    </row>
    <row r="114" spans="1:4" ht="15">
      <c r="A114" s="363">
        <v>108</v>
      </c>
      <c r="B114" s="364" t="s">
        <v>579</v>
      </c>
      <c r="C114" s="365">
        <v>45262.75</v>
      </c>
      <c r="D114" s="366">
        <v>144</v>
      </c>
    </row>
    <row r="115" spans="1:4" ht="15">
      <c r="A115" s="363">
        <v>109</v>
      </c>
      <c r="B115" s="364" t="s">
        <v>454</v>
      </c>
      <c r="C115" s="365">
        <v>45266.75</v>
      </c>
      <c r="D115" s="366">
        <v>44</v>
      </c>
    </row>
    <row r="116" spans="1:4" ht="15">
      <c r="A116" s="363">
        <v>110</v>
      </c>
      <c r="B116" s="364" t="s">
        <v>470</v>
      </c>
      <c r="C116" s="365">
        <v>45290.770833333343</v>
      </c>
      <c r="D116" s="366">
        <v>26</v>
      </c>
    </row>
    <row r="117" spans="1:4" ht="15">
      <c r="A117" s="363">
        <v>111</v>
      </c>
      <c r="B117" s="364" t="s">
        <v>379</v>
      </c>
      <c r="C117" s="365">
        <v>45283.75</v>
      </c>
      <c r="D117" s="366">
        <v>26</v>
      </c>
    </row>
    <row r="118" spans="1:4" ht="15">
      <c r="A118" s="363">
        <v>112</v>
      </c>
      <c r="B118" s="364" t="s">
        <v>510</v>
      </c>
      <c r="C118" s="365">
        <v>45281.75</v>
      </c>
      <c r="D118" s="366">
        <v>32</v>
      </c>
    </row>
    <row r="119" spans="1:4" ht="15">
      <c r="A119" s="363">
        <v>113</v>
      </c>
      <c r="B119" s="364" t="s">
        <v>564</v>
      </c>
      <c r="C119" s="365">
        <v>45290.875</v>
      </c>
      <c r="D119" s="366">
        <v>95</v>
      </c>
    </row>
    <row r="120" spans="1:4" ht="15">
      <c r="A120" s="363">
        <v>114</v>
      </c>
      <c r="B120" s="364" t="s">
        <v>574</v>
      </c>
      <c r="C120" s="365">
        <v>45269.791666666657</v>
      </c>
      <c r="D120" s="366">
        <v>50</v>
      </c>
    </row>
    <row r="121" spans="1:4" ht="15">
      <c r="A121" s="363">
        <v>115</v>
      </c>
      <c r="B121" s="364" t="s">
        <v>577</v>
      </c>
      <c r="C121" s="365">
        <v>45277.75</v>
      </c>
      <c r="D121" s="366">
        <v>40</v>
      </c>
    </row>
    <row r="122" spans="1:4" ht="15">
      <c r="A122" s="363">
        <v>116</v>
      </c>
      <c r="B122" s="364" t="s">
        <v>627</v>
      </c>
      <c r="C122" s="365">
        <v>45287.416666666657</v>
      </c>
      <c r="D122" s="366">
        <v>18</v>
      </c>
    </row>
    <row r="123" spans="1:4" ht="15">
      <c r="A123" s="363">
        <v>117</v>
      </c>
      <c r="B123" s="364" t="s">
        <v>578</v>
      </c>
      <c r="C123" s="365">
        <v>45262.770833333343</v>
      </c>
      <c r="D123" s="366">
        <v>99</v>
      </c>
    </row>
    <row r="124" spans="1:4" ht="15">
      <c r="A124" s="363">
        <v>118</v>
      </c>
      <c r="B124" s="364" t="s">
        <v>444</v>
      </c>
      <c r="C124" s="365">
        <v>45282.833333333343</v>
      </c>
      <c r="D124" s="366">
        <v>68</v>
      </c>
    </row>
    <row r="125" spans="1:4" ht="15">
      <c r="A125" s="363">
        <v>119</v>
      </c>
      <c r="B125" s="364" t="s">
        <v>455</v>
      </c>
      <c r="C125" s="365">
        <v>45283.75</v>
      </c>
      <c r="D125" s="366">
        <v>58</v>
      </c>
    </row>
    <row r="126" spans="1:4" ht="15">
      <c r="A126" s="363">
        <v>120</v>
      </c>
      <c r="B126" s="364" t="s">
        <v>459</v>
      </c>
      <c r="C126" s="365">
        <v>45279.75</v>
      </c>
      <c r="D126" s="366">
        <v>40</v>
      </c>
    </row>
    <row r="127" spans="1:4" ht="15">
      <c r="A127" s="363">
        <v>121</v>
      </c>
      <c r="B127" s="364" t="s">
        <v>472</v>
      </c>
      <c r="C127" s="365">
        <v>45283.541666666657</v>
      </c>
      <c r="D127" s="366">
        <v>73</v>
      </c>
    </row>
    <row r="128" spans="1:4" ht="15">
      <c r="A128" s="363">
        <v>122</v>
      </c>
      <c r="B128" s="364" t="s">
        <v>480</v>
      </c>
      <c r="C128" s="365">
        <v>45266.791666666657</v>
      </c>
      <c r="D128" s="366">
        <v>108</v>
      </c>
    </row>
    <row r="129" spans="1:4" ht="15">
      <c r="A129" s="363">
        <v>123</v>
      </c>
      <c r="B129" s="364" t="s">
        <v>483</v>
      </c>
      <c r="C129" s="365">
        <v>45284.541666666657</v>
      </c>
      <c r="D129" s="366">
        <v>30</v>
      </c>
    </row>
    <row r="130" spans="1:4" ht="15">
      <c r="A130" s="363">
        <v>124</v>
      </c>
      <c r="B130" s="364" t="s">
        <v>484</v>
      </c>
      <c r="C130" s="365">
        <v>45262.5</v>
      </c>
      <c r="D130" s="366">
        <v>49</v>
      </c>
    </row>
    <row r="131" spans="1:4" ht="15">
      <c r="A131" s="363">
        <v>125</v>
      </c>
      <c r="B131" s="364" t="s">
        <v>485</v>
      </c>
      <c r="C131" s="365">
        <v>45291.770833333343</v>
      </c>
      <c r="D131" s="366">
        <v>73</v>
      </c>
    </row>
    <row r="132" spans="1:4" ht="15">
      <c r="A132" s="363">
        <v>126</v>
      </c>
      <c r="B132" s="364" t="s">
        <v>493</v>
      </c>
      <c r="C132" s="365">
        <v>45275.541666666657</v>
      </c>
      <c r="D132" s="366">
        <v>97</v>
      </c>
    </row>
    <row r="133" spans="1:4" ht="15">
      <c r="A133" s="363">
        <v>127</v>
      </c>
      <c r="B133" s="364" t="s">
        <v>494</v>
      </c>
      <c r="C133" s="365">
        <v>45262.75</v>
      </c>
      <c r="D133" s="366">
        <v>102</v>
      </c>
    </row>
    <row r="134" spans="1:4" ht="15">
      <c r="A134" s="363">
        <v>128</v>
      </c>
      <c r="B134" s="364" t="s">
        <v>505</v>
      </c>
      <c r="C134" s="365">
        <v>45267.770833333343</v>
      </c>
      <c r="D134" s="366">
        <v>78</v>
      </c>
    </row>
    <row r="135" spans="1:4" ht="15">
      <c r="A135" s="363">
        <v>129</v>
      </c>
      <c r="B135" s="364" t="s">
        <v>512</v>
      </c>
      <c r="C135" s="365">
        <v>45262.75</v>
      </c>
      <c r="D135" s="366">
        <v>105</v>
      </c>
    </row>
    <row r="136" spans="1:4" ht="15">
      <c r="A136" s="363">
        <v>130</v>
      </c>
      <c r="B136" s="364" t="s">
        <v>516</v>
      </c>
      <c r="C136" s="365">
        <v>45264.833333333343</v>
      </c>
      <c r="D136" s="366">
        <v>64</v>
      </c>
    </row>
    <row r="137" spans="1:4" ht="15">
      <c r="A137" s="363">
        <v>131</v>
      </c>
      <c r="B137" s="364" t="s">
        <v>519</v>
      </c>
      <c r="C137" s="365">
        <v>45274.75</v>
      </c>
      <c r="D137" s="366">
        <v>46</v>
      </c>
    </row>
    <row r="138" spans="1:4" ht="15">
      <c r="A138" s="363">
        <v>132</v>
      </c>
      <c r="B138" s="364" t="s">
        <v>530</v>
      </c>
      <c r="C138" s="365">
        <v>45273.375</v>
      </c>
      <c r="D138" s="366">
        <v>34</v>
      </c>
    </row>
    <row r="139" spans="1:4" ht="15">
      <c r="A139" s="363">
        <v>133</v>
      </c>
      <c r="B139" s="364" t="s">
        <v>535</v>
      </c>
      <c r="C139" s="365">
        <v>45279.770833333343</v>
      </c>
      <c r="D139" s="366">
        <v>39</v>
      </c>
    </row>
    <row r="140" spans="1:4" ht="15">
      <c r="A140" s="363">
        <v>134</v>
      </c>
      <c r="B140" s="364" t="s">
        <v>542</v>
      </c>
      <c r="C140" s="365">
        <v>45290.541666666657</v>
      </c>
      <c r="D140" s="366">
        <v>38</v>
      </c>
    </row>
    <row r="141" spans="1:4" ht="15">
      <c r="A141" s="363">
        <v>135</v>
      </c>
      <c r="B141" s="364" t="s">
        <v>552</v>
      </c>
      <c r="C141" s="365">
        <v>45279.75</v>
      </c>
      <c r="D141" s="366">
        <v>48</v>
      </c>
    </row>
    <row r="142" spans="1:4" ht="18" customHeight="1">
      <c r="A142" s="363">
        <v>136</v>
      </c>
      <c r="B142" s="364" t="s">
        <v>560</v>
      </c>
      <c r="C142" s="365">
        <v>45291.75</v>
      </c>
      <c r="D142" s="366">
        <v>85</v>
      </c>
    </row>
    <row r="143" spans="1:4" ht="15">
      <c r="A143" s="363">
        <v>137</v>
      </c>
      <c r="B143" s="364" t="s">
        <v>566</v>
      </c>
      <c r="C143" s="365">
        <v>45262.833333333343</v>
      </c>
      <c r="D143" s="366">
        <v>56</v>
      </c>
    </row>
    <row r="144" spans="1:4" ht="15">
      <c r="A144" s="363">
        <v>138</v>
      </c>
      <c r="B144" s="364" t="s">
        <v>448</v>
      </c>
      <c r="C144" s="365">
        <v>45263.875</v>
      </c>
      <c r="D144" s="366">
        <v>14</v>
      </c>
    </row>
    <row r="145" spans="1:4" ht="15">
      <c r="A145" s="363">
        <v>139</v>
      </c>
      <c r="B145" s="364" t="s">
        <v>449</v>
      </c>
      <c r="C145" s="365">
        <v>45288.541666666657</v>
      </c>
      <c r="D145" s="366">
        <v>84</v>
      </c>
    </row>
    <row r="146" spans="1:4" ht="15">
      <c r="A146" s="363">
        <v>140</v>
      </c>
      <c r="B146" s="364" t="s">
        <v>366</v>
      </c>
      <c r="C146" s="365">
        <v>45289.875</v>
      </c>
      <c r="D146" s="366">
        <v>66</v>
      </c>
    </row>
    <row r="147" spans="1:4" ht="15">
      <c r="A147" s="363">
        <v>141</v>
      </c>
      <c r="B147" s="364" t="s">
        <v>457</v>
      </c>
      <c r="C147" s="365">
        <v>45266.833333333343</v>
      </c>
      <c r="D147" s="366">
        <v>35</v>
      </c>
    </row>
    <row r="148" spans="1:4" ht="15">
      <c r="A148" s="363">
        <v>142</v>
      </c>
      <c r="B148" s="364" t="s">
        <v>595</v>
      </c>
      <c r="C148" s="365">
        <v>45285.833333333343</v>
      </c>
      <c r="D148" s="366">
        <v>48</v>
      </c>
    </row>
    <row r="149" spans="1:4" ht="15">
      <c r="A149" s="363">
        <v>143</v>
      </c>
      <c r="B149" s="364" t="s">
        <v>546</v>
      </c>
      <c r="C149" s="365">
        <v>45284.875</v>
      </c>
      <c r="D149" s="366">
        <v>67</v>
      </c>
    </row>
    <row r="150" spans="1:4" ht="15">
      <c r="A150" s="363">
        <v>144</v>
      </c>
      <c r="B150" s="364" t="s">
        <v>340</v>
      </c>
      <c r="C150" s="365">
        <v>45266.833333333343</v>
      </c>
      <c r="D150" s="366">
        <v>22</v>
      </c>
    </row>
    <row r="151" spans="1:4" ht="15">
      <c r="A151" s="363">
        <v>145</v>
      </c>
      <c r="B151" s="364" t="s">
        <v>443</v>
      </c>
      <c r="C151" s="365">
        <v>45290.541666666657</v>
      </c>
      <c r="D151" s="366">
        <v>35</v>
      </c>
    </row>
    <row r="152" spans="1:4" ht="15">
      <c r="A152" s="363">
        <v>146</v>
      </c>
      <c r="B152" s="364" t="s">
        <v>458</v>
      </c>
      <c r="C152" s="365">
        <v>45263.75</v>
      </c>
      <c r="D152" s="366">
        <v>21</v>
      </c>
    </row>
    <row r="153" spans="1:4" ht="15">
      <c r="A153" s="363">
        <v>147</v>
      </c>
      <c r="B153" s="364" t="s">
        <v>461</v>
      </c>
      <c r="C153" s="365">
        <v>45266.8125</v>
      </c>
      <c r="D153" s="366">
        <v>52</v>
      </c>
    </row>
    <row r="154" spans="1:4" ht="15">
      <c r="A154" s="363">
        <v>148</v>
      </c>
      <c r="B154" s="364" t="s">
        <v>462</v>
      </c>
      <c r="C154" s="365">
        <v>45270.291666666657</v>
      </c>
      <c r="D154" s="366">
        <v>120</v>
      </c>
    </row>
    <row r="155" spans="1:4" ht="15">
      <c r="A155" s="363">
        <v>149</v>
      </c>
      <c r="B155" s="364" t="s">
        <v>467</v>
      </c>
      <c r="C155" s="365">
        <v>45287.5</v>
      </c>
      <c r="D155" s="366">
        <v>53</v>
      </c>
    </row>
    <row r="156" spans="1:4" ht="15">
      <c r="A156" s="363">
        <v>150</v>
      </c>
      <c r="B156" s="364" t="s">
        <v>490</v>
      </c>
      <c r="C156" s="365">
        <v>45264.770833333343</v>
      </c>
      <c r="D156" s="366">
        <v>59</v>
      </c>
    </row>
    <row r="157" spans="1:4" ht="15">
      <c r="A157" s="363">
        <v>151</v>
      </c>
      <c r="B157" s="364" t="s">
        <v>496</v>
      </c>
      <c r="C157" s="365">
        <v>45280.75</v>
      </c>
      <c r="D157" s="366">
        <v>44</v>
      </c>
    </row>
    <row r="158" spans="1:4" ht="15">
      <c r="A158" s="363">
        <v>152</v>
      </c>
      <c r="B158" s="364" t="s">
        <v>520</v>
      </c>
      <c r="C158" s="365">
        <v>45262.75</v>
      </c>
      <c r="D158" s="366">
        <v>56</v>
      </c>
    </row>
    <row r="159" spans="1:4" ht="15">
      <c r="A159" s="363">
        <v>153</v>
      </c>
      <c r="B159" s="364" t="s">
        <v>534</v>
      </c>
      <c r="C159" s="365">
        <v>45285.75</v>
      </c>
      <c r="D159" s="366">
        <v>98</v>
      </c>
    </row>
    <row r="160" spans="1:4" ht="15">
      <c r="A160" s="363">
        <v>154</v>
      </c>
      <c r="B160" s="364" t="s">
        <v>537</v>
      </c>
      <c r="C160" s="365">
        <v>45287.75</v>
      </c>
      <c r="D160" s="366">
        <v>96</v>
      </c>
    </row>
    <row r="161" spans="1:4" ht="15">
      <c r="A161" s="363">
        <v>155</v>
      </c>
      <c r="B161" s="364" t="s">
        <v>541</v>
      </c>
      <c r="C161" s="365">
        <v>45269.75</v>
      </c>
      <c r="D161" s="366">
        <v>54</v>
      </c>
    </row>
    <row r="162" spans="1:4" ht="15">
      <c r="A162" s="363">
        <v>156</v>
      </c>
      <c r="B162" s="364" t="s">
        <v>543</v>
      </c>
      <c r="C162" s="365">
        <v>45287.770833333343</v>
      </c>
      <c r="D162" s="366">
        <v>85</v>
      </c>
    </row>
    <row r="163" spans="1:4" ht="15">
      <c r="A163" s="363">
        <v>157</v>
      </c>
      <c r="B163" s="364" t="s">
        <v>554</v>
      </c>
      <c r="C163" s="365">
        <v>45283.541666666657</v>
      </c>
      <c r="D163" s="366">
        <v>104</v>
      </c>
    </row>
    <row r="164" spans="1:4" ht="15">
      <c r="A164" s="363">
        <v>158</v>
      </c>
      <c r="B164" s="364" t="s">
        <v>413</v>
      </c>
      <c r="C164" s="365">
        <v>45261.5</v>
      </c>
      <c r="D164" s="366">
        <v>29</v>
      </c>
    </row>
    <row r="165" spans="1:4" ht="15">
      <c r="A165" s="363">
        <v>159</v>
      </c>
      <c r="B165" s="364" t="s">
        <v>558</v>
      </c>
      <c r="C165" s="365">
        <v>45263.458333333343</v>
      </c>
      <c r="D165" s="366">
        <v>5</v>
      </c>
    </row>
    <row r="166" spans="1:4" ht="15">
      <c r="A166" s="363">
        <v>160</v>
      </c>
      <c r="B166" s="364" t="s">
        <v>563</v>
      </c>
      <c r="C166" s="365">
        <v>45280.75</v>
      </c>
      <c r="D166" s="366">
        <v>73</v>
      </c>
    </row>
    <row r="167" spans="1:4" ht="15">
      <c r="A167" s="363">
        <v>161</v>
      </c>
      <c r="B167" s="364" t="s">
        <v>572</v>
      </c>
      <c r="C167" s="365">
        <v>45265.770833333343</v>
      </c>
      <c r="D167" s="366">
        <v>97</v>
      </c>
    </row>
    <row r="168" spans="1:4" ht="15">
      <c r="A168" s="363">
        <v>162</v>
      </c>
      <c r="B168" s="364" t="s">
        <v>362</v>
      </c>
      <c r="C168" s="365">
        <v>45265.75</v>
      </c>
      <c r="D168" s="366">
        <v>52</v>
      </c>
    </row>
    <row r="169" spans="1:4" ht="15">
      <c r="A169" s="363">
        <v>163</v>
      </c>
      <c r="B169" s="364" t="s">
        <v>491</v>
      </c>
      <c r="C169" s="365">
        <v>45270.75</v>
      </c>
      <c r="D169" s="366">
        <v>56</v>
      </c>
    </row>
    <row r="170" spans="1:4" ht="15">
      <c r="A170" s="363">
        <v>164</v>
      </c>
      <c r="B170" s="364" t="s">
        <v>511</v>
      </c>
      <c r="C170" s="365">
        <v>45275.770833333343</v>
      </c>
      <c r="D170" s="366">
        <v>63</v>
      </c>
    </row>
    <row r="171" spans="1:4" ht="15">
      <c r="A171" s="363">
        <v>165</v>
      </c>
      <c r="B171" s="364" t="s">
        <v>514</v>
      </c>
      <c r="C171" s="365">
        <v>45272.75</v>
      </c>
      <c r="D171" s="366">
        <v>40</v>
      </c>
    </row>
    <row r="172" spans="1:4" ht="15">
      <c r="A172" s="363">
        <v>166</v>
      </c>
      <c r="B172" s="364" t="s">
        <v>527</v>
      </c>
      <c r="C172" s="365">
        <v>45277.75</v>
      </c>
      <c r="D172" s="366">
        <v>46</v>
      </c>
    </row>
    <row r="173" spans="1:4" ht="15">
      <c r="A173" s="363">
        <v>167</v>
      </c>
      <c r="B173" s="364" t="s">
        <v>544</v>
      </c>
      <c r="C173" s="365">
        <v>45264.75</v>
      </c>
      <c r="D173" s="366">
        <v>82</v>
      </c>
    </row>
    <row r="174" spans="1:4" ht="15">
      <c r="A174" s="363">
        <v>168</v>
      </c>
      <c r="B174" s="364" t="s">
        <v>545</v>
      </c>
      <c r="C174" s="365">
        <v>45280.75</v>
      </c>
      <c r="D174" s="366">
        <v>49</v>
      </c>
    </row>
    <row r="175" spans="1:4" ht="15">
      <c r="A175" s="363">
        <v>169</v>
      </c>
      <c r="B175" s="364" t="s">
        <v>550</v>
      </c>
      <c r="C175" s="365">
        <v>45283.75</v>
      </c>
      <c r="D175" s="366">
        <v>106</v>
      </c>
    </row>
    <row r="176" spans="1:4" ht="15">
      <c r="A176" s="363">
        <v>170</v>
      </c>
      <c r="B176" s="364" t="s">
        <v>557</v>
      </c>
      <c r="C176" s="365">
        <v>45266.75</v>
      </c>
      <c r="D176" s="366">
        <v>110</v>
      </c>
    </row>
    <row r="177" spans="1:4" ht="15">
      <c r="A177" s="363">
        <v>171</v>
      </c>
      <c r="B177" s="364" t="s">
        <v>559</v>
      </c>
      <c r="C177" s="365">
        <v>45287.75</v>
      </c>
      <c r="D177" s="366">
        <v>92</v>
      </c>
    </row>
    <row r="178" spans="1:4" ht="15.75" thickBot="1">
      <c r="A178" s="369">
        <v>172</v>
      </c>
      <c r="B178" s="370" t="s">
        <v>580</v>
      </c>
      <c r="C178" s="371">
        <v>45283.75</v>
      </c>
      <c r="D178" s="372">
        <v>81</v>
      </c>
    </row>
    <row r="179" spans="1:4">
      <c r="C179" s="1514"/>
      <c r="D179" s="1514"/>
    </row>
    <row r="180" spans="1:4">
      <c r="C180" s="269"/>
    </row>
    <row r="181" spans="1:4">
      <c r="C181" s="1515"/>
      <c r="D181" s="1514"/>
    </row>
    <row r="183" spans="1:4">
      <c r="C183" s="1514" t="s">
        <v>182</v>
      </c>
      <c r="D183" s="1514"/>
    </row>
    <row r="184" spans="1:4">
      <c r="C184" s="269" t="s">
        <v>600</v>
      </c>
    </row>
    <row r="185" spans="1:4">
      <c r="C185" s="1515" t="s">
        <v>601</v>
      </c>
      <c r="D185" s="1514"/>
    </row>
  </sheetData>
  <mergeCells count="7">
    <mergeCell ref="C183:D183"/>
    <mergeCell ref="C185:D185"/>
    <mergeCell ref="C181:D181"/>
    <mergeCell ref="A2:D2"/>
    <mergeCell ref="A3:D3"/>
    <mergeCell ref="A4:D4"/>
    <mergeCell ref="C179:D179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N25"/>
  <sheetViews>
    <sheetView workbookViewId="0"/>
  </sheetViews>
  <sheetFormatPr defaultRowHeight="12.75"/>
  <cols>
    <col min="1" max="1" width="21.7109375" style="193" customWidth="1"/>
    <col min="2" max="2" width="17.7109375" style="193" customWidth="1"/>
    <col min="3" max="3" width="20.5703125" style="193" customWidth="1"/>
    <col min="4" max="4" width="16.7109375" style="193" customWidth="1"/>
    <col min="5" max="5" width="20.5703125" style="193" customWidth="1"/>
    <col min="6" max="6" width="9.140625" style="193"/>
    <col min="7" max="7" width="10.42578125" style="193" customWidth="1"/>
    <col min="8" max="10" width="9.140625" style="193"/>
    <col min="11" max="11" width="9.140625" style="193" customWidth="1"/>
    <col min="12" max="12" width="15.28515625" style="193" customWidth="1"/>
    <col min="13" max="16384" width="9.140625" style="193"/>
  </cols>
  <sheetData>
    <row r="1" spans="1:14">
      <c r="A1" s="193" t="s">
        <v>173</v>
      </c>
      <c r="F1" s="193" t="s">
        <v>286</v>
      </c>
    </row>
    <row r="2" spans="1:14" ht="20.25">
      <c r="A2" s="1402" t="s">
        <v>1957</v>
      </c>
      <c r="B2" s="1402"/>
      <c r="C2" s="1402"/>
      <c r="D2" s="1402"/>
      <c r="E2" s="1402"/>
      <c r="F2" s="1402"/>
      <c r="G2" s="1402"/>
    </row>
    <row r="3" spans="1:14" ht="15.75">
      <c r="A3" s="1403" t="s">
        <v>128</v>
      </c>
      <c r="B3" s="1403"/>
      <c r="C3" s="1403"/>
      <c r="D3" s="1403"/>
      <c r="E3" s="1403"/>
      <c r="F3" s="1403"/>
      <c r="G3" s="1403"/>
    </row>
    <row r="4" spans="1:14" ht="15.75">
      <c r="A4" s="1400" t="s">
        <v>144</v>
      </c>
      <c r="B4" s="1400"/>
      <c r="C4" s="1400"/>
      <c r="D4" s="1400"/>
      <c r="E4" s="1400"/>
      <c r="F4" s="1400"/>
      <c r="G4" s="1400"/>
    </row>
    <row r="5" spans="1:14" ht="16.5">
      <c r="A5" s="237"/>
      <c r="B5" s="237"/>
      <c r="C5" s="324"/>
      <c r="D5" s="238"/>
      <c r="E5" s="325"/>
    </row>
    <row r="6" spans="1:14" ht="15.75">
      <c r="A6" s="108" t="s">
        <v>650</v>
      </c>
      <c r="B6" s="237"/>
      <c r="C6" s="237"/>
      <c r="D6" s="238"/>
      <c r="E6" s="238"/>
      <c r="F6" s="325"/>
      <c r="M6" s="326"/>
      <c r="N6" s="231"/>
    </row>
    <row r="7" spans="1:14" ht="15.75" thickBot="1">
      <c r="A7" s="327"/>
      <c r="B7" s="327"/>
      <c r="C7" s="328"/>
      <c r="D7" s="328"/>
      <c r="E7" s="329"/>
      <c r="F7" s="330"/>
      <c r="G7" s="331"/>
      <c r="N7" s="231"/>
    </row>
    <row r="8" spans="1:14" ht="21" customHeight="1" thickBot="1">
      <c r="A8" s="1356" t="s">
        <v>50</v>
      </c>
      <c r="B8" s="1357" t="s">
        <v>253</v>
      </c>
      <c r="C8" s="332" t="s">
        <v>33</v>
      </c>
      <c r="D8" s="333" t="s">
        <v>31</v>
      </c>
      <c r="E8" s="334" t="s">
        <v>180</v>
      </c>
      <c r="F8" s="335"/>
      <c r="G8" s="336"/>
      <c r="N8" s="231"/>
    </row>
    <row r="9" spans="1:14" ht="21" customHeight="1">
      <c r="A9" s="337" t="s">
        <v>51</v>
      </c>
      <c r="B9" s="338">
        <v>4227.83</v>
      </c>
      <c r="C9" s="1342">
        <v>45264</v>
      </c>
      <c r="D9" s="1343">
        <v>0.75</v>
      </c>
      <c r="E9" s="1344"/>
      <c r="F9" s="1345"/>
      <c r="G9" s="1346"/>
      <c r="I9" s="1341"/>
      <c r="J9" s="341"/>
      <c r="K9" s="342"/>
      <c r="L9" s="341"/>
      <c r="M9" s="104"/>
    </row>
    <row r="10" spans="1:14" ht="21" customHeight="1">
      <c r="A10" s="1347" t="s">
        <v>222</v>
      </c>
      <c r="B10" s="1179">
        <v>1198</v>
      </c>
      <c r="C10" s="1348">
        <v>45266</v>
      </c>
      <c r="D10" s="343">
        <v>0.75</v>
      </c>
      <c r="E10" s="339"/>
      <c r="F10" s="1349"/>
      <c r="G10" s="340"/>
      <c r="I10" s="1341"/>
      <c r="J10" s="341"/>
      <c r="K10" s="342"/>
      <c r="L10" s="341"/>
      <c r="M10" s="104"/>
    </row>
    <row r="11" spans="1:14" ht="21" customHeight="1">
      <c r="A11" s="1347" t="s">
        <v>224</v>
      </c>
      <c r="B11" s="1179">
        <v>908</v>
      </c>
      <c r="C11" s="1348">
        <v>45263</v>
      </c>
      <c r="D11" s="343">
        <v>0.83333333333333337</v>
      </c>
      <c r="E11" s="339"/>
      <c r="F11" s="1350"/>
      <c r="G11" s="340"/>
      <c r="I11" s="1341"/>
      <c r="J11" s="341"/>
      <c r="K11" s="342"/>
      <c r="L11" s="341"/>
      <c r="M11" s="104"/>
    </row>
    <row r="12" spans="1:14" ht="21" customHeight="1">
      <c r="A12" s="1347" t="s">
        <v>49</v>
      </c>
      <c r="B12" s="1179">
        <v>799</v>
      </c>
      <c r="C12" s="1348">
        <v>45262</v>
      </c>
      <c r="D12" s="343">
        <v>0.75</v>
      </c>
      <c r="E12" s="344"/>
      <c r="F12" s="331"/>
      <c r="G12" s="345"/>
      <c r="I12" s="1341"/>
      <c r="J12" s="341"/>
      <c r="K12" s="342"/>
      <c r="L12" s="341"/>
      <c r="M12" s="104"/>
    </row>
    <row r="13" spans="1:14" ht="21" customHeight="1">
      <c r="A13" s="1347" t="s">
        <v>44</v>
      </c>
      <c r="B13" s="1179">
        <v>388</v>
      </c>
      <c r="C13" s="1348">
        <v>45264</v>
      </c>
      <c r="D13" s="343">
        <v>0.75</v>
      </c>
      <c r="E13" s="346"/>
      <c r="F13" s="331"/>
      <c r="G13" s="345"/>
      <c r="I13" s="1341"/>
      <c r="J13" s="341"/>
      <c r="K13" s="342"/>
      <c r="L13" s="341"/>
      <c r="M13" s="104"/>
    </row>
    <row r="14" spans="1:14" ht="21" customHeight="1">
      <c r="A14" s="1347" t="s">
        <v>40</v>
      </c>
      <c r="B14" s="1179">
        <v>1173.4000000000001</v>
      </c>
      <c r="C14" s="1348">
        <v>45262</v>
      </c>
      <c r="D14" s="343">
        <v>0.75</v>
      </c>
      <c r="E14" s="346"/>
      <c r="F14" s="331"/>
      <c r="G14" s="345"/>
      <c r="I14" s="1341"/>
      <c r="J14" s="341"/>
      <c r="K14" s="342"/>
      <c r="L14" s="341"/>
      <c r="M14" s="104"/>
    </row>
    <row r="15" spans="1:14" ht="21" customHeight="1">
      <c r="A15" s="1347" t="s">
        <v>257</v>
      </c>
      <c r="B15" s="1179">
        <v>305.60000000000002</v>
      </c>
      <c r="C15" s="1348">
        <v>45266</v>
      </c>
      <c r="D15" s="343">
        <v>0.875</v>
      </c>
      <c r="E15" s="346"/>
      <c r="F15" s="331"/>
      <c r="G15" s="345"/>
      <c r="I15" s="1341"/>
      <c r="J15" s="341"/>
      <c r="K15" s="342"/>
      <c r="L15" s="341"/>
      <c r="M15" s="347"/>
    </row>
    <row r="16" spans="1:14" ht="21" customHeight="1">
      <c r="A16" s="1347" t="s">
        <v>41</v>
      </c>
      <c r="B16" s="1179">
        <v>989.4</v>
      </c>
      <c r="C16" s="1348">
        <v>45263</v>
      </c>
      <c r="D16" s="343">
        <v>0.75</v>
      </c>
      <c r="E16" s="346"/>
      <c r="F16" s="331"/>
      <c r="G16" s="345"/>
      <c r="I16" s="1341"/>
      <c r="J16" s="341"/>
      <c r="K16" s="342"/>
      <c r="L16" s="341"/>
      <c r="M16" s="347"/>
    </row>
    <row r="17" spans="1:13" ht="21" customHeight="1" thickBot="1">
      <c r="A17" s="348" t="s">
        <v>46</v>
      </c>
      <c r="B17" s="1351">
        <v>718</v>
      </c>
      <c r="C17" s="1352">
        <v>45280</v>
      </c>
      <c r="D17" s="349">
        <v>0.75</v>
      </c>
      <c r="E17" s="1353"/>
      <c r="F17" s="1354"/>
      <c r="G17" s="1355"/>
      <c r="I17" s="1341"/>
      <c r="J17" s="341"/>
      <c r="K17" s="342"/>
      <c r="L17" s="341"/>
      <c r="M17" s="104"/>
    </row>
    <row r="18" spans="1:13">
      <c r="D18" s="350"/>
      <c r="F18" s="351"/>
      <c r="G18" s="351"/>
      <c r="J18" s="1340"/>
    </row>
    <row r="19" spans="1:13">
      <c r="D19" s="350"/>
      <c r="F19" s="351"/>
      <c r="G19" s="351"/>
    </row>
    <row r="20" spans="1:13">
      <c r="A20" s="237"/>
      <c r="B20" s="352"/>
      <c r="D20" s="350"/>
      <c r="F20" s="352"/>
      <c r="G20" s="351"/>
    </row>
    <row r="21" spans="1:13">
      <c r="A21" s="352"/>
      <c r="B21" s="352"/>
      <c r="D21" s="350"/>
      <c r="F21" s="352"/>
      <c r="G21" s="351"/>
    </row>
    <row r="22" spans="1:13">
      <c r="A22" s="352"/>
      <c r="B22" s="238"/>
      <c r="C22" s="352"/>
      <c r="E22" s="350"/>
      <c r="F22" s="352"/>
      <c r="G22" s="351"/>
    </row>
    <row r="23" spans="1:13">
      <c r="B23" s="238"/>
      <c r="D23" s="238"/>
      <c r="F23" s="232" t="s">
        <v>182</v>
      </c>
    </row>
    <row r="24" spans="1:13">
      <c r="B24" s="238"/>
      <c r="D24" s="238"/>
      <c r="F24" s="232" t="s">
        <v>114</v>
      </c>
    </row>
    <row r="25" spans="1:13">
      <c r="B25" s="238"/>
      <c r="D25" s="238"/>
      <c r="F25" s="238" t="s">
        <v>116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8"/>
  <dimension ref="A1:H216"/>
  <sheetViews>
    <sheetView zoomScaleNormal="100" zoomScaleSheetLayoutView="100" workbookViewId="0"/>
  </sheetViews>
  <sheetFormatPr defaultRowHeight="12.75"/>
  <cols>
    <col min="1" max="1" width="5.7109375" style="104" customWidth="1"/>
    <col min="2" max="2" width="37.7109375" style="104" customWidth="1"/>
    <col min="3" max="3" width="12.28515625" style="104" customWidth="1"/>
    <col min="4" max="4" width="10.28515625" style="104" customWidth="1"/>
    <col min="5" max="5" width="26.42578125" style="104" customWidth="1"/>
    <col min="6" max="6" width="11.28515625" style="104" customWidth="1"/>
    <col min="7" max="7" width="24" style="104" customWidth="1"/>
    <col min="8" max="8" width="12.28515625" style="104" customWidth="1"/>
    <col min="9" max="16384" width="9.140625" style="104"/>
  </cols>
  <sheetData>
    <row r="1" spans="1:8">
      <c r="B1" s="269"/>
      <c r="H1" s="270" t="s">
        <v>19</v>
      </c>
    </row>
    <row r="2" spans="1:8" ht="20.25">
      <c r="A2" s="271"/>
      <c r="B2" s="1516" t="s">
        <v>245</v>
      </c>
      <c r="C2" s="1516"/>
      <c r="D2" s="1516"/>
      <c r="E2" s="1516"/>
      <c r="F2" s="1516"/>
      <c r="G2" s="1516"/>
      <c r="H2" s="1516"/>
    </row>
    <row r="3" spans="1:8" ht="16.5" customHeight="1">
      <c r="A3" s="271"/>
      <c r="B3" s="1403" t="s">
        <v>128</v>
      </c>
      <c r="C3" s="1403"/>
      <c r="D3" s="1403"/>
      <c r="E3" s="1403"/>
      <c r="F3" s="1403"/>
      <c r="G3" s="1403"/>
      <c r="H3" s="1403"/>
    </row>
    <row r="4" spans="1:8" ht="15.75">
      <c r="B4" s="1403" t="s">
        <v>1954</v>
      </c>
      <c r="C4" s="1403"/>
      <c r="D4" s="1403"/>
      <c r="E4" s="1403"/>
      <c r="F4" s="1403"/>
      <c r="G4" s="1403"/>
      <c r="H4" s="1403"/>
    </row>
    <row r="5" spans="1:8" ht="15.75">
      <c r="B5" s="273" t="s">
        <v>650</v>
      </c>
      <c r="C5" s="272"/>
      <c r="D5" s="272"/>
      <c r="E5" s="272"/>
      <c r="F5" s="272"/>
      <c r="G5" s="272"/>
      <c r="H5" s="272"/>
    </row>
    <row r="6" spans="1:8" ht="16.5" thickBot="1">
      <c r="C6" s="185"/>
      <c r="D6" s="272"/>
      <c r="E6" s="272"/>
      <c r="F6" s="272"/>
      <c r="G6" s="272"/>
      <c r="H6" s="272"/>
    </row>
    <row r="7" spans="1:8" ht="17.25">
      <c r="A7" s="274" t="s">
        <v>70</v>
      </c>
      <c r="B7" s="1533" t="s">
        <v>246</v>
      </c>
      <c r="C7" s="275" t="s">
        <v>247</v>
      </c>
      <c r="D7" s="276" t="s">
        <v>1955</v>
      </c>
      <c r="E7" s="1536" t="s">
        <v>283</v>
      </c>
      <c r="F7" s="276" t="s">
        <v>1956</v>
      </c>
      <c r="G7" s="1530" t="s">
        <v>283</v>
      </c>
      <c r="H7" s="1533" t="s">
        <v>47</v>
      </c>
    </row>
    <row r="8" spans="1:8" ht="14.25" customHeight="1">
      <c r="A8" s="277" t="s">
        <v>248</v>
      </c>
      <c r="B8" s="1534"/>
      <c r="C8" s="278" t="s">
        <v>249</v>
      </c>
      <c r="D8" s="278" t="s">
        <v>249</v>
      </c>
      <c r="E8" s="1537"/>
      <c r="F8" s="278" t="s">
        <v>249</v>
      </c>
      <c r="G8" s="1531"/>
      <c r="H8" s="1534"/>
    </row>
    <row r="9" spans="1:8" ht="13.5" customHeight="1" thickBot="1">
      <c r="A9" s="279"/>
      <c r="B9" s="1535"/>
      <c r="C9" s="280" t="s">
        <v>250</v>
      </c>
      <c r="D9" s="280" t="s">
        <v>250</v>
      </c>
      <c r="E9" s="1538"/>
      <c r="F9" s="280" t="s">
        <v>250</v>
      </c>
      <c r="G9" s="1532"/>
      <c r="H9" s="1535"/>
    </row>
    <row r="10" spans="1:8" ht="16.5" customHeight="1">
      <c r="A10" s="281">
        <v>1</v>
      </c>
      <c r="B10" s="282" t="s">
        <v>323</v>
      </c>
      <c r="C10" s="283">
        <v>400</v>
      </c>
      <c r="D10" s="283">
        <v>410</v>
      </c>
      <c r="E10" s="284">
        <v>45277.125</v>
      </c>
      <c r="F10" s="283">
        <v>369</v>
      </c>
      <c r="G10" s="284">
        <v>45274.041666666657</v>
      </c>
      <c r="H10" s="285"/>
    </row>
    <row r="11" spans="1:8" ht="16.5" customHeight="1">
      <c r="A11" s="286">
        <v>2</v>
      </c>
      <c r="B11" s="287" t="s">
        <v>326</v>
      </c>
      <c r="C11" s="288">
        <v>400</v>
      </c>
      <c r="D11" s="288">
        <v>421</v>
      </c>
      <c r="E11" s="289">
        <v>45271.770833333343</v>
      </c>
      <c r="F11" s="288">
        <v>388</v>
      </c>
      <c r="G11" s="289">
        <v>45280.5</v>
      </c>
      <c r="H11" s="290"/>
    </row>
    <row r="12" spans="1:8" ht="16.5" customHeight="1">
      <c r="A12" s="286">
        <v>3</v>
      </c>
      <c r="B12" s="287" t="s">
        <v>327</v>
      </c>
      <c r="C12" s="288">
        <v>400</v>
      </c>
      <c r="D12" s="288">
        <v>428</v>
      </c>
      <c r="E12" s="289">
        <v>45275.75</v>
      </c>
      <c r="F12" s="288">
        <v>396</v>
      </c>
      <c r="G12" s="289">
        <v>45283.666666666657</v>
      </c>
      <c r="H12" s="290"/>
    </row>
    <row r="13" spans="1:8" ht="16.5" customHeight="1">
      <c r="A13" s="286">
        <v>4</v>
      </c>
      <c r="B13" s="287" t="s">
        <v>284</v>
      </c>
      <c r="C13" s="288">
        <v>400</v>
      </c>
      <c r="D13" s="288">
        <v>414</v>
      </c>
      <c r="E13" s="289">
        <v>45268.166666666657</v>
      </c>
      <c r="F13" s="288">
        <v>390</v>
      </c>
      <c r="G13" s="289">
        <v>45275.541666666657</v>
      </c>
      <c r="H13" s="290"/>
    </row>
    <row r="14" spans="1:8" ht="16.5" customHeight="1">
      <c r="A14" s="286">
        <v>5</v>
      </c>
      <c r="B14" s="287" t="s">
        <v>336</v>
      </c>
      <c r="C14" s="288">
        <v>400</v>
      </c>
      <c r="D14" s="288">
        <v>416</v>
      </c>
      <c r="E14" s="289">
        <v>45287.208333333343</v>
      </c>
      <c r="F14" s="288">
        <v>368</v>
      </c>
      <c r="G14" s="289">
        <v>45265.458333333343</v>
      </c>
      <c r="H14" s="290"/>
    </row>
    <row r="15" spans="1:8" ht="16.5" customHeight="1">
      <c r="A15" s="286">
        <v>6</v>
      </c>
      <c r="B15" s="287" t="s">
        <v>330</v>
      </c>
      <c r="C15" s="288">
        <v>400</v>
      </c>
      <c r="D15" s="288">
        <v>421</v>
      </c>
      <c r="E15" s="289">
        <v>45277.083333333343</v>
      </c>
      <c r="F15" s="288">
        <v>360</v>
      </c>
      <c r="G15" s="289">
        <v>45286.5</v>
      </c>
      <c r="H15" s="290"/>
    </row>
    <row r="16" spans="1:8" ht="16.5" customHeight="1">
      <c r="A16" s="286">
        <v>7</v>
      </c>
      <c r="B16" s="287" t="s">
        <v>433</v>
      </c>
      <c r="C16" s="288">
        <v>400</v>
      </c>
      <c r="D16" s="288">
        <v>421</v>
      </c>
      <c r="E16" s="289">
        <v>45290.125</v>
      </c>
      <c r="F16" s="288">
        <v>404</v>
      </c>
      <c r="G16" s="289">
        <v>45286.5</v>
      </c>
      <c r="H16" s="290"/>
    </row>
    <row r="17" spans="1:8" ht="16.5" customHeight="1">
      <c r="A17" s="286">
        <v>8</v>
      </c>
      <c r="B17" s="287" t="s">
        <v>599</v>
      </c>
      <c r="C17" s="288">
        <v>400</v>
      </c>
      <c r="D17" s="288">
        <v>422</v>
      </c>
      <c r="E17" s="289">
        <v>45275.583333333343</v>
      </c>
      <c r="F17" s="288">
        <v>394</v>
      </c>
      <c r="G17" s="289">
        <v>45262.208333333343</v>
      </c>
      <c r="H17" s="290"/>
    </row>
    <row r="18" spans="1:8" ht="16.5" customHeight="1" thickBot="1">
      <c r="A18" s="291">
        <v>9</v>
      </c>
      <c r="B18" s="292" t="s">
        <v>333</v>
      </c>
      <c r="C18" s="293">
        <v>400</v>
      </c>
      <c r="D18" s="293">
        <v>418</v>
      </c>
      <c r="E18" s="294">
        <v>45287.166666666657</v>
      </c>
      <c r="F18" s="293">
        <v>390</v>
      </c>
      <c r="G18" s="294">
        <v>45286.458333333343</v>
      </c>
      <c r="H18" s="295"/>
    </row>
    <row r="19" spans="1:8" ht="15.75">
      <c r="A19" s="296"/>
      <c r="C19" s="297"/>
      <c r="D19" s="272"/>
      <c r="E19" s="272"/>
      <c r="F19" s="272"/>
      <c r="G19" s="272"/>
      <c r="H19" s="298"/>
    </row>
    <row r="20" spans="1:8" ht="16.5" thickBot="1">
      <c r="A20" s="296"/>
      <c r="C20" s="299"/>
      <c r="D20" s="300"/>
      <c r="E20" s="300"/>
      <c r="F20" s="300"/>
      <c r="G20" s="300"/>
      <c r="H20" s="301"/>
    </row>
    <row r="21" spans="1:8" ht="16.5">
      <c r="A21" s="302"/>
      <c r="B21" s="1518" t="s">
        <v>251</v>
      </c>
      <c r="C21" s="303" t="s">
        <v>247</v>
      </c>
      <c r="D21" s="304" t="s">
        <v>1955</v>
      </c>
      <c r="E21" s="1521" t="s">
        <v>283</v>
      </c>
      <c r="F21" s="304" t="s">
        <v>1956</v>
      </c>
      <c r="G21" s="1524" t="s">
        <v>283</v>
      </c>
      <c r="H21" s="1527" t="s">
        <v>47</v>
      </c>
    </row>
    <row r="22" spans="1:8" ht="15" customHeight="1">
      <c r="A22" s="305" t="s">
        <v>70</v>
      </c>
      <c r="B22" s="1519"/>
      <c r="C22" s="306" t="s">
        <v>249</v>
      </c>
      <c r="D22" s="306" t="s">
        <v>249</v>
      </c>
      <c r="E22" s="1522"/>
      <c r="F22" s="306" t="s">
        <v>249</v>
      </c>
      <c r="G22" s="1525"/>
      <c r="H22" s="1528"/>
    </row>
    <row r="23" spans="1:8" ht="13.5" thickBot="1">
      <c r="A23" s="307" t="s">
        <v>248</v>
      </c>
      <c r="B23" s="1520"/>
      <c r="C23" s="308" t="s">
        <v>250</v>
      </c>
      <c r="D23" s="308" t="s">
        <v>250</v>
      </c>
      <c r="E23" s="1523"/>
      <c r="F23" s="308" t="s">
        <v>250</v>
      </c>
      <c r="G23" s="1526"/>
      <c r="H23" s="1529"/>
    </row>
    <row r="24" spans="1:8" ht="16.5" customHeight="1">
      <c r="A24" s="309">
        <v>1</v>
      </c>
      <c r="B24" s="310" t="s">
        <v>349</v>
      </c>
      <c r="C24" s="283">
        <v>230</v>
      </c>
      <c r="D24" s="283">
        <v>243</v>
      </c>
      <c r="E24" s="284">
        <v>45277.166666666657</v>
      </c>
      <c r="F24" s="283">
        <v>216</v>
      </c>
      <c r="G24" s="284">
        <v>45286.5</v>
      </c>
      <c r="H24" s="311" t="s">
        <v>26</v>
      </c>
    </row>
    <row r="25" spans="1:8" ht="16.5" customHeight="1">
      <c r="A25" s="312">
        <v>2</v>
      </c>
      <c r="B25" s="313" t="s">
        <v>434</v>
      </c>
      <c r="C25" s="288">
        <v>230</v>
      </c>
      <c r="D25" s="288">
        <v>237</v>
      </c>
      <c r="E25" s="289">
        <v>45283.8125</v>
      </c>
      <c r="F25" s="288">
        <v>215</v>
      </c>
      <c r="G25" s="289">
        <v>45263.458333333343</v>
      </c>
      <c r="H25" s="314" t="s">
        <v>26</v>
      </c>
    </row>
    <row r="26" spans="1:8" ht="16.5" customHeight="1">
      <c r="A26" s="312">
        <v>3</v>
      </c>
      <c r="B26" s="313" t="s">
        <v>359</v>
      </c>
      <c r="C26" s="288">
        <v>230</v>
      </c>
      <c r="D26" s="288">
        <v>239</v>
      </c>
      <c r="E26" s="289">
        <v>45275.208333333343</v>
      </c>
      <c r="F26" s="288">
        <v>220</v>
      </c>
      <c r="G26" s="289">
        <v>45261.5</v>
      </c>
      <c r="H26" s="314" t="s">
        <v>26</v>
      </c>
    </row>
    <row r="27" spans="1:8" ht="16.5" customHeight="1">
      <c r="A27" s="312">
        <v>4</v>
      </c>
      <c r="B27" s="313" t="s">
        <v>362</v>
      </c>
      <c r="C27" s="288">
        <v>230</v>
      </c>
      <c r="D27" s="288">
        <v>228</v>
      </c>
      <c r="E27" s="289">
        <v>45271.125</v>
      </c>
      <c r="F27" s="288">
        <v>213</v>
      </c>
      <c r="G27" s="289">
        <v>45288.333333333343</v>
      </c>
      <c r="H27" s="314" t="s">
        <v>26</v>
      </c>
    </row>
    <row r="28" spans="1:8" ht="16.5" customHeight="1">
      <c r="A28" s="312">
        <v>5</v>
      </c>
      <c r="B28" s="313" t="s">
        <v>366</v>
      </c>
      <c r="C28" s="288">
        <v>230</v>
      </c>
      <c r="D28" s="288">
        <v>245</v>
      </c>
      <c r="E28" s="289">
        <v>45261.25</v>
      </c>
      <c r="F28" s="288">
        <v>235</v>
      </c>
      <c r="G28" s="289">
        <v>45280.541666666657</v>
      </c>
      <c r="H28" s="314" t="s">
        <v>26</v>
      </c>
    </row>
    <row r="29" spans="1:8" ht="16.5" customHeight="1">
      <c r="A29" s="312">
        <v>6</v>
      </c>
      <c r="B29" s="313" t="s">
        <v>369</v>
      </c>
      <c r="C29" s="288">
        <v>230</v>
      </c>
      <c r="D29" s="288">
        <v>238</v>
      </c>
      <c r="E29" s="289">
        <v>45269.166666666657</v>
      </c>
      <c r="F29" s="288">
        <v>221</v>
      </c>
      <c r="G29" s="289">
        <v>45272.5</v>
      </c>
      <c r="H29" s="314" t="s">
        <v>26</v>
      </c>
    </row>
    <row r="30" spans="1:8" ht="16.5" customHeight="1">
      <c r="A30" s="312">
        <v>7</v>
      </c>
      <c r="B30" s="313" t="s">
        <v>372</v>
      </c>
      <c r="C30" s="288">
        <v>230</v>
      </c>
      <c r="D30" s="288">
        <v>236</v>
      </c>
      <c r="E30" s="289">
        <v>45261.25</v>
      </c>
      <c r="F30" s="288">
        <v>218</v>
      </c>
      <c r="G30" s="289">
        <v>45288.5</v>
      </c>
      <c r="H30" s="314" t="s">
        <v>26</v>
      </c>
    </row>
    <row r="31" spans="1:8" ht="16.5" customHeight="1">
      <c r="A31" s="312">
        <v>8</v>
      </c>
      <c r="B31" s="313" t="s">
        <v>435</v>
      </c>
      <c r="C31" s="288">
        <v>230</v>
      </c>
      <c r="D31" s="288">
        <v>241</v>
      </c>
      <c r="E31" s="289">
        <v>45283.875</v>
      </c>
      <c r="F31" s="288">
        <v>219</v>
      </c>
      <c r="G31" s="289">
        <v>45281.458333333343</v>
      </c>
      <c r="H31" s="314"/>
    </row>
    <row r="32" spans="1:8" ht="16.5" customHeight="1">
      <c r="A32" s="312">
        <v>9</v>
      </c>
      <c r="B32" s="313" t="s">
        <v>376</v>
      </c>
      <c r="C32" s="288">
        <v>230</v>
      </c>
      <c r="D32" s="288">
        <v>242</v>
      </c>
      <c r="E32" s="289">
        <v>45275.75</v>
      </c>
      <c r="F32" s="288">
        <v>220</v>
      </c>
      <c r="G32" s="289">
        <v>45262.708333333343</v>
      </c>
      <c r="H32" s="314" t="s">
        <v>26</v>
      </c>
    </row>
    <row r="33" spans="1:8" ht="16.5" customHeight="1">
      <c r="A33" s="312">
        <v>10</v>
      </c>
      <c r="B33" s="313" t="s">
        <v>379</v>
      </c>
      <c r="C33" s="288">
        <v>230</v>
      </c>
      <c r="D33" s="288">
        <v>249</v>
      </c>
      <c r="E33" s="289">
        <v>45275.75</v>
      </c>
      <c r="F33" s="288">
        <v>231</v>
      </c>
      <c r="G33" s="289">
        <v>45262.625</v>
      </c>
      <c r="H33" s="314"/>
    </row>
    <row r="34" spans="1:8" ht="16.5" customHeight="1">
      <c r="A34" s="312">
        <v>11</v>
      </c>
      <c r="B34" s="313" t="s">
        <v>381</v>
      </c>
      <c r="C34" s="288">
        <v>230</v>
      </c>
      <c r="D34" s="288">
        <v>247</v>
      </c>
      <c r="E34" s="289">
        <v>45272.583333333343</v>
      </c>
      <c r="F34" s="288">
        <v>230</v>
      </c>
      <c r="G34" s="289">
        <v>45261.041666666657</v>
      </c>
      <c r="H34" s="314"/>
    </row>
    <row r="35" spans="1:8" ht="16.5" customHeight="1">
      <c r="A35" s="312">
        <v>12</v>
      </c>
      <c r="B35" s="313" t="s">
        <v>436</v>
      </c>
      <c r="C35" s="288">
        <v>230</v>
      </c>
      <c r="D35" s="288">
        <v>237</v>
      </c>
      <c r="E35" s="289">
        <v>45283.833333333343</v>
      </c>
      <c r="F35" s="288">
        <v>215</v>
      </c>
      <c r="G35" s="289">
        <v>45281.458333333343</v>
      </c>
      <c r="H35" s="314" t="s">
        <v>26</v>
      </c>
    </row>
    <row r="36" spans="1:8" ht="16.5" customHeight="1">
      <c r="A36" s="312">
        <v>13</v>
      </c>
      <c r="B36" s="313" t="s">
        <v>384</v>
      </c>
      <c r="C36" s="288">
        <v>230</v>
      </c>
      <c r="D36" s="288">
        <v>243</v>
      </c>
      <c r="E36" s="289">
        <v>45272.8125</v>
      </c>
      <c r="F36" s="288">
        <v>218</v>
      </c>
      <c r="G36" s="289">
        <v>45286.5</v>
      </c>
      <c r="H36" s="314"/>
    </row>
    <row r="37" spans="1:8" ht="16.5" customHeight="1">
      <c r="A37" s="312">
        <v>14</v>
      </c>
      <c r="B37" s="313" t="s">
        <v>388</v>
      </c>
      <c r="C37" s="288">
        <v>230</v>
      </c>
      <c r="D37" s="288">
        <v>243</v>
      </c>
      <c r="E37" s="289">
        <v>45277.041666666657</v>
      </c>
      <c r="F37" s="288">
        <v>218</v>
      </c>
      <c r="G37" s="289">
        <v>45286.5</v>
      </c>
      <c r="H37" s="314"/>
    </row>
    <row r="38" spans="1:8" ht="16.5" customHeight="1">
      <c r="A38" s="312">
        <v>15</v>
      </c>
      <c r="B38" s="313" t="s">
        <v>392</v>
      </c>
      <c r="C38" s="288">
        <v>230</v>
      </c>
      <c r="D38" s="288">
        <v>237</v>
      </c>
      <c r="E38" s="289">
        <v>45283.875</v>
      </c>
      <c r="F38" s="288">
        <v>216</v>
      </c>
      <c r="G38" s="289">
        <v>45281.5</v>
      </c>
      <c r="H38" s="314" t="s">
        <v>26</v>
      </c>
    </row>
    <row r="39" spans="1:8" ht="16.5" customHeight="1">
      <c r="A39" s="312">
        <v>16</v>
      </c>
      <c r="B39" s="313" t="s">
        <v>397</v>
      </c>
      <c r="C39" s="288">
        <v>230</v>
      </c>
      <c r="D39" s="288">
        <v>256</v>
      </c>
      <c r="E39" s="289">
        <v>45290.041666666657</v>
      </c>
      <c r="F39" s="288">
        <v>223</v>
      </c>
      <c r="G39" s="289">
        <v>45262.666666666657</v>
      </c>
      <c r="H39" s="314" t="s">
        <v>26</v>
      </c>
    </row>
    <row r="40" spans="1:8" ht="16.5" customHeight="1">
      <c r="A40" s="312">
        <v>17</v>
      </c>
      <c r="B40" s="313" t="s">
        <v>401</v>
      </c>
      <c r="C40" s="288">
        <v>230</v>
      </c>
      <c r="D40" s="288">
        <v>239</v>
      </c>
      <c r="E40" s="289">
        <v>45269.166666666657</v>
      </c>
      <c r="F40" s="288">
        <v>220</v>
      </c>
      <c r="G40" s="289">
        <v>45263.708333333343</v>
      </c>
      <c r="H40" s="314" t="s">
        <v>26</v>
      </c>
    </row>
    <row r="41" spans="1:8" ht="16.5" customHeight="1">
      <c r="A41" s="312">
        <v>18</v>
      </c>
      <c r="B41" s="313" t="s">
        <v>404</v>
      </c>
      <c r="C41" s="288">
        <v>230</v>
      </c>
      <c r="D41" s="288">
        <v>242</v>
      </c>
      <c r="E41" s="289">
        <v>45277.125</v>
      </c>
      <c r="F41" s="288">
        <v>216</v>
      </c>
      <c r="G41" s="289">
        <v>45286.5</v>
      </c>
      <c r="H41" s="314" t="s">
        <v>26</v>
      </c>
    </row>
    <row r="42" spans="1:8" ht="16.5" customHeight="1">
      <c r="A42" s="312">
        <v>19</v>
      </c>
      <c r="B42" s="313" t="s">
        <v>406</v>
      </c>
      <c r="C42" s="288">
        <v>230</v>
      </c>
      <c r="D42" s="288">
        <v>246</v>
      </c>
      <c r="E42" s="289">
        <v>45289.125</v>
      </c>
      <c r="F42" s="288">
        <v>224</v>
      </c>
      <c r="G42" s="289">
        <v>45282.375</v>
      </c>
      <c r="H42" s="314" t="s">
        <v>26</v>
      </c>
    </row>
    <row r="43" spans="1:8" ht="16.5" customHeight="1">
      <c r="A43" s="312">
        <v>20</v>
      </c>
      <c r="B43" s="313" t="s">
        <v>410</v>
      </c>
      <c r="C43" s="288">
        <v>230</v>
      </c>
      <c r="D43" s="288">
        <v>244</v>
      </c>
      <c r="E43" s="289">
        <v>45276.708333333343</v>
      </c>
      <c r="F43" s="288">
        <v>219</v>
      </c>
      <c r="G43" s="289">
        <v>45286.5</v>
      </c>
      <c r="H43" s="314" t="s">
        <v>26</v>
      </c>
    </row>
    <row r="44" spans="1:8" ht="16.5" customHeight="1">
      <c r="A44" s="312">
        <v>21</v>
      </c>
      <c r="B44" s="313" t="s">
        <v>437</v>
      </c>
      <c r="C44" s="288">
        <v>230</v>
      </c>
      <c r="D44" s="288">
        <v>248</v>
      </c>
      <c r="E44" s="289">
        <v>45271.875</v>
      </c>
      <c r="F44" s="288">
        <v>226</v>
      </c>
      <c r="G44" s="289">
        <v>45286.541666666657</v>
      </c>
      <c r="H44" s="314"/>
    </row>
    <row r="45" spans="1:8" ht="16.5" customHeight="1">
      <c r="A45" s="312">
        <v>22</v>
      </c>
      <c r="B45" s="313" t="s">
        <v>438</v>
      </c>
      <c r="C45" s="288">
        <v>230</v>
      </c>
      <c r="D45" s="288">
        <v>242</v>
      </c>
      <c r="E45" s="289">
        <v>45283.791666666657</v>
      </c>
      <c r="F45" s="288">
        <v>218</v>
      </c>
      <c r="G45" s="289">
        <v>45281.5</v>
      </c>
      <c r="H45" s="314"/>
    </row>
    <row r="46" spans="1:8" ht="16.5" customHeight="1">
      <c r="A46" s="312">
        <v>23</v>
      </c>
      <c r="B46" s="313" t="s">
        <v>413</v>
      </c>
      <c r="C46" s="288">
        <v>230</v>
      </c>
      <c r="D46" s="288">
        <v>238</v>
      </c>
      <c r="E46" s="289">
        <v>45275.208333333343</v>
      </c>
      <c r="F46" s="288">
        <v>217</v>
      </c>
      <c r="G46" s="289">
        <v>45286.375</v>
      </c>
      <c r="H46" s="314"/>
    </row>
    <row r="47" spans="1:8" ht="16.5" customHeight="1">
      <c r="A47" s="312">
        <v>24</v>
      </c>
      <c r="B47" s="313" t="s">
        <v>417</v>
      </c>
      <c r="C47" s="288">
        <v>230</v>
      </c>
      <c r="D47" s="288">
        <v>244</v>
      </c>
      <c r="E47" s="289">
        <v>45277.166666666657</v>
      </c>
      <c r="F47" s="288">
        <v>220</v>
      </c>
      <c r="G47" s="289">
        <v>45280.5</v>
      </c>
      <c r="H47" s="314"/>
    </row>
    <row r="48" spans="1:8" ht="16.5" customHeight="1">
      <c r="A48" s="312">
        <v>25</v>
      </c>
      <c r="B48" s="313" t="s">
        <v>421</v>
      </c>
      <c r="C48" s="288">
        <v>230</v>
      </c>
      <c r="D48" s="288">
        <v>233</v>
      </c>
      <c r="E48" s="289">
        <v>45287.770833333343</v>
      </c>
      <c r="F48" s="288">
        <v>215</v>
      </c>
      <c r="G48" s="289">
        <v>45275.541666666657</v>
      </c>
      <c r="H48" s="314"/>
    </row>
    <row r="49" spans="1:8" ht="16.5" customHeight="1">
      <c r="A49" s="312">
        <v>26</v>
      </c>
      <c r="B49" s="313" t="s">
        <v>424</v>
      </c>
      <c r="C49" s="288">
        <v>230</v>
      </c>
      <c r="D49" s="288">
        <v>244</v>
      </c>
      <c r="E49" s="289">
        <v>45277.125</v>
      </c>
      <c r="F49" s="288">
        <v>218</v>
      </c>
      <c r="G49" s="289">
        <v>45286.5</v>
      </c>
      <c r="H49" s="314"/>
    </row>
    <row r="50" spans="1:8" ht="16.5" customHeight="1">
      <c r="A50" s="312">
        <v>27</v>
      </c>
      <c r="B50" s="313" t="s">
        <v>425</v>
      </c>
      <c r="C50" s="288">
        <v>230</v>
      </c>
      <c r="D50" s="288">
        <v>247</v>
      </c>
      <c r="E50" s="289">
        <v>45277.208333333343</v>
      </c>
      <c r="F50" s="288">
        <v>221</v>
      </c>
      <c r="G50" s="289">
        <v>45286.5</v>
      </c>
      <c r="H50" s="314"/>
    </row>
    <row r="51" spans="1:8" ht="16.5" customHeight="1">
      <c r="A51" s="312">
        <v>28</v>
      </c>
      <c r="B51" s="313" t="s">
        <v>439</v>
      </c>
      <c r="C51" s="288">
        <v>230</v>
      </c>
      <c r="D51" s="288">
        <v>242</v>
      </c>
      <c r="E51" s="289">
        <v>45275.166666666657</v>
      </c>
      <c r="F51" s="288">
        <v>224</v>
      </c>
      <c r="G51" s="289">
        <v>45280.5</v>
      </c>
      <c r="H51" s="314"/>
    </row>
    <row r="52" spans="1:8" ht="16.5" customHeight="1">
      <c r="A52" s="312">
        <v>29</v>
      </c>
      <c r="B52" s="313" t="s">
        <v>428</v>
      </c>
      <c r="C52" s="288">
        <v>230</v>
      </c>
      <c r="D52" s="288">
        <v>240</v>
      </c>
      <c r="E52" s="289">
        <v>45277.208333333343</v>
      </c>
      <c r="F52" s="288">
        <v>222</v>
      </c>
      <c r="G52" s="289">
        <v>45280.5</v>
      </c>
      <c r="H52" s="314"/>
    </row>
    <row r="53" spans="1:8" ht="16.5" customHeight="1" thickBot="1">
      <c r="A53" s="315">
        <v>30</v>
      </c>
      <c r="B53" s="316" t="s">
        <v>431</v>
      </c>
      <c r="C53" s="293">
        <v>230</v>
      </c>
      <c r="D53" s="293">
        <v>242</v>
      </c>
      <c r="E53" s="294">
        <v>45275.75</v>
      </c>
      <c r="F53" s="293">
        <v>211</v>
      </c>
      <c r="G53" s="294">
        <v>45281.458333333343</v>
      </c>
      <c r="H53" s="295"/>
    </row>
    <row r="54" spans="1:8" ht="15.75" customHeight="1" thickBot="1">
      <c r="A54" s="317"/>
      <c r="B54" s="318"/>
      <c r="C54" s="319"/>
      <c r="D54" s="319"/>
      <c r="E54" s="319"/>
      <c r="F54" s="319"/>
      <c r="G54" s="319"/>
      <c r="H54" s="320"/>
    </row>
    <row r="55" spans="1:8" ht="16.5">
      <c r="A55" s="302"/>
      <c r="B55" s="1521" t="s">
        <v>252</v>
      </c>
      <c r="C55" s="303" t="s">
        <v>247</v>
      </c>
      <c r="D55" s="304" t="s">
        <v>1955</v>
      </c>
      <c r="E55" s="1521" t="s">
        <v>283</v>
      </c>
      <c r="F55" s="304" t="s">
        <v>1956</v>
      </c>
      <c r="G55" s="1524" t="s">
        <v>283</v>
      </c>
      <c r="H55" s="1527" t="s">
        <v>47</v>
      </c>
    </row>
    <row r="56" spans="1:8" ht="15" customHeight="1">
      <c r="A56" s="305" t="s">
        <v>70</v>
      </c>
      <c r="B56" s="1522"/>
      <c r="C56" s="306" t="s">
        <v>249</v>
      </c>
      <c r="D56" s="306" t="s">
        <v>249</v>
      </c>
      <c r="E56" s="1522"/>
      <c r="F56" s="306" t="s">
        <v>249</v>
      </c>
      <c r="G56" s="1525"/>
      <c r="H56" s="1528"/>
    </row>
    <row r="57" spans="1:8" ht="13.5" thickBot="1">
      <c r="A57" s="307" t="s">
        <v>248</v>
      </c>
      <c r="B57" s="1523"/>
      <c r="C57" s="308" t="s">
        <v>250</v>
      </c>
      <c r="D57" s="308" t="s">
        <v>250</v>
      </c>
      <c r="E57" s="1523"/>
      <c r="F57" s="308" t="s">
        <v>250</v>
      </c>
      <c r="G57" s="1526"/>
      <c r="H57" s="1529"/>
    </row>
    <row r="58" spans="1:8" ht="15.75" customHeight="1">
      <c r="A58" s="309">
        <v>1</v>
      </c>
      <c r="B58" s="310" t="s">
        <v>440</v>
      </c>
      <c r="C58" s="283">
        <v>132</v>
      </c>
      <c r="D58" s="283">
        <v>139</v>
      </c>
      <c r="E58" s="284">
        <v>45277.166666666657</v>
      </c>
      <c r="F58" s="283">
        <v>123</v>
      </c>
      <c r="G58" s="284">
        <v>45281.5</v>
      </c>
      <c r="H58" s="311"/>
    </row>
    <row r="59" spans="1:8" ht="15.75" customHeight="1">
      <c r="A59" s="312">
        <v>2</v>
      </c>
      <c r="B59" s="313" t="s">
        <v>441</v>
      </c>
      <c r="C59" s="288">
        <v>132</v>
      </c>
      <c r="D59" s="288">
        <v>140</v>
      </c>
      <c r="E59" s="289">
        <v>45283.791666666657</v>
      </c>
      <c r="F59" s="288">
        <v>125</v>
      </c>
      <c r="G59" s="289">
        <v>45280.5</v>
      </c>
      <c r="H59" s="314"/>
    </row>
    <row r="60" spans="1:8" ht="15.75" customHeight="1">
      <c r="A60" s="312">
        <v>3</v>
      </c>
      <c r="B60" s="313" t="s">
        <v>442</v>
      </c>
      <c r="C60" s="288">
        <v>132</v>
      </c>
      <c r="D60" s="288">
        <v>137</v>
      </c>
      <c r="E60" s="289">
        <v>45283.8125</v>
      </c>
      <c r="F60" s="288">
        <v>124</v>
      </c>
      <c r="G60" s="289">
        <v>45281.5</v>
      </c>
      <c r="H60" s="314"/>
    </row>
    <row r="61" spans="1:8" ht="15.75" customHeight="1">
      <c r="A61" s="312">
        <v>4</v>
      </c>
      <c r="B61" s="313" t="s">
        <v>443</v>
      </c>
      <c r="C61" s="288">
        <v>132</v>
      </c>
      <c r="D61" s="288">
        <v>140</v>
      </c>
      <c r="E61" s="289">
        <v>45261.791666666657</v>
      </c>
      <c r="F61" s="288">
        <v>125</v>
      </c>
      <c r="G61" s="289">
        <v>45286.375</v>
      </c>
      <c r="H61" s="314"/>
    </row>
    <row r="62" spans="1:8" ht="15.75" customHeight="1">
      <c r="A62" s="312">
        <v>5</v>
      </c>
      <c r="B62" s="313" t="s">
        <v>356</v>
      </c>
      <c r="C62" s="288">
        <v>132</v>
      </c>
      <c r="D62" s="288">
        <v>143</v>
      </c>
      <c r="E62" s="289">
        <v>45274.75</v>
      </c>
      <c r="F62" s="288">
        <v>133</v>
      </c>
      <c r="G62" s="289">
        <v>45264.5</v>
      </c>
      <c r="H62" s="314"/>
    </row>
    <row r="63" spans="1:8" ht="15.75" customHeight="1">
      <c r="A63" s="312">
        <v>6</v>
      </c>
      <c r="B63" s="313" t="s">
        <v>444</v>
      </c>
      <c r="C63" s="288">
        <v>132</v>
      </c>
      <c r="D63" s="288">
        <v>135</v>
      </c>
      <c r="E63" s="289">
        <v>45268.625</v>
      </c>
      <c r="F63" s="288">
        <v>120</v>
      </c>
      <c r="G63" s="289">
        <v>45262.75</v>
      </c>
      <c r="H63" s="314"/>
    </row>
    <row r="64" spans="1:8" ht="15.75" customHeight="1">
      <c r="A64" s="312">
        <v>7</v>
      </c>
      <c r="B64" s="313" t="s">
        <v>445</v>
      </c>
      <c r="C64" s="288">
        <v>132</v>
      </c>
      <c r="D64" s="288">
        <v>142</v>
      </c>
      <c r="E64" s="289">
        <v>45283.833333333343</v>
      </c>
      <c r="F64" s="288">
        <v>127</v>
      </c>
      <c r="G64" s="289">
        <v>45262.666666666657</v>
      </c>
      <c r="H64" s="314"/>
    </row>
    <row r="65" spans="1:8" ht="15.75" customHeight="1">
      <c r="A65" s="312">
        <v>8</v>
      </c>
      <c r="B65" s="313" t="s">
        <v>446</v>
      </c>
      <c r="C65" s="288">
        <v>132</v>
      </c>
      <c r="D65" s="288">
        <v>144</v>
      </c>
      <c r="E65" s="289">
        <v>45290.166666666657</v>
      </c>
      <c r="F65" s="288">
        <v>121</v>
      </c>
      <c r="G65" s="289">
        <v>45281.5</v>
      </c>
      <c r="H65" s="314"/>
    </row>
    <row r="66" spans="1:8" ht="15.75" customHeight="1">
      <c r="A66" s="312">
        <v>9</v>
      </c>
      <c r="B66" s="313" t="s">
        <v>447</v>
      </c>
      <c r="C66" s="288">
        <v>132</v>
      </c>
      <c r="D66" s="288">
        <v>137</v>
      </c>
      <c r="E66" s="289">
        <v>45266.166666666657</v>
      </c>
      <c r="F66" s="288">
        <v>120</v>
      </c>
      <c r="G66" s="289">
        <v>45286.5</v>
      </c>
      <c r="H66" s="314"/>
    </row>
    <row r="67" spans="1:8" ht="15.75" customHeight="1">
      <c r="A67" s="312">
        <v>10</v>
      </c>
      <c r="B67" s="313" t="s">
        <v>448</v>
      </c>
      <c r="C67" s="288">
        <v>132</v>
      </c>
      <c r="D67" s="288">
        <v>139</v>
      </c>
      <c r="E67" s="289">
        <v>45274.75</v>
      </c>
      <c r="F67" s="288">
        <v>132</v>
      </c>
      <c r="G67" s="289">
        <v>45262.75</v>
      </c>
      <c r="H67" s="314"/>
    </row>
    <row r="68" spans="1:8" ht="15.75" customHeight="1">
      <c r="A68" s="312">
        <v>11</v>
      </c>
      <c r="B68" s="313" t="s">
        <v>449</v>
      </c>
      <c r="C68" s="288">
        <v>132</v>
      </c>
      <c r="D68" s="288">
        <v>141</v>
      </c>
      <c r="E68" s="289">
        <v>45271.791666666657</v>
      </c>
      <c r="F68" s="288">
        <v>129</v>
      </c>
      <c r="G68" s="289">
        <v>45262.75</v>
      </c>
      <c r="H68" s="314"/>
    </row>
    <row r="69" spans="1:8" ht="15.75" customHeight="1">
      <c r="A69" s="312">
        <v>12</v>
      </c>
      <c r="B69" s="313" t="s">
        <v>450</v>
      </c>
      <c r="C69" s="288">
        <v>132</v>
      </c>
      <c r="D69" s="288">
        <v>140</v>
      </c>
      <c r="E69" s="289">
        <v>45272.75</v>
      </c>
      <c r="F69" s="288">
        <v>126</v>
      </c>
      <c r="G69" s="289">
        <v>45280.5</v>
      </c>
      <c r="H69" s="314"/>
    </row>
    <row r="70" spans="1:8" ht="15.75" customHeight="1">
      <c r="A70" s="312">
        <v>13</v>
      </c>
      <c r="B70" s="313" t="s">
        <v>451</v>
      </c>
      <c r="C70" s="288">
        <v>132</v>
      </c>
      <c r="D70" s="288">
        <v>139</v>
      </c>
      <c r="E70" s="289">
        <v>45271.770833333343</v>
      </c>
      <c r="F70" s="288">
        <v>123</v>
      </c>
      <c r="G70" s="289">
        <v>45280.5</v>
      </c>
      <c r="H70" s="314"/>
    </row>
    <row r="71" spans="1:8" ht="15.75" customHeight="1">
      <c r="A71" s="312">
        <v>14</v>
      </c>
      <c r="B71" s="313" t="s">
        <v>452</v>
      </c>
      <c r="C71" s="288">
        <v>132</v>
      </c>
      <c r="D71" s="288">
        <v>142</v>
      </c>
      <c r="E71" s="289">
        <v>45268.583333333343</v>
      </c>
      <c r="F71" s="288">
        <v>122</v>
      </c>
      <c r="G71" s="289">
        <v>45280.5</v>
      </c>
      <c r="H71" s="314"/>
    </row>
    <row r="72" spans="1:8" ht="15.75" customHeight="1">
      <c r="A72" s="312">
        <v>15</v>
      </c>
      <c r="B72" s="313" t="s">
        <v>453</v>
      </c>
      <c r="C72" s="288">
        <v>132</v>
      </c>
      <c r="D72" s="288">
        <v>142</v>
      </c>
      <c r="E72" s="289">
        <v>45287.875</v>
      </c>
      <c r="F72" s="288">
        <v>117</v>
      </c>
      <c r="G72" s="289">
        <v>45263.458333333343</v>
      </c>
      <c r="H72" s="321"/>
    </row>
    <row r="73" spans="1:8" ht="15.75" customHeight="1">
      <c r="A73" s="312">
        <v>16</v>
      </c>
      <c r="B73" s="313" t="s">
        <v>454</v>
      </c>
      <c r="C73" s="288">
        <v>132</v>
      </c>
      <c r="D73" s="288">
        <v>137</v>
      </c>
      <c r="E73" s="289">
        <v>45275.083333333343</v>
      </c>
      <c r="F73" s="288">
        <v>126</v>
      </c>
      <c r="G73" s="289">
        <v>45263.5</v>
      </c>
      <c r="H73" s="321"/>
    </row>
    <row r="74" spans="1:8" ht="15.75" customHeight="1">
      <c r="A74" s="312">
        <v>17</v>
      </c>
      <c r="B74" s="313" t="s">
        <v>455</v>
      </c>
      <c r="C74" s="288">
        <v>132</v>
      </c>
      <c r="D74" s="288">
        <v>138</v>
      </c>
      <c r="E74" s="289">
        <v>45261.125</v>
      </c>
      <c r="F74" s="288">
        <v>124</v>
      </c>
      <c r="G74" s="289">
        <v>45262.75</v>
      </c>
      <c r="H74" s="321"/>
    </row>
    <row r="75" spans="1:8" ht="15.75" customHeight="1">
      <c r="A75" s="312">
        <v>18</v>
      </c>
      <c r="B75" s="313" t="s">
        <v>456</v>
      </c>
      <c r="C75" s="288">
        <v>132</v>
      </c>
      <c r="D75" s="288">
        <v>136</v>
      </c>
      <c r="E75" s="289">
        <v>45275.708333333343</v>
      </c>
      <c r="F75" s="288">
        <v>124</v>
      </c>
      <c r="G75" s="289">
        <v>45281.5</v>
      </c>
      <c r="H75" s="321"/>
    </row>
    <row r="76" spans="1:8" ht="15.75" customHeight="1">
      <c r="A76" s="312">
        <v>19</v>
      </c>
      <c r="B76" s="313" t="s">
        <v>457</v>
      </c>
      <c r="C76" s="288">
        <v>132</v>
      </c>
      <c r="D76" s="288">
        <v>137</v>
      </c>
      <c r="E76" s="289">
        <v>45283.875</v>
      </c>
      <c r="F76" s="288">
        <v>128</v>
      </c>
      <c r="G76" s="289">
        <v>45262.8125</v>
      </c>
      <c r="H76" s="321"/>
    </row>
    <row r="77" spans="1:8" ht="15.75" customHeight="1">
      <c r="A77" s="312">
        <v>20</v>
      </c>
      <c r="B77" s="313" t="s">
        <v>458</v>
      </c>
      <c r="C77" s="288">
        <v>132</v>
      </c>
      <c r="D77" s="288">
        <v>143</v>
      </c>
      <c r="E77" s="289">
        <v>45269.208333333343</v>
      </c>
      <c r="F77" s="288">
        <v>130</v>
      </c>
      <c r="G77" s="289">
        <v>45287.5</v>
      </c>
      <c r="H77" s="321"/>
    </row>
    <row r="78" spans="1:8" ht="15.75" customHeight="1">
      <c r="A78" s="312">
        <v>21</v>
      </c>
      <c r="B78" s="313" t="s">
        <v>459</v>
      </c>
      <c r="C78" s="288">
        <v>132</v>
      </c>
      <c r="D78" s="288">
        <v>138</v>
      </c>
      <c r="E78" s="289">
        <v>45261.208333333343</v>
      </c>
      <c r="F78" s="288">
        <v>125</v>
      </c>
      <c r="G78" s="289">
        <v>45286.375</v>
      </c>
      <c r="H78" s="321"/>
    </row>
    <row r="79" spans="1:8" ht="15.75" customHeight="1">
      <c r="A79" s="312">
        <v>22</v>
      </c>
      <c r="B79" s="313" t="s">
        <v>460</v>
      </c>
      <c r="C79" s="288">
        <v>132</v>
      </c>
      <c r="D79" s="288">
        <v>131</v>
      </c>
      <c r="E79" s="289">
        <v>45276.708333333343</v>
      </c>
      <c r="F79" s="288">
        <v>115</v>
      </c>
      <c r="G79" s="289">
        <v>45281.5</v>
      </c>
      <c r="H79" s="321"/>
    </row>
    <row r="80" spans="1:8" ht="15.75" customHeight="1">
      <c r="A80" s="312">
        <v>23</v>
      </c>
      <c r="B80" s="313" t="s">
        <v>461</v>
      </c>
      <c r="C80" s="288">
        <v>132</v>
      </c>
      <c r="D80" s="288">
        <v>139</v>
      </c>
      <c r="E80" s="289">
        <v>45261.25</v>
      </c>
      <c r="F80" s="288">
        <v>122</v>
      </c>
      <c r="G80" s="289">
        <v>45288.5</v>
      </c>
      <c r="H80" s="321"/>
    </row>
    <row r="81" spans="1:8" ht="15.75" customHeight="1">
      <c r="A81" s="312">
        <v>24</v>
      </c>
      <c r="B81" s="313" t="s">
        <v>462</v>
      </c>
      <c r="C81" s="288">
        <v>132</v>
      </c>
      <c r="D81" s="288">
        <v>139</v>
      </c>
      <c r="E81" s="289">
        <v>45268.208333333343</v>
      </c>
      <c r="F81" s="288">
        <v>125</v>
      </c>
      <c r="G81" s="289">
        <v>45288.5</v>
      </c>
      <c r="H81" s="321"/>
    </row>
    <row r="82" spans="1:8" ht="15.75" customHeight="1">
      <c r="A82" s="312">
        <v>25</v>
      </c>
      <c r="B82" s="313" t="s">
        <v>463</v>
      </c>
      <c r="C82" s="288">
        <v>132</v>
      </c>
      <c r="D82" s="288">
        <v>138</v>
      </c>
      <c r="E82" s="289">
        <v>45274.916666666657</v>
      </c>
      <c r="F82" s="288">
        <v>122</v>
      </c>
      <c r="G82" s="289">
        <v>45284.5</v>
      </c>
      <c r="H82" s="321"/>
    </row>
    <row r="83" spans="1:8" ht="15.75" customHeight="1">
      <c r="A83" s="312">
        <v>26</v>
      </c>
      <c r="B83" s="313" t="s">
        <v>464</v>
      </c>
      <c r="C83" s="288">
        <v>132</v>
      </c>
      <c r="D83" s="288">
        <v>143</v>
      </c>
      <c r="E83" s="289">
        <v>45277.083333333343</v>
      </c>
      <c r="F83" s="288">
        <v>125</v>
      </c>
      <c r="G83" s="289">
        <v>45286.5</v>
      </c>
      <c r="H83" s="321"/>
    </row>
    <row r="84" spans="1:8" ht="15.75" customHeight="1">
      <c r="A84" s="312">
        <v>27</v>
      </c>
      <c r="B84" s="313" t="s">
        <v>465</v>
      </c>
      <c r="C84" s="288">
        <v>132</v>
      </c>
      <c r="D84" s="288">
        <v>144</v>
      </c>
      <c r="E84" s="289">
        <v>45265.5</v>
      </c>
      <c r="F84" s="288">
        <v>116</v>
      </c>
      <c r="G84" s="289">
        <v>45282.5</v>
      </c>
      <c r="H84" s="321"/>
    </row>
    <row r="85" spans="1:8" ht="15.75" customHeight="1">
      <c r="A85" s="312">
        <v>28</v>
      </c>
      <c r="B85" s="313" t="s">
        <v>466</v>
      </c>
      <c r="C85" s="288">
        <v>132</v>
      </c>
      <c r="D85" s="288">
        <v>140</v>
      </c>
      <c r="E85" s="289">
        <v>45283.791666666657</v>
      </c>
      <c r="F85" s="288">
        <v>126</v>
      </c>
      <c r="G85" s="289">
        <v>45281.5</v>
      </c>
      <c r="H85" s="321"/>
    </row>
    <row r="86" spans="1:8" ht="15.75" customHeight="1">
      <c r="A86" s="312">
        <v>29</v>
      </c>
      <c r="B86" s="313" t="s">
        <v>467</v>
      </c>
      <c r="C86" s="288">
        <v>132</v>
      </c>
      <c r="D86" s="288">
        <v>140</v>
      </c>
      <c r="E86" s="289">
        <v>45261.791666666657</v>
      </c>
      <c r="F86" s="288">
        <v>129</v>
      </c>
      <c r="G86" s="289">
        <v>45285.5</v>
      </c>
      <c r="H86" s="321"/>
    </row>
    <row r="87" spans="1:8" ht="15.75" customHeight="1">
      <c r="A87" s="312">
        <v>30</v>
      </c>
      <c r="B87" s="313" t="s">
        <v>468</v>
      </c>
      <c r="C87" s="288">
        <v>132</v>
      </c>
      <c r="D87" s="288">
        <v>140</v>
      </c>
      <c r="E87" s="289">
        <v>45268.416666666657</v>
      </c>
      <c r="F87" s="288">
        <v>125</v>
      </c>
      <c r="G87" s="289">
        <v>45280.5</v>
      </c>
      <c r="H87" s="321"/>
    </row>
    <row r="88" spans="1:8" ht="15.75" customHeight="1">
      <c r="A88" s="312">
        <v>31</v>
      </c>
      <c r="B88" s="313" t="s">
        <v>469</v>
      </c>
      <c r="C88" s="288">
        <v>132</v>
      </c>
      <c r="D88" s="288">
        <v>141</v>
      </c>
      <c r="E88" s="289">
        <v>45284.75</v>
      </c>
      <c r="F88" s="288">
        <v>123</v>
      </c>
      <c r="G88" s="289">
        <v>45265</v>
      </c>
      <c r="H88" s="321"/>
    </row>
    <row r="89" spans="1:8" ht="15.75" customHeight="1">
      <c r="A89" s="312">
        <v>32</v>
      </c>
      <c r="B89" s="313" t="s">
        <v>470</v>
      </c>
      <c r="C89" s="288">
        <v>132</v>
      </c>
      <c r="D89" s="288">
        <v>136</v>
      </c>
      <c r="E89" s="289">
        <v>45274.916666666657</v>
      </c>
      <c r="F89" s="288">
        <v>126</v>
      </c>
      <c r="G89" s="289">
        <v>45263.458333333343</v>
      </c>
      <c r="H89" s="321"/>
    </row>
    <row r="90" spans="1:8" ht="15.75" customHeight="1">
      <c r="A90" s="312">
        <v>33</v>
      </c>
      <c r="B90" s="313" t="s">
        <v>471</v>
      </c>
      <c r="C90" s="288">
        <v>132</v>
      </c>
      <c r="D90" s="288">
        <v>140</v>
      </c>
      <c r="E90" s="289">
        <v>45275.75</v>
      </c>
      <c r="F90" s="288">
        <v>115</v>
      </c>
      <c r="G90" s="289">
        <v>45282.5</v>
      </c>
      <c r="H90" s="321"/>
    </row>
    <row r="91" spans="1:8" ht="15.75" customHeight="1">
      <c r="A91" s="312">
        <v>34</v>
      </c>
      <c r="B91" s="313" t="s">
        <v>472</v>
      </c>
      <c r="C91" s="288">
        <v>132</v>
      </c>
      <c r="D91" s="288">
        <v>140</v>
      </c>
      <c r="E91" s="289">
        <v>45267.125</v>
      </c>
      <c r="F91" s="288">
        <v>125</v>
      </c>
      <c r="G91" s="289">
        <v>45264.541666666657</v>
      </c>
      <c r="H91" s="321"/>
    </row>
    <row r="92" spans="1:8" ht="15.75" customHeight="1">
      <c r="A92" s="312">
        <v>35</v>
      </c>
      <c r="B92" s="313" t="s">
        <v>473</v>
      </c>
      <c r="C92" s="288">
        <v>132</v>
      </c>
      <c r="D92" s="288">
        <v>133</v>
      </c>
      <c r="E92" s="289">
        <v>45277.375</v>
      </c>
      <c r="F92" s="288">
        <v>115</v>
      </c>
      <c r="G92" s="289">
        <v>45262.75</v>
      </c>
      <c r="H92" s="321"/>
    </row>
    <row r="93" spans="1:8" ht="15.75" customHeight="1">
      <c r="A93" s="312">
        <v>36</v>
      </c>
      <c r="B93" s="313" t="s">
        <v>474</v>
      </c>
      <c r="C93" s="288">
        <v>132</v>
      </c>
      <c r="D93" s="288">
        <v>142</v>
      </c>
      <c r="E93" s="289">
        <v>45275.75</v>
      </c>
      <c r="F93" s="288">
        <v>116</v>
      </c>
      <c r="G93" s="289">
        <v>45267.708333333343</v>
      </c>
      <c r="H93" s="321"/>
    </row>
    <row r="94" spans="1:8" ht="15.75" customHeight="1">
      <c r="A94" s="312">
        <v>37</v>
      </c>
      <c r="B94" s="313" t="s">
        <v>475</v>
      </c>
      <c r="C94" s="288">
        <v>132</v>
      </c>
      <c r="D94" s="288">
        <v>139</v>
      </c>
      <c r="E94" s="289">
        <v>45272.791666666657</v>
      </c>
      <c r="F94" s="288">
        <v>124</v>
      </c>
      <c r="G94" s="289">
        <v>45262.666666666657</v>
      </c>
      <c r="H94" s="321"/>
    </row>
    <row r="95" spans="1:8" ht="15.75" customHeight="1">
      <c r="A95" s="312">
        <v>38</v>
      </c>
      <c r="B95" s="313" t="s">
        <v>476</v>
      </c>
      <c r="C95" s="288">
        <v>132</v>
      </c>
      <c r="D95" s="288">
        <v>138</v>
      </c>
      <c r="E95" s="289">
        <v>45277.125</v>
      </c>
      <c r="F95" s="288">
        <v>124</v>
      </c>
      <c r="G95" s="289">
        <v>45286.5</v>
      </c>
      <c r="H95" s="321"/>
    </row>
    <row r="96" spans="1:8" ht="15.75" customHeight="1">
      <c r="A96" s="312">
        <v>39</v>
      </c>
      <c r="B96" s="313" t="s">
        <v>477</v>
      </c>
      <c r="C96" s="288">
        <v>132</v>
      </c>
      <c r="D96" s="288">
        <v>144</v>
      </c>
      <c r="E96" s="289">
        <v>45289.125</v>
      </c>
      <c r="F96" s="288">
        <v>121</v>
      </c>
      <c r="G96" s="289">
        <v>45271.5</v>
      </c>
      <c r="H96" s="321"/>
    </row>
    <row r="97" spans="1:8" ht="15.75" customHeight="1">
      <c r="A97" s="312">
        <v>40</v>
      </c>
      <c r="B97" s="313" t="s">
        <v>478</v>
      </c>
      <c r="C97" s="288">
        <v>132</v>
      </c>
      <c r="D97" s="288">
        <v>140.69999999999999</v>
      </c>
      <c r="E97" s="289">
        <v>45290.166666666657</v>
      </c>
      <c r="F97" s="288">
        <v>125</v>
      </c>
      <c r="G97" s="289">
        <v>45281.541666666657</v>
      </c>
      <c r="H97" s="321"/>
    </row>
    <row r="98" spans="1:8" ht="15.75" customHeight="1">
      <c r="A98" s="312">
        <v>41</v>
      </c>
      <c r="B98" s="313" t="s">
        <v>479</v>
      </c>
      <c r="C98" s="288">
        <v>132</v>
      </c>
      <c r="D98" s="288">
        <v>140</v>
      </c>
      <c r="E98" s="289">
        <v>45283.791666666657</v>
      </c>
      <c r="F98" s="288">
        <v>125</v>
      </c>
      <c r="G98" s="289">
        <v>45281.458333333343</v>
      </c>
      <c r="H98" s="321"/>
    </row>
    <row r="99" spans="1:8" ht="15.75" customHeight="1">
      <c r="A99" s="312">
        <v>42</v>
      </c>
      <c r="B99" s="313" t="s">
        <v>480</v>
      </c>
      <c r="C99" s="288">
        <v>132</v>
      </c>
      <c r="D99" s="288">
        <v>136</v>
      </c>
      <c r="E99" s="289">
        <v>45276.25</v>
      </c>
      <c r="F99" s="288">
        <v>125</v>
      </c>
      <c r="G99" s="289">
        <v>45286.5</v>
      </c>
      <c r="H99" s="321"/>
    </row>
    <row r="100" spans="1:8" ht="15.75" customHeight="1">
      <c r="A100" s="312">
        <v>43</v>
      </c>
      <c r="B100" s="313" t="s">
        <v>481</v>
      </c>
      <c r="C100" s="288">
        <v>132</v>
      </c>
      <c r="D100" s="288">
        <v>141</v>
      </c>
      <c r="E100" s="289">
        <v>45287.166666666657</v>
      </c>
      <c r="F100" s="288">
        <v>126</v>
      </c>
      <c r="G100" s="289">
        <v>45280.5</v>
      </c>
      <c r="H100" s="321"/>
    </row>
    <row r="101" spans="1:8" ht="15.75" customHeight="1">
      <c r="A101" s="312">
        <v>44</v>
      </c>
      <c r="B101" s="313" t="s">
        <v>482</v>
      </c>
      <c r="C101" s="288">
        <v>132</v>
      </c>
      <c r="D101" s="288">
        <v>139</v>
      </c>
      <c r="E101" s="289">
        <v>45283.833333333343</v>
      </c>
      <c r="F101" s="288">
        <v>124</v>
      </c>
      <c r="G101" s="289">
        <v>45280.5</v>
      </c>
      <c r="H101" s="321"/>
    </row>
    <row r="102" spans="1:8" ht="15.75" customHeight="1">
      <c r="A102" s="312">
        <v>45</v>
      </c>
      <c r="B102" s="313" t="s">
        <v>483</v>
      </c>
      <c r="C102" s="288">
        <v>132</v>
      </c>
      <c r="D102" s="288">
        <v>139</v>
      </c>
      <c r="E102" s="289">
        <v>45269.166666666657</v>
      </c>
      <c r="F102" s="288">
        <v>124</v>
      </c>
      <c r="G102" s="289">
        <v>45264.458333333343</v>
      </c>
      <c r="H102" s="321"/>
    </row>
    <row r="103" spans="1:8" ht="15.75" customHeight="1">
      <c r="A103" s="312">
        <v>46</v>
      </c>
      <c r="B103" s="313" t="s">
        <v>484</v>
      </c>
      <c r="C103" s="288">
        <v>132</v>
      </c>
      <c r="D103" s="288">
        <v>137</v>
      </c>
      <c r="E103" s="289">
        <v>45269.125</v>
      </c>
      <c r="F103" s="288">
        <v>125</v>
      </c>
      <c r="G103" s="289">
        <v>45280.5</v>
      </c>
      <c r="H103" s="321"/>
    </row>
    <row r="104" spans="1:8" ht="15.75" customHeight="1">
      <c r="A104" s="312">
        <v>47</v>
      </c>
      <c r="B104" s="313" t="s">
        <v>485</v>
      </c>
      <c r="C104" s="288">
        <v>132</v>
      </c>
      <c r="D104" s="288">
        <v>136</v>
      </c>
      <c r="E104" s="289">
        <v>45269.125</v>
      </c>
      <c r="F104" s="288">
        <v>124</v>
      </c>
      <c r="G104" s="289">
        <v>45286.5</v>
      </c>
      <c r="H104" s="321"/>
    </row>
    <row r="105" spans="1:8" ht="15.75" customHeight="1">
      <c r="A105" s="312">
        <v>48</v>
      </c>
      <c r="B105" s="313" t="s">
        <v>486</v>
      </c>
      <c r="C105" s="288">
        <v>132</v>
      </c>
      <c r="D105" s="288">
        <v>138</v>
      </c>
      <c r="E105" s="289">
        <v>45276.708333333343</v>
      </c>
      <c r="F105" s="288">
        <v>125</v>
      </c>
      <c r="G105" s="289">
        <v>45263.5</v>
      </c>
      <c r="H105" s="321"/>
    </row>
    <row r="106" spans="1:8" ht="15.75" customHeight="1">
      <c r="A106" s="312">
        <v>49</v>
      </c>
      <c r="B106" s="313" t="s">
        <v>487</v>
      </c>
      <c r="C106" s="288">
        <v>132</v>
      </c>
      <c r="D106" s="288">
        <v>140</v>
      </c>
      <c r="E106" s="289">
        <v>45283.791666666657</v>
      </c>
      <c r="F106" s="288">
        <v>125</v>
      </c>
      <c r="G106" s="289">
        <v>45280.5</v>
      </c>
      <c r="H106" s="321"/>
    </row>
    <row r="107" spans="1:8" ht="15.75" customHeight="1">
      <c r="A107" s="312">
        <v>50</v>
      </c>
      <c r="B107" s="313" t="s">
        <v>488</v>
      </c>
      <c r="C107" s="288">
        <v>132</v>
      </c>
      <c r="D107" s="288">
        <v>140</v>
      </c>
      <c r="E107" s="289">
        <v>45276.708333333343</v>
      </c>
      <c r="F107" s="288">
        <v>123</v>
      </c>
      <c r="G107" s="289">
        <v>45265.875</v>
      </c>
      <c r="H107" s="321"/>
    </row>
    <row r="108" spans="1:8" ht="15.75" customHeight="1">
      <c r="A108" s="312">
        <v>51</v>
      </c>
      <c r="B108" s="313" t="s">
        <v>489</v>
      </c>
      <c r="C108" s="288">
        <v>132</v>
      </c>
      <c r="D108" s="288">
        <v>141</v>
      </c>
      <c r="E108" s="289">
        <v>45275.75</v>
      </c>
      <c r="F108" s="288">
        <v>126</v>
      </c>
      <c r="G108" s="289">
        <v>45280.5</v>
      </c>
      <c r="H108" s="321"/>
    </row>
    <row r="109" spans="1:8" ht="15.75" customHeight="1">
      <c r="A109" s="312">
        <v>52</v>
      </c>
      <c r="B109" s="313" t="s">
        <v>490</v>
      </c>
      <c r="C109" s="288">
        <v>132</v>
      </c>
      <c r="D109" s="288">
        <v>142</v>
      </c>
      <c r="E109" s="289">
        <v>45290.166666666657</v>
      </c>
      <c r="F109" s="288">
        <v>131</v>
      </c>
      <c r="G109" s="289">
        <v>45274.333333333343</v>
      </c>
      <c r="H109" s="321"/>
    </row>
    <row r="110" spans="1:8" ht="15.75" customHeight="1">
      <c r="A110" s="312">
        <v>53</v>
      </c>
      <c r="B110" s="313" t="s">
        <v>491</v>
      </c>
      <c r="C110" s="288">
        <v>132</v>
      </c>
      <c r="D110" s="288">
        <v>135</v>
      </c>
      <c r="E110" s="289">
        <v>45265.708333333343</v>
      </c>
      <c r="F110" s="288">
        <v>114</v>
      </c>
      <c r="G110" s="289">
        <v>45271.375</v>
      </c>
      <c r="H110" s="321"/>
    </row>
    <row r="111" spans="1:8" ht="15">
      <c r="A111" s="312">
        <v>54</v>
      </c>
      <c r="B111" s="313" t="s">
        <v>492</v>
      </c>
      <c r="C111" s="288">
        <v>132</v>
      </c>
      <c r="D111" s="288">
        <v>141</v>
      </c>
      <c r="E111" s="289">
        <v>45261.770833333343</v>
      </c>
      <c r="F111" s="288">
        <v>116</v>
      </c>
      <c r="G111" s="289">
        <v>45261.333333333343</v>
      </c>
      <c r="H111" s="321"/>
    </row>
    <row r="112" spans="1:8" ht="15" customHeight="1">
      <c r="A112" s="312">
        <v>55</v>
      </c>
      <c r="B112" s="313" t="s">
        <v>493</v>
      </c>
      <c r="C112" s="288">
        <v>132</v>
      </c>
      <c r="D112" s="288">
        <v>139</v>
      </c>
      <c r="E112" s="289">
        <v>45261.166666666657</v>
      </c>
      <c r="F112" s="288">
        <v>124</v>
      </c>
      <c r="G112" s="289">
        <v>45286.541666666657</v>
      </c>
      <c r="H112" s="321"/>
    </row>
    <row r="113" spans="1:8" ht="13.5" customHeight="1">
      <c r="A113" s="312">
        <v>56</v>
      </c>
      <c r="B113" s="313" t="s">
        <v>494</v>
      </c>
      <c r="C113" s="288">
        <v>132</v>
      </c>
      <c r="D113" s="288">
        <v>141</v>
      </c>
      <c r="E113" s="289">
        <v>45280.25</v>
      </c>
      <c r="F113" s="288">
        <v>128</v>
      </c>
      <c r="G113" s="289">
        <v>45286.375</v>
      </c>
      <c r="H113" s="321"/>
    </row>
    <row r="114" spans="1:8" ht="15.75" customHeight="1">
      <c r="A114" s="312">
        <v>57</v>
      </c>
      <c r="B114" s="313" t="s">
        <v>495</v>
      </c>
      <c r="C114" s="288">
        <v>132</v>
      </c>
      <c r="D114" s="288">
        <v>144</v>
      </c>
      <c r="E114" s="289">
        <v>45272.708333333343</v>
      </c>
      <c r="F114" s="288">
        <v>130</v>
      </c>
      <c r="G114" s="289">
        <v>45264.5</v>
      </c>
      <c r="H114" s="321"/>
    </row>
    <row r="115" spans="1:8" ht="15">
      <c r="A115" s="312">
        <v>58</v>
      </c>
      <c r="B115" s="313" t="s">
        <v>496</v>
      </c>
      <c r="C115" s="288">
        <v>132</v>
      </c>
      <c r="D115" s="288">
        <v>137</v>
      </c>
      <c r="E115" s="289">
        <v>45270.208333333343</v>
      </c>
      <c r="F115" s="288">
        <v>119</v>
      </c>
      <c r="G115" s="289">
        <v>45288.333333333343</v>
      </c>
      <c r="H115" s="321"/>
    </row>
    <row r="116" spans="1:8" ht="15" customHeight="1">
      <c r="A116" s="312">
        <v>59</v>
      </c>
      <c r="B116" s="313" t="s">
        <v>497</v>
      </c>
      <c r="C116" s="288">
        <v>132</v>
      </c>
      <c r="D116" s="288">
        <v>142</v>
      </c>
      <c r="E116" s="289">
        <v>45283.833333333343</v>
      </c>
      <c r="F116" s="288">
        <v>127</v>
      </c>
      <c r="G116" s="289">
        <v>45262.666666666657</v>
      </c>
      <c r="H116" s="321"/>
    </row>
    <row r="117" spans="1:8" ht="13.5" customHeight="1">
      <c r="A117" s="312">
        <v>60</v>
      </c>
      <c r="B117" s="313" t="s">
        <v>498</v>
      </c>
      <c r="C117" s="288">
        <v>132</v>
      </c>
      <c r="D117" s="288">
        <v>141</v>
      </c>
      <c r="E117" s="289">
        <v>45275.75</v>
      </c>
      <c r="F117" s="288">
        <v>119</v>
      </c>
      <c r="G117" s="289">
        <v>45269.625</v>
      </c>
      <c r="H117" s="321"/>
    </row>
    <row r="118" spans="1:8" ht="15.75" customHeight="1">
      <c r="A118" s="312">
        <v>61</v>
      </c>
      <c r="B118" s="313" t="s">
        <v>499</v>
      </c>
      <c r="C118" s="288">
        <v>132</v>
      </c>
      <c r="D118" s="288">
        <v>142</v>
      </c>
      <c r="E118" s="289">
        <v>45275.75</v>
      </c>
      <c r="F118" s="288">
        <v>119</v>
      </c>
      <c r="G118" s="289">
        <v>45282.5</v>
      </c>
      <c r="H118" s="321"/>
    </row>
    <row r="119" spans="1:8" ht="15.75" customHeight="1">
      <c r="A119" s="312">
        <v>62</v>
      </c>
      <c r="B119" s="313" t="s">
        <v>500</v>
      </c>
      <c r="C119" s="288">
        <v>132</v>
      </c>
      <c r="D119" s="288">
        <v>140</v>
      </c>
      <c r="E119" s="289">
        <v>45289.708333333343</v>
      </c>
      <c r="F119" s="288">
        <v>124</v>
      </c>
      <c r="G119" s="289">
        <v>45280.5</v>
      </c>
      <c r="H119" s="321"/>
    </row>
    <row r="120" spans="1:8" ht="15">
      <c r="A120" s="312">
        <v>63</v>
      </c>
      <c r="B120" s="313" t="s">
        <v>501</v>
      </c>
      <c r="C120" s="288">
        <v>132</v>
      </c>
      <c r="D120" s="288">
        <v>140</v>
      </c>
      <c r="E120" s="289">
        <v>45283.958333333343</v>
      </c>
      <c r="F120" s="288">
        <v>126</v>
      </c>
      <c r="G120" s="289">
        <v>45263.458333333343</v>
      </c>
      <c r="H120" s="290"/>
    </row>
    <row r="121" spans="1:8" ht="15">
      <c r="A121" s="312">
        <v>64</v>
      </c>
      <c r="B121" s="313" t="s">
        <v>502</v>
      </c>
      <c r="C121" s="288">
        <v>132</v>
      </c>
      <c r="D121" s="288">
        <v>141</v>
      </c>
      <c r="E121" s="289">
        <v>45288.25</v>
      </c>
      <c r="F121" s="288">
        <v>121</v>
      </c>
      <c r="G121" s="289">
        <v>45280.5</v>
      </c>
      <c r="H121" s="290"/>
    </row>
    <row r="122" spans="1:8" ht="15.75" customHeight="1">
      <c r="A122" s="312">
        <v>65</v>
      </c>
      <c r="B122" s="313" t="s">
        <v>503</v>
      </c>
      <c r="C122" s="288">
        <v>132</v>
      </c>
      <c r="D122" s="288">
        <v>137</v>
      </c>
      <c r="E122" s="289">
        <v>45262.208333333343</v>
      </c>
      <c r="F122" s="288">
        <v>120</v>
      </c>
      <c r="G122" s="289">
        <v>45281.541666666657</v>
      </c>
      <c r="H122" s="290"/>
    </row>
    <row r="123" spans="1:8" ht="15.75" customHeight="1">
      <c r="A123" s="312">
        <v>66</v>
      </c>
      <c r="B123" s="313" t="s">
        <v>504</v>
      </c>
      <c r="C123" s="288">
        <v>132</v>
      </c>
      <c r="D123" s="288">
        <v>139</v>
      </c>
      <c r="E123" s="289">
        <v>45283.833333333343</v>
      </c>
      <c r="F123" s="288">
        <v>125</v>
      </c>
      <c r="G123" s="289">
        <v>45280.5</v>
      </c>
      <c r="H123" s="321"/>
    </row>
    <row r="124" spans="1:8" ht="15.75" customHeight="1">
      <c r="A124" s="312">
        <v>67</v>
      </c>
      <c r="B124" s="313" t="s">
        <v>505</v>
      </c>
      <c r="C124" s="288">
        <v>132</v>
      </c>
      <c r="D124" s="288">
        <v>136</v>
      </c>
      <c r="E124" s="289">
        <v>45271.166666666657</v>
      </c>
      <c r="F124" s="288">
        <v>124</v>
      </c>
      <c r="G124" s="289">
        <v>45278.5</v>
      </c>
      <c r="H124" s="321"/>
    </row>
    <row r="125" spans="1:8" ht="15.75" customHeight="1">
      <c r="A125" s="312">
        <v>68</v>
      </c>
      <c r="B125" s="313" t="s">
        <v>506</v>
      </c>
      <c r="C125" s="288">
        <v>132</v>
      </c>
      <c r="D125" s="288">
        <v>139</v>
      </c>
      <c r="E125" s="289">
        <v>45283.833333333343</v>
      </c>
      <c r="F125" s="288">
        <v>124</v>
      </c>
      <c r="G125" s="289">
        <v>45281.458333333343</v>
      </c>
      <c r="H125" s="321"/>
    </row>
    <row r="126" spans="1:8" ht="15.75" customHeight="1">
      <c r="A126" s="312">
        <v>69</v>
      </c>
      <c r="B126" s="313" t="s">
        <v>507</v>
      </c>
      <c r="C126" s="288">
        <v>132</v>
      </c>
      <c r="D126" s="288">
        <v>138</v>
      </c>
      <c r="E126" s="289">
        <v>45274.875</v>
      </c>
      <c r="F126" s="288">
        <v>127</v>
      </c>
      <c r="G126" s="289">
        <v>45264.5</v>
      </c>
      <c r="H126" s="321"/>
    </row>
    <row r="127" spans="1:8" ht="15.75" customHeight="1">
      <c r="A127" s="312">
        <v>70</v>
      </c>
      <c r="B127" s="313" t="s">
        <v>508</v>
      </c>
      <c r="C127" s="288">
        <v>132</v>
      </c>
      <c r="D127" s="288">
        <v>143</v>
      </c>
      <c r="E127" s="289">
        <v>45277.083333333343</v>
      </c>
      <c r="F127" s="288">
        <v>118</v>
      </c>
      <c r="G127" s="289">
        <v>45281.375</v>
      </c>
      <c r="H127" s="321"/>
    </row>
    <row r="128" spans="1:8" ht="15.75" customHeight="1">
      <c r="A128" s="312">
        <v>71</v>
      </c>
      <c r="B128" s="313" t="s">
        <v>509</v>
      </c>
      <c r="C128" s="288">
        <v>132</v>
      </c>
      <c r="D128" s="288">
        <v>140</v>
      </c>
      <c r="E128" s="289">
        <v>45283.791666666657</v>
      </c>
      <c r="F128" s="288">
        <v>125</v>
      </c>
      <c r="G128" s="289">
        <v>45280.5</v>
      </c>
      <c r="H128" s="321"/>
    </row>
    <row r="129" spans="1:8" ht="15.75" customHeight="1">
      <c r="A129" s="312">
        <v>72</v>
      </c>
      <c r="B129" s="313" t="s">
        <v>510</v>
      </c>
      <c r="C129" s="288">
        <v>132</v>
      </c>
      <c r="D129" s="288">
        <v>139</v>
      </c>
      <c r="E129" s="289">
        <v>45274.916666666657</v>
      </c>
      <c r="F129" s="288">
        <v>128</v>
      </c>
      <c r="G129" s="289">
        <v>45287.458333333343</v>
      </c>
      <c r="H129" s="321"/>
    </row>
    <row r="130" spans="1:8" ht="15.75" customHeight="1">
      <c r="A130" s="312">
        <v>73</v>
      </c>
      <c r="B130" s="313" t="s">
        <v>511</v>
      </c>
      <c r="C130" s="288">
        <v>132</v>
      </c>
      <c r="D130" s="288">
        <v>137</v>
      </c>
      <c r="E130" s="289">
        <v>45263.8125</v>
      </c>
      <c r="F130" s="288">
        <v>115</v>
      </c>
      <c r="G130" s="289">
        <v>45271.375</v>
      </c>
      <c r="H130" s="321"/>
    </row>
    <row r="131" spans="1:8" ht="15.75" customHeight="1">
      <c r="A131" s="312">
        <v>74</v>
      </c>
      <c r="B131" s="313" t="s">
        <v>512</v>
      </c>
      <c r="C131" s="288">
        <v>132</v>
      </c>
      <c r="D131" s="288">
        <v>139</v>
      </c>
      <c r="E131" s="289">
        <v>45261.25</v>
      </c>
      <c r="F131" s="288">
        <v>126</v>
      </c>
      <c r="G131" s="289">
        <v>45286.458333333343</v>
      </c>
      <c r="H131" s="321"/>
    </row>
    <row r="132" spans="1:8" ht="15.75" customHeight="1">
      <c r="A132" s="312">
        <v>75</v>
      </c>
      <c r="B132" s="313" t="s">
        <v>513</v>
      </c>
      <c r="C132" s="288">
        <v>132</v>
      </c>
      <c r="D132" s="288">
        <v>143</v>
      </c>
      <c r="E132" s="289">
        <v>45290.166666666657</v>
      </c>
      <c r="F132" s="288">
        <v>121</v>
      </c>
      <c r="G132" s="289">
        <v>45286.5</v>
      </c>
      <c r="H132" s="321"/>
    </row>
    <row r="133" spans="1:8" ht="15.75" customHeight="1">
      <c r="A133" s="312">
        <v>76</v>
      </c>
      <c r="B133" s="313" t="s">
        <v>514</v>
      </c>
      <c r="C133" s="288">
        <v>132</v>
      </c>
      <c r="D133" s="288">
        <v>134</v>
      </c>
      <c r="E133" s="289">
        <v>45266.833333333343</v>
      </c>
      <c r="F133" s="288">
        <v>117</v>
      </c>
      <c r="G133" s="289">
        <v>45271.375</v>
      </c>
      <c r="H133" s="321"/>
    </row>
    <row r="134" spans="1:8" ht="15.75" customHeight="1">
      <c r="A134" s="312">
        <v>77</v>
      </c>
      <c r="B134" s="313" t="s">
        <v>515</v>
      </c>
      <c r="C134" s="288">
        <v>132</v>
      </c>
      <c r="D134" s="288">
        <v>139</v>
      </c>
      <c r="E134" s="289">
        <v>45271.770833333343</v>
      </c>
      <c r="F134" s="288">
        <v>124</v>
      </c>
      <c r="G134" s="289">
        <v>45281.458333333343</v>
      </c>
      <c r="H134" s="321"/>
    </row>
    <row r="135" spans="1:8" ht="15.75" customHeight="1">
      <c r="A135" s="312">
        <v>78</v>
      </c>
      <c r="B135" s="313" t="s">
        <v>516</v>
      </c>
      <c r="C135" s="288">
        <v>132</v>
      </c>
      <c r="D135" s="288">
        <v>138</v>
      </c>
      <c r="E135" s="289">
        <v>45271.166666666657</v>
      </c>
      <c r="F135" s="288">
        <v>126</v>
      </c>
      <c r="G135" s="289">
        <v>45286.416666666657</v>
      </c>
      <c r="H135" s="321"/>
    </row>
    <row r="136" spans="1:8" ht="15.75" customHeight="1">
      <c r="A136" s="312">
        <v>79</v>
      </c>
      <c r="B136" s="313" t="s">
        <v>517</v>
      </c>
      <c r="C136" s="288">
        <v>132</v>
      </c>
      <c r="D136" s="288">
        <v>139</v>
      </c>
      <c r="E136" s="289">
        <v>45284.083333333343</v>
      </c>
      <c r="F136" s="288">
        <v>122</v>
      </c>
      <c r="G136" s="289">
        <v>45286.5</v>
      </c>
      <c r="H136" s="321"/>
    </row>
    <row r="137" spans="1:8" ht="15.75" customHeight="1">
      <c r="A137" s="312">
        <v>80</v>
      </c>
      <c r="B137" s="313" t="s">
        <v>518</v>
      </c>
      <c r="C137" s="288">
        <v>132</v>
      </c>
      <c r="D137" s="288">
        <v>141</v>
      </c>
      <c r="E137" s="289">
        <v>45283.833333333343</v>
      </c>
      <c r="F137" s="288">
        <v>126</v>
      </c>
      <c r="G137" s="289">
        <v>45280.5</v>
      </c>
      <c r="H137" s="321"/>
    </row>
    <row r="138" spans="1:8" ht="15.75" customHeight="1">
      <c r="A138" s="312">
        <v>81</v>
      </c>
      <c r="B138" s="313" t="s">
        <v>519</v>
      </c>
      <c r="C138" s="288">
        <v>132</v>
      </c>
      <c r="D138" s="288">
        <v>140</v>
      </c>
      <c r="E138" s="289">
        <v>45268.583333333343</v>
      </c>
      <c r="F138" s="288">
        <v>127</v>
      </c>
      <c r="G138" s="289">
        <v>45264.5</v>
      </c>
      <c r="H138" s="321"/>
    </row>
    <row r="139" spans="1:8" ht="15.75" customHeight="1">
      <c r="A139" s="312">
        <v>82</v>
      </c>
      <c r="B139" s="313" t="s">
        <v>520</v>
      </c>
      <c r="C139" s="288">
        <v>132</v>
      </c>
      <c r="D139" s="288">
        <v>137</v>
      </c>
      <c r="E139" s="289">
        <v>45261.208333333343</v>
      </c>
      <c r="F139" s="288">
        <v>124</v>
      </c>
      <c r="G139" s="289">
        <v>45288.333333333343</v>
      </c>
      <c r="H139" s="321"/>
    </row>
    <row r="140" spans="1:8" ht="15.75" customHeight="1">
      <c r="A140" s="312">
        <v>83</v>
      </c>
      <c r="B140" s="313" t="s">
        <v>521</v>
      </c>
      <c r="C140" s="288">
        <v>132</v>
      </c>
      <c r="D140" s="288">
        <v>140</v>
      </c>
      <c r="E140" s="289">
        <v>45275.75</v>
      </c>
      <c r="F140" s="288">
        <v>121</v>
      </c>
      <c r="G140" s="289">
        <v>45277.458333333343</v>
      </c>
      <c r="H140" s="321"/>
    </row>
    <row r="141" spans="1:8" ht="15.75" customHeight="1">
      <c r="A141" s="312">
        <v>84</v>
      </c>
      <c r="B141" s="313" t="s">
        <v>522</v>
      </c>
      <c r="C141" s="288">
        <v>132</v>
      </c>
      <c r="D141" s="288">
        <v>138</v>
      </c>
      <c r="E141" s="289">
        <v>45268.583333333343</v>
      </c>
      <c r="F141" s="288">
        <v>121</v>
      </c>
      <c r="G141" s="289">
        <v>45281.541666666657</v>
      </c>
      <c r="H141" s="321"/>
    </row>
    <row r="142" spans="1:8" ht="15.75" customHeight="1">
      <c r="A142" s="312">
        <v>85</v>
      </c>
      <c r="B142" s="313" t="s">
        <v>523</v>
      </c>
      <c r="C142" s="288">
        <v>132</v>
      </c>
      <c r="D142" s="288">
        <v>136</v>
      </c>
      <c r="E142" s="289">
        <v>45286.625</v>
      </c>
      <c r="F142" s="288">
        <v>115</v>
      </c>
      <c r="G142" s="289">
        <v>45267.666666666657</v>
      </c>
      <c r="H142" s="321"/>
    </row>
    <row r="143" spans="1:8" ht="15.75" customHeight="1">
      <c r="A143" s="312">
        <v>86</v>
      </c>
      <c r="B143" s="313" t="s">
        <v>524</v>
      </c>
      <c r="C143" s="288">
        <v>132</v>
      </c>
      <c r="D143" s="288">
        <v>139</v>
      </c>
      <c r="E143" s="289">
        <v>45268.583333333343</v>
      </c>
      <c r="F143" s="288">
        <v>126</v>
      </c>
      <c r="G143" s="289">
        <v>45281.5</v>
      </c>
      <c r="H143" s="321"/>
    </row>
    <row r="144" spans="1:8" ht="15.75" customHeight="1">
      <c r="A144" s="312">
        <v>87</v>
      </c>
      <c r="B144" s="313" t="s">
        <v>525</v>
      </c>
      <c r="C144" s="288">
        <v>132</v>
      </c>
      <c r="D144" s="288">
        <v>142</v>
      </c>
      <c r="E144" s="289">
        <v>45268.708333333343</v>
      </c>
      <c r="F144" s="288">
        <v>121</v>
      </c>
      <c r="G144" s="289">
        <v>45281.458333333343</v>
      </c>
      <c r="H144" s="321"/>
    </row>
    <row r="145" spans="1:8" ht="15.75" customHeight="1">
      <c r="A145" s="312">
        <v>88</v>
      </c>
      <c r="B145" s="313" t="s">
        <v>526</v>
      </c>
      <c r="C145" s="288">
        <v>132</v>
      </c>
      <c r="D145" s="288">
        <v>141</v>
      </c>
      <c r="E145" s="289">
        <v>45269.083333333343</v>
      </c>
      <c r="F145" s="288">
        <v>122</v>
      </c>
      <c r="G145" s="289">
        <v>45280.5</v>
      </c>
      <c r="H145" s="321"/>
    </row>
    <row r="146" spans="1:8" ht="15.75" customHeight="1">
      <c r="A146" s="312">
        <v>89</v>
      </c>
      <c r="B146" s="313" t="s">
        <v>625</v>
      </c>
      <c r="C146" s="288">
        <v>132</v>
      </c>
      <c r="D146" s="288">
        <v>141</v>
      </c>
      <c r="E146" s="289">
        <v>45269.166666666657</v>
      </c>
      <c r="F146" s="288">
        <v>120</v>
      </c>
      <c r="G146" s="289">
        <v>45281.375</v>
      </c>
      <c r="H146" s="321"/>
    </row>
    <row r="147" spans="1:8" ht="15.75" customHeight="1">
      <c r="A147" s="312">
        <v>90</v>
      </c>
      <c r="B147" s="313" t="s">
        <v>527</v>
      </c>
      <c r="C147" s="288">
        <v>132</v>
      </c>
      <c r="D147" s="288">
        <v>137</v>
      </c>
      <c r="E147" s="289">
        <v>45264.770833333343</v>
      </c>
      <c r="F147" s="288">
        <v>120</v>
      </c>
      <c r="G147" s="289">
        <v>45288.5</v>
      </c>
      <c r="H147" s="321"/>
    </row>
    <row r="148" spans="1:8" ht="15.75" customHeight="1">
      <c r="A148" s="312">
        <v>91</v>
      </c>
      <c r="B148" s="313" t="s">
        <v>597</v>
      </c>
      <c r="C148" s="288">
        <v>132</v>
      </c>
      <c r="D148" s="288">
        <v>140</v>
      </c>
      <c r="E148" s="289">
        <v>45272.770833333343</v>
      </c>
      <c r="F148" s="288">
        <v>125</v>
      </c>
      <c r="G148" s="289">
        <v>45281.5</v>
      </c>
      <c r="H148" s="321"/>
    </row>
    <row r="149" spans="1:8" ht="15.75" customHeight="1">
      <c r="A149" s="312">
        <v>92</v>
      </c>
      <c r="B149" s="313" t="s">
        <v>528</v>
      </c>
      <c r="C149" s="288">
        <v>132</v>
      </c>
      <c r="D149" s="288">
        <v>141</v>
      </c>
      <c r="E149" s="289">
        <v>45283.8125</v>
      </c>
      <c r="F149" s="288">
        <v>126</v>
      </c>
      <c r="G149" s="289">
        <v>45280.5</v>
      </c>
      <c r="H149" s="321"/>
    </row>
    <row r="150" spans="1:8" ht="15.75" customHeight="1">
      <c r="A150" s="312">
        <v>93</v>
      </c>
      <c r="B150" s="313" t="s">
        <v>529</v>
      </c>
      <c r="C150" s="288">
        <v>132</v>
      </c>
      <c r="D150" s="288">
        <v>140</v>
      </c>
      <c r="E150" s="289">
        <v>45277.125</v>
      </c>
      <c r="F150" s="288">
        <v>124</v>
      </c>
      <c r="G150" s="289">
        <v>45281.583333333343</v>
      </c>
      <c r="H150" s="321"/>
    </row>
    <row r="151" spans="1:8" ht="15.75" customHeight="1">
      <c r="A151" s="312">
        <v>94</v>
      </c>
      <c r="B151" s="313" t="s">
        <v>530</v>
      </c>
      <c r="C151" s="288">
        <v>132</v>
      </c>
      <c r="D151" s="288">
        <v>135</v>
      </c>
      <c r="E151" s="289">
        <v>45268.75</v>
      </c>
      <c r="F151" s="288">
        <v>121</v>
      </c>
      <c r="G151" s="289">
        <v>45262.75</v>
      </c>
      <c r="H151" s="321"/>
    </row>
    <row r="152" spans="1:8" ht="15.75" customHeight="1">
      <c r="A152" s="312">
        <v>95</v>
      </c>
      <c r="B152" s="313" t="s">
        <v>531</v>
      </c>
      <c r="C152" s="288">
        <v>132</v>
      </c>
      <c r="D152" s="288">
        <v>137</v>
      </c>
      <c r="E152" s="289">
        <v>45266.166666666657</v>
      </c>
      <c r="F152" s="288">
        <v>120</v>
      </c>
      <c r="G152" s="289">
        <v>45286.5</v>
      </c>
      <c r="H152" s="321"/>
    </row>
    <row r="153" spans="1:8" ht="15.75" customHeight="1">
      <c r="A153" s="312">
        <v>96</v>
      </c>
      <c r="B153" s="313" t="s">
        <v>532</v>
      </c>
      <c r="C153" s="288">
        <v>132</v>
      </c>
      <c r="D153" s="288">
        <v>139</v>
      </c>
      <c r="E153" s="289">
        <v>45265.770833333343</v>
      </c>
      <c r="F153" s="288">
        <v>126</v>
      </c>
      <c r="G153" s="289">
        <v>45281.5</v>
      </c>
      <c r="H153" s="321"/>
    </row>
    <row r="154" spans="1:8" ht="15.75" customHeight="1">
      <c r="A154" s="312">
        <v>97</v>
      </c>
      <c r="B154" s="313" t="s">
        <v>533</v>
      </c>
      <c r="C154" s="288">
        <v>132</v>
      </c>
      <c r="D154" s="288">
        <v>140</v>
      </c>
      <c r="E154" s="289">
        <v>45269.125</v>
      </c>
      <c r="F154" s="288">
        <v>121</v>
      </c>
      <c r="G154" s="289">
        <v>45264.291666666657</v>
      </c>
      <c r="H154" s="321"/>
    </row>
    <row r="155" spans="1:8" ht="15.75" customHeight="1">
      <c r="A155" s="312">
        <v>98</v>
      </c>
      <c r="B155" s="313" t="s">
        <v>534</v>
      </c>
      <c r="C155" s="288">
        <v>132</v>
      </c>
      <c r="D155" s="288">
        <v>136</v>
      </c>
      <c r="E155" s="289">
        <v>45268.166666666657</v>
      </c>
      <c r="F155" s="288">
        <v>120</v>
      </c>
      <c r="G155" s="289">
        <v>45288.5</v>
      </c>
      <c r="H155" s="321"/>
    </row>
    <row r="156" spans="1:8" ht="15.75" customHeight="1">
      <c r="A156" s="312">
        <v>99</v>
      </c>
      <c r="B156" s="313" t="s">
        <v>535</v>
      </c>
      <c r="C156" s="288">
        <v>132</v>
      </c>
      <c r="D156" s="288">
        <v>140</v>
      </c>
      <c r="E156" s="289">
        <v>45276.125</v>
      </c>
      <c r="F156" s="288">
        <v>126</v>
      </c>
      <c r="G156" s="289">
        <v>45263.541666666657</v>
      </c>
      <c r="H156" s="321"/>
    </row>
    <row r="157" spans="1:8" ht="15.75" customHeight="1">
      <c r="A157" s="312">
        <v>100</v>
      </c>
      <c r="B157" s="313" t="s">
        <v>536</v>
      </c>
      <c r="C157" s="288">
        <v>132</v>
      </c>
      <c r="D157" s="288">
        <v>138</v>
      </c>
      <c r="E157" s="289">
        <v>45276.770833333343</v>
      </c>
      <c r="F157" s="288">
        <v>115</v>
      </c>
      <c r="G157" s="289">
        <v>45284.770833333343</v>
      </c>
      <c r="H157" s="321"/>
    </row>
    <row r="158" spans="1:8" ht="15.75" customHeight="1">
      <c r="A158" s="312">
        <v>101</v>
      </c>
      <c r="B158" s="313" t="s">
        <v>537</v>
      </c>
      <c r="C158" s="288">
        <v>132</v>
      </c>
      <c r="D158" s="288">
        <v>139</v>
      </c>
      <c r="E158" s="289">
        <v>45269.166666666657</v>
      </c>
      <c r="F158" s="288">
        <v>127</v>
      </c>
      <c r="G158" s="289">
        <v>45287.333333333343</v>
      </c>
      <c r="H158" s="321"/>
    </row>
    <row r="159" spans="1:8" ht="15.75" customHeight="1">
      <c r="A159" s="312">
        <v>102</v>
      </c>
      <c r="B159" s="313" t="s">
        <v>538</v>
      </c>
      <c r="C159" s="288">
        <v>132</v>
      </c>
      <c r="D159" s="288">
        <v>141</v>
      </c>
      <c r="E159" s="289">
        <v>45288.125</v>
      </c>
      <c r="F159" s="288">
        <v>122</v>
      </c>
      <c r="G159" s="289">
        <v>45286.5</v>
      </c>
      <c r="H159" s="321"/>
    </row>
    <row r="160" spans="1:8" ht="15.75" customHeight="1">
      <c r="A160" s="312">
        <v>103</v>
      </c>
      <c r="B160" s="313" t="s">
        <v>539</v>
      </c>
      <c r="C160" s="288">
        <v>132</v>
      </c>
      <c r="D160" s="288">
        <v>140</v>
      </c>
      <c r="E160" s="289">
        <v>45269.166666666657</v>
      </c>
      <c r="F160" s="288">
        <v>120</v>
      </c>
      <c r="G160" s="289">
        <v>45267.333333333343</v>
      </c>
      <c r="H160" s="321"/>
    </row>
    <row r="161" spans="1:8" ht="15.75" customHeight="1">
      <c r="A161" s="312">
        <v>104</v>
      </c>
      <c r="B161" s="313" t="s">
        <v>540</v>
      </c>
      <c r="C161" s="288">
        <v>132</v>
      </c>
      <c r="D161" s="288">
        <v>142</v>
      </c>
      <c r="E161" s="289">
        <v>45268.583333333343</v>
      </c>
      <c r="F161" s="288">
        <v>122</v>
      </c>
      <c r="G161" s="289">
        <v>45281.458333333343</v>
      </c>
      <c r="H161" s="321"/>
    </row>
    <row r="162" spans="1:8" ht="15.75" customHeight="1">
      <c r="A162" s="312">
        <v>105</v>
      </c>
      <c r="B162" s="313" t="s">
        <v>541</v>
      </c>
      <c r="C162" s="288">
        <v>132</v>
      </c>
      <c r="D162" s="288">
        <v>135</v>
      </c>
      <c r="E162" s="289">
        <v>45261.166666666657</v>
      </c>
      <c r="F162" s="288">
        <v>118</v>
      </c>
      <c r="G162" s="289">
        <v>45287.333333333343</v>
      </c>
      <c r="H162" s="321"/>
    </row>
    <row r="163" spans="1:8" ht="15.75" customHeight="1">
      <c r="A163" s="312">
        <v>106</v>
      </c>
      <c r="B163" s="313" t="s">
        <v>542</v>
      </c>
      <c r="C163" s="288">
        <v>132</v>
      </c>
      <c r="D163" s="288">
        <v>138</v>
      </c>
      <c r="E163" s="289">
        <v>45269.166666666657</v>
      </c>
      <c r="F163" s="288">
        <v>124</v>
      </c>
      <c r="G163" s="289">
        <v>45277.5</v>
      </c>
      <c r="H163" s="321"/>
    </row>
    <row r="164" spans="1:8" ht="15.75" customHeight="1">
      <c r="A164" s="312">
        <v>107</v>
      </c>
      <c r="B164" s="313" t="s">
        <v>543</v>
      </c>
      <c r="C164" s="288">
        <v>132</v>
      </c>
      <c r="D164" s="288">
        <v>141</v>
      </c>
      <c r="E164" s="289">
        <v>45277.125</v>
      </c>
      <c r="F164" s="288">
        <v>128</v>
      </c>
      <c r="G164" s="289">
        <v>45287.541666666657</v>
      </c>
      <c r="H164" s="321"/>
    </row>
    <row r="165" spans="1:8" ht="15.75" customHeight="1">
      <c r="A165" s="312">
        <v>108</v>
      </c>
      <c r="B165" s="313" t="s">
        <v>544</v>
      </c>
      <c r="C165" s="288">
        <v>132</v>
      </c>
      <c r="D165" s="288">
        <v>136</v>
      </c>
      <c r="E165" s="289">
        <v>45285.791666666657</v>
      </c>
      <c r="F165" s="288">
        <v>119</v>
      </c>
      <c r="G165" s="289">
        <v>45288.5</v>
      </c>
      <c r="H165" s="321"/>
    </row>
    <row r="166" spans="1:8" ht="15.75" customHeight="1">
      <c r="A166" s="312">
        <v>109</v>
      </c>
      <c r="B166" s="313" t="s">
        <v>545</v>
      </c>
      <c r="C166" s="288">
        <v>132</v>
      </c>
      <c r="D166" s="288">
        <v>138</v>
      </c>
      <c r="E166" s="289">
        <v>45270.8125</v>
      </c>
      <c r="F166" s="288">
        <v>113</v>
      </c>
      <c r="G166" s="289">
        <v>45273.375</v>
      </c>
      <c r="H166" s="321"/>
    </row>
    <row r="167" spans="1:8" ht="15.75" customHeight="1">
      <c r="A167" s="312">
        <v>110</v>
      </c>
      <c r="B167" s="313" t="s">
        <v>546</v>
      </c>
      <c r="C167" s="288">
        <v>132</v>
      </c>
      <c r="D167" s="288">
        <v>139</v>
      </c>
      <c r="E167" s="289">
        <v>45274.75</v>
      </c>
      <c r="F167" s="288">
        <v>131</v>
      </c>
      <c r="G167" s="289">
        <v>45262.875</v>
      </c>
      <c r="H167" s="321"/>
    </row>
    <row r="168" spans="1:8" ht="15.75" customHeight="1">
      <c r="A168" s="312">
        <v>111</v>
      </c>
      <c r="B168" s="313" t="s">
        <v>547</v>
      </c>
      <c r="C168" s="288">
        <v>132</v>
      </c>
      <c r="D168" s="288">
        <v>140</v>
      </c>
      <c r="E168" s="289">
        <v>45283.833333333343</v>
      </c>
      <c r="F168" s="288">
        <v>122</v>
      </c>
      <c r="G168" s="289">
        <v>45281.5</v>
      </c>
      <c r="H168" s="321"/>
    </row>
    <row r="169" spans="1:8" ht="15.75" customHeight="1">
      <c r="A169" s="312">
        <v>112</v>
      </c>
      <c r="B169" s="313" t="s">
        <v>548</v>
      </c>
      <c r="C169" s="288">
        <v>132</v>
      </c>
      <c r="D169" s="288">
        <v>142</v>
      </c>
      <c r="E169" s="289">
        <v>45277.083333333343</v>
      </c>
      <c r="F169" s="288">
        <v>122</v>
      </c>
      <c r="G169" s="289">
        <v>45287.708333333343</v>
      </c>
      <c r="H169" s="321"/>
    </row>
    <row r="170" spans="1:8" ht="15.75" customHeight="1">
      <c r="A170" s="312">
        <v>113</v>
      </c>
      <c r="B170" s="313" t="s">
        <v>549</v>
      </c>
      <c r="C170" s="288">
        <v>132</v>
      </c>
      <c r="D170" s="288">
        <v>143</v>
      </c>
      <c r="E170" s="289">
        <v>45277.083333333343</v>
      </c>
      <c r="F170" s="288">
        <v>121</v>
      </c>
      <c r="G170" s="289">
        <v>45281.5</v>
      </c>
      <c r="H170" s="321"/>
    </row>
    <row r="171" spans="1:8" ht="15.75" customHeight="1">
      <c r="A171" s="312">
        <v>114</v>
      </c>
      <c r="B171" s="313" t="s">
        <v>550</v>
      </c>
      <c r="C171" s="288">
        <v>132</v>
      </c>
      <c r="D171" s="288">
        <v>136</v>
      </c>
      <c r="E171" s="289">
        <v>45265.708333333343</v>
      </c>
      <c r="F171" s="288">
        <v>115</v>
      </c>
      <c r="G171" s="289">
        <v>45265.333333333343</v>
      </c>
      <c r="H171" s="321"/>
    </row>
    <row r="172" spans="1:8" ht="15.75" customHeight="1">
      <c r="A172" s="312">
        <v>115</v>
      </c>
      <c r="B172" s="313" t="s">
        <v>551</v>
      </c>
      <c r="C172" s="288">
        <v>132</v>
      </c>
      <c r="D172" s="288">
        <v>140</v>
      </c>
      <c r="E172" s="289">
        <v>45276.708333333343</v>
      </c>
      <c r="F172" s="288">
        <v>124</v>
      </c>
      <c r="G172" s="289">
        <v>45282.791666666657</v>
      </c>
      <c r="H172" s="321"/>
    </row>
    <row r="173" spans="1:8" ht="15.75" customHeight="1">
      <c r="A173" s="312">
        <v>116</v>
      </c>
      <c r="B173" s="313" t="s">
        <v>552</v>
      </c>
      <c r="C173" s="288">
        <v>132</v>
      </c>
      <c r="D173" s="288">
        <v>138</v>
      </c>
      <c r="E173" s="289">
        <v>45266.333333333343</v>
      </c>
      <c r="F173" s="288">
        <v>123</v>
      </c>
      <c r="G173" s="289">
        <v>45278.5</v>
      </c>
      <c r="H173" s="321"/>
    </row>
    <row r="174" spans="1:8" ht="15.75" customHeight="1">
      <c r="A174" s="312">
        <v>117</v>
      </c>
      <c r="B174" s="313" t="s">
        <v>553</v>
      </c>
      <c r="C174" s="288">
        <v>132</v>
      </c>
      <c r="D174" s="288">
        <v>141</v>
      </c>
      <c r="E174" s="289">
        <v>45272.770833333343</v>
      </c>
      <c r="F174" s="288">
        <v>118</v>
      </c>
      <c r="G174" s="289">
        <v>45281.541666666657</v>
      </c>
      <c r="H174" s="321"/>
    </row>
    <row r="175" spans="1:8" ht="15.75" customHeight="1">
      <c r="A175" s="312">
        <v>118</v>
      </c>
      <c r="B175" s="313" t="s">
        <v>554</v>
      </c>
      <c r="C175" s="288">
        <v>132</v>
      </c>
      <c r="D175" s="288">
        <v>139</v>
      </c>
      <c r="E175" s="289">
        <v>45261.25</v>
      </c>
      <c r="F175" s="288">
        <v>126</v>
      </c>
      <c r="G175" s="289">
        <v>45286.458333333343</v>
      </c>
      <c r="H175" s="321"/>
    </row>
    <row r="176" spans="1:8" ht="15.75" customHeight="1">
      <c r="A176" s="312">
        <v>119</v>
      </c>
      <c r="B176" s="313" t="s">
        <v>555</v>
      </c>
      <c r="C176" s="288">
        <v>132</v>
      </c>
      <c r="D176" s="288">
        <v>139</v>
      </c>
      <c r="E176" s="289">
        <v>45272.8125</v>
      </c>
      <c r="F176" s="288">
        <v>116</v>
      </c>
      <c r="G176" s="289">
        <v>45289.541666666657</v>
      </c>
      <c r="H176" s="321"/>
    </row>
    <row r="177" spans="1:8" ht="15.75" customHeight="1">
      <c r="A177" s="312">
        <v>120</v>
      </c>
      <c r="B177" s="313" t="s">
        <v>556</v>
      </c>
      <c r="C177" s="288">
        <v>132</v>
      </c>
      <c r="D177" s="288">
        <v>139</v>
      </c>
      <c r="E177" s="289">
        <v>45283.791666666657</v>
      </c>
      <c r="F177" s="288">
        <v>126</v>
      </c>
      <c r="G177" s="289">
        <v>45281.458333333343</v>
      </c>
      <c r="H177" s="321"/>
    </row>
    <row r="178" spans="1:8" ht="15.75" customHeight="1">
      <c r="A178" s="312">
        <v>121</v>
      </c>
      <c r="B178" s="313" t="s">
        <v>557</v>
      </c>
      <c r="C178" s="288">
        <v>132</v>
      </c>
      <c r="D178" s="288">
        <v>135</v>
      </c>
      <c r="E178" s="289">
        <v>45270.8125</v>
      </c>
      <c r="F178" s="288">
        <v>118</v>
      </c>
      <c r="G178" s="289">
        <v>45273.375</v>
      </c>
      <c r="H178" s="321"/>
    </row>
    <row r="179" spans="1:8" ht="15.75" customHeight="1">
      <c r="A179" s="312">
        <v>122</v>
      </c>
      <c r="B179" s="313" t="s">
        <v>558</v>
      </c>
      <c r="C179" s="288">
        <v>132</v>
      </c>
      <c r="D179" s="288">
        <v>141</v>
      </c>
      <c r="E179" s="289">
        <v>45264.25</v>
      </c>
      <c r="F179" s="288">
        <v>128</v>
      </c>
      <c r="G179" s="289">
        <v>45278.041666666657</v>
      </c>
      <c r="H179" s="321"/>
    </row>
    <row r="180" spans="1:8" ht="15.75" customHeight="1">
      <c r="A180" s="312">
        <v>123</v>
      </c>
      <c r="B180" s="313" t="s">
        <v>559</v>
      </c>
      <c r="C180" s="288">
        <v>132</v>
      </c>
      <c r="D180" s="288">
        <v>135</v>
      </c>
      <c r="E180" s="289">
        <v>45264.791666666657</v>
      </c>
      <c r="F180" s="288">
        <v>116</v>
      </c>
      <c r="G180" s="289">
        <v>45289.291666666657</v>
      </c>
      <c r="H180" s="321"/>
    </row>
    <row r="181" spans="1:8" ht="15.75" customHeight="1">
      <c r="A181" s="312">
        <v>124</v>
      </c>
      <c r="B181" s="313" t="s">
        <v>560</v>
      </c>
      <c r="C181" s="288">
        <v>132</v>
      </c>
      <c r="D181" s="288">
        <v>136</v>
      </c>
      <c r="E181" s="289">
        <v>45269.166666666657</v>
      </c>
      <c r="F181" s="288">
        <v>122</v>
      </c>
      <c r="G181" s="289">
        <v>45273.541666666657</v>
      </c>
      <c r="H181" s="321"/>
    </row>
    <row r="182" spans="1:8" ht="15.75" customHeight="1">
      <c r="A182" s="312">
        <v>125</v>
      </c>
      <c r="B182" s="313" t="s">
        <v>561</v>
      </c>
      <c r="C182" s="288">
        <v>132</v>
      </c>
      <c r="D182" s="288">
        <v>143</v>
      </c>
      <c r="E182" s="289">
        <v>45277.125</v>
      </c>
      <c r="F182" s="288">
        <v>125</v>
      </c>
      <c r="G182" s="289">
        <v>45286.5</v>
      </c>
      <c r="H182" s="321"/>
    </row>
    <row r="183" spans="1:8" ht="15.75" customHeight="1">
      <c r="A183" s="312">
        <v>126</v>
      </c>
      <c r="B183" s="313" t="s">
        <v>562</v>
      </c>
      <c r="C183" s="288">
        <v>132</v>
      </c>
      <c r="D183" s="288">
        <v>141</v>
      </c>
      <c r="E183" s="289">
        <v>45269.375</v>
      </c>
      <c r="F183" s="288">
        <v>120</v>
      </c>
      <c r="G183" s="289">
        <v>45281.5</v>
      </c>
      <c r="H183" s="321"/>
    </row>
    <row r="184" spans="1:8" ht="15.75" customHeight="1">
      <c r="A184" s="312">
        <v>127</v>
      </c>
      <c r="B184" s="313" t="s">
        <v>626</v>
      </c>
      <c r="C184" s="288">
        <v>132</v>
      </c>
      <c r="D184" s="288">
        <v>146</v>
      </c>
      <c r="E184" s="289">
        <v>45277.125</v>
      </c>
      <c r="F184" s="288">
        <v>133</v>
      </c>
      <c r="G184" s="289">
        <v>45281.5</v>
      </c>
      <c r="H184" s="321"/>
    </row>
    <row r="185" spans="1:8" ht="15">
      <c r="A185" s="312">
        <v>128</v>
      </c>
      <c r="B185" s="313" t="s">
        <v>598</v>
      </c>
      <c r="C185" s="288">
        <v>132</v>
      </c>
      <c r="D185" s="288">
        <v>140</v>
      </c>
      <c r="E185" s="289">
        <v>45268.416666666657</v>
      </c>
      <c r="F185" s="288">
        <v>125</v>
      </c>
      <c r="G185" s="289">
        <v>45280.5</v>
      </c>
      <c r="H185" s="321"/>
    </row>
    <row r="186" spans="1:8" ht="15" customHeight="1">
      <c r="A186" s="312">
        <v>129</v>
      </c>
      <c r="B186" s="313" t="s">
        <v>563</v>
      </c>
      <c r="C186" s="288">
        <v>132</v>
      </c>
      <c r="D186" s="288">
        <v>144</v>
      </c>
      <c r="E186" s="289">
        <v>45261.125</v>
      </c>
      <c r="F186" s="288">
        <v>133</v>
      </c>
      <c r="G186" s="289">
        <v>45287.5</v>
      </c>
      <c r="H186" s="321"/>
    </row>
    <row r="187" spans="1:8" ht="13.5" customHeight="1">
      <c r="A187" s="312">
        <v>130</v>
      </c>
      <c r="B187" s="313" t="s">
        <v>564</v>
      </c>
      <c r="C187" s="288">
        <v>132</v>
      </c>
      <c r="D187" s="288">
        <v>140</v>
      </c>
      <c r="E187" s="289">
        <v>45275</v>
      </c>
      <c r="F187" s="288">
        <v>126</v>
      </c>
      <c r="G187" s="289">
        <v>45263.5</v>
      </c>
      <c r="H187" s="321"/>
    </row>
    <row r="188" spans="1:8" ht="15.75" customHeight="1">
      <c r="A188" s="312">
        <v>131</v>
      </c>
      <c r="B188" s="313" t="s">
        <v>565</v>
      </c>
      <c r="C188" s="288">
        <v>132</v>
      </c>
      <c r="D188" s="288">
        <v>141</v>
      </c>
      <c r="E188" s="289">
        <v>45283.8125</v>
      </c>
      <c r="F188" s="288">
        <v>126</v>
      </c>
      <c r="G188" s="289">
        <v>45262.666666666657</v>
      </c>
      <c r="H188" s="321"/>
    </row>
    <row r="189" spans="1:8" ht="15">
      <c r="A189" s="312">
        <v>132</v>
      </c>
      <c r="B189" s="313" t="s">
        <v>566</v>
      </c>
      <c r="C189" s="288">
        <v>132</v>
      </c>
      <c r="D189" s="288">
        <v>137</v>
      </c>
      <c r="E189" s="289">
        <v>45268.041666666657</v>
      </c>
      <c r="F189" s="288">
        <v>126</v>
      </c>
      <c r="G189" s="289">
        <v>45281.541666666657</v>
      </c>
      <c r="H189" s="321"/>
    </row>
    <row r="190" spans="1:8" ht="15" customHeight="1">
      <c r="A190" s="312">
        <v>133</v>
      </c>
      <c r="B190" s="313" t="s">
        <v>567</v>
      </c>
      <c r="C190" s="288">
        <v>132</v>
      </c>
      <c r="D190" s="288">
        <v>137</v>
      </c>
      <c r="E190" s="289">
        <v>45262.75</v>
      </c>
      <c r="F190" s="288">
        <v>114</v>
      </c>
      <c r="G190" s="289">
        <v>45261.333333333343</v>
      </c>
      <c r="H190" s="321"/>
    </row>
    <row r="191" spans="1:8" ht="13.5" customHeight="1">
      <c r="A191" s="312">
        <v>134</v>
      </c>
      <c r="B191" s="313" t="s">
        <v>568</v>
      </c>
      <c r="C191" s="288">
        <v>132</v>
      </c>
      <c r="D191" s="288">
        <v>140</v>
      </c>
      <c r="E191" s="289">
        <v>45272.770833333343</v>
      </c>
      <c r="F191" s="288">
        <v>125</v>
      </c>
      <c r="G191" s="289">
        <v>45281.5</v>
      </c>
      <c r="H191" s="321"/>
    </row>
    <row r="192" spans="1:8" ht="15.75" customHeight="1">
      <c r="A192" s="312">
        <v>135</v>
      </c>
      <c r="B192" s="313" t="s">
        <v>569</v>
      </c>
      <c r="C192" s="288">
        <v>132</v>
      </c>
      <c r="D192" s="288">
        <v>139</v>
      </c>
      <c r="E192" s="289">
        <v>45283.8125</v>
      </c>
      <c r="F192" s="288">
        <v>125</v>
      </c>
      <c r="G192" s="289">
        <v>45280.5</v>
      </c>
      <c r="H192" s="321"/>
    </row>
    <row r="193" spans="1:8" ht="15">
      <c r="A193" s="312">
        <v>136</v>
      </c>
      <c r="B193" s="313" t="s">
        <v>570</v>
      </c>
      <c r="C193" s="288">
        <v>132</v>
      </c>
      <c r="D193" s="288">
        <v>140</v>
      </c>
      <c r="E193" s="289">
        <v>45268.75</v>
      </c>
      <c r="F193" s="288">
        <v>126</v>
      </c>
      <c r="G193" s="289">
        <v>45281.458333333343</v>
      </c>
      <c r="H193" s="321"/>
    </row>
    <row r="194" spans="1:8" ht="15">
      <c r="A194" s="312">
        <v>137</v>
      </c>
      <c r="B194" s="313" t="s">
        <v>571</v>
      </c>
      <c r="C194" s="288">
        <v>132</v>
      </c>
      <c r="D194" s="288">
        <v>140</v>
      </c>
      <c r="E194" s="289">
        <v>45268.583333333343</v>
      </c>
      <c r="F194" s="288">
        <v>126</v>
      </c>
      <c r="G194" s="289">
        <v>45280.5</v>
      </c>
      <c r="H194" s="321"/>
    </row>
    <row r="195" spans="1:8" ht="15">
      <c r="A195" s="312">
        <v>138</v>
      </c>
      <c r="B195" s="313" t="s">
        <v>572</v>
      </c>
      <c r="C195" s="288">
        <v>132</v>
      </c>
      <c r="D195" s="288">
        <v>140</v>
      </c>
      <c r="E195" s="289">
        <v>45261.25</v>
      </c>
      <c r="F195" s="288">
        <v>118</v>
      </c>
      <c r="G195" s="289">
        <v>45288.5</v>
      </c>
      <c r="H195" s="321"/>
    </row>
    <row r="196" spans="1:8" ht="15">
      <c r="A196" s="312">
        <v>139</v>
      </c>
      <c r="B196" s="313" t="s">
        <v>573</v>
      </c>
      <c r="C196" s="288">
        <v>132</v>
      </c>
      <c r="D196" s="288">
        <v>140</v>
      </c>
      <c r="E196" s="289">
        <v>45271.75</v>
      </c>
      <c r="F196" s="288">
        <v>122</v>
      </c>
      <c r="G196" s="289">
        <v>45281.5</v>
      </c>
      <c r="H196" s="321"/>
    </row>
    <row r="197" spans="1:8" ht="15">
      <c r="A197" s="312">
        <v>140</v>
      </c>
      <c r="B197" s="313" t="s">
        <v>574</v>
      </c>
      <c r="C197" s="288">
        <v>132</v>
      </c>
      <c r="D197" s="288">
        <v>139</v>
      </c>
      <c r="E197" s="289">
        <v>45275</v>
      </c>
      <c r="F197" s="288">
        <v>127</v>
      </c>
      <c r="G197" s="289">
        <v>45263.458333333343</v>
      </c>
      <c r="H197" s="321"/>
    </row>
    <row r="198" spans="1:8" ht="15">
      <c r="A198" s="312">
        <v>141</v>
      </c>
      <c r="B198" s="313" t="s">
        <v>575</v>
      </c>
      <c r="C198" s="288">
        <v>132</v>
      </c>
      <c r="D198" s="288">
        <v>142</v>
      </c>
      <c r="E198" s="289">
        <v>45290.125</v>
      </c>
      <c r="F198" s="288">
        <v>121</v>
      </c>
      <c r="G198" s="289">
        <v>45286.5</v>
      </c>
      <c r="H198" s="321"/>
    </row>
    <row r="199" spans="1:8" ht="15">
      <c r="A199" s="312">
        <v>142</v>
      </c>
      <c r="B199" s="313" t="s">
        <v>576</v>
      </c>
      <c r="C199" s="288">
        <v>132</v>
      </c>
      <c r="D199" s="288">
        <v>145</v>
      </c>
      <c r="E199" s="289">
        <v>45284.833333333343</v>
      </c>
      <c r="F199" s="288">
        <v>130</v>
      </c>
      <c r="G199" s="289">
        <v>45263.5</v>
      </c>
      <c r="H199" s="321"/>
    </row>
    <row r="200" spans="1:8" ht="15">
      <c r="A200" s="312">
        <v>143</v>
      </c>
      <c r="B200" s="313" t="s">
        <v>577</v>
      </c>
      <c r="C200" s="288">
        <v>132</v>
      </c>
      <c r="D200" s="288">
        <v>135</v>
      </c>
      <c r="E200" s="289">
        <v>45275</v>
      </c>
      <c r="F200" s="288">
        <v>125</v>
      </c>
      <c r="G200" s="289">
        <v>45263.458333333343</v>
      </c>
      <c r="H200" s="321"/>
    </row>
    <row r="201" spans="1:8" ht="15">
      <c r="A201" s="312">
        <v>144</v>
      </c>
      <c r="B201" s="313" t="s">
        <v>627</v>
      </c>
      <c r="C201" s="288">
        <v>132</v>
      </c>
      <c r="D201" s="288">
        <v>137</v>
      </c>
      <c r="E201" s="289">
        <v>45276.25</v>
      </c>
      <c r="F201" s="288">
        <v>127</v>
      </c>
      <c r="G201" s="289">
        <v>45263.5</v>
      </c>
      <c r="H201" s="321"/>
    </row>
    <row r="202" spans="1:8" ht="15">
      <c r="A202" s="312">
        <v>145</v>
      </c>
      <c r="B202" s="313" t="s">
        <v>578</v>
      </c>
      <c r="C202" s="288">
        <v>132</v>
      </c>
      <c r="D202" s="288">
        <v>137</v>
      </c>
      <c r="E202" s="289">
        <v>45274.916666666657</v>
      </c>
      <c r="F202" s="288">
        <v>128</v>
      </c>
      <c r="G202" s="289">
        <v>45263.458333333343</v>
      </c>
      <c r="H202" s="321"/>
    </row>
    <row r="203" spans="1:8" ht="15">
      <c r="A203" s="312">
        <v>146</v>
      </c>
      <c r="B203" s="313" t="s">
        <v>579</v>
      </c>
      <c r="C203" s="288">
        <v>132</v>
      </c>
      <c r="D203" s="288">
        <v>139</v>
      </c>
      <c r="E203" s="289">
        <v>45269.166666666657</v>
      </c>
      <c r="F203" s="288">
        <v>123</v>
      </c>
      <c r="G203" s="289">
        <v>45280.5</v>
      </c>
      <c r="H203" s="321"/>
    </row>
    <row r="204" spans="1:8" ht="15">
      <c r="A204" s="312">
        <v>147</v>
      </c>
      <c r="B204" s="313" t="s">
        <v>580</v>
      </c>
      <c r="C204" s="288">
        <v>132</v>
      </c>
      <c r="D204" s="288">
        <v>139</v>
      </c>
      <c r="E204" s="289">
        <v>45265.770833333343</v>
      </c>
      <c r="F204" s="288">
        <v>113</v>
      </c>
      <c r="G204" s="289">
        <v>45265.333333333343</v>
      </c>
      <c r="H204" s="321"/>
    </row>
    <row r="205" spans="1:8" ht="15">
      <c r="A205" s="312">
        <v>148</v>
      </c>
      <c r="B205" s="313" t="s">
        <v>581</v>
      </c>
      <c r="C205" s="288">
        <v>132</v>
      </c>
      <c r="D205" s="288">
        <v>142</v>
      </c>
      <c r="E205" s="289">
        <v>45283.791666666657</v>
      </c>
      <c r="F205" s="288">
        <v>127</v>
      </c>
      <c r="G205" s="289">
        <v>45263.458333333343</v>
      </c>
      <c r="H205" s="322"/>
    </row>
    <row r="206" spans="1:8" ht="15">
      <c r="A206" s="312">
        <v>149</v>
      </c>
      <c r="B206" s="313" t="s">
        <v>582</v>
      </c>
      <c r="C206" s="288">
        <v>132</v>
      </c>
      <c r="D206" s="288">
        <v>138</v>
      </c>
      <c r="E206" s="289">
        <v>45282.5</v>
      </c>
      <c r="F206" s="288">
        <v>124</v>
      </c>
      <c r="G206" s="289">
        <v>45264.5</v>
      </c>
      <c r="H206" s="322"/>
    </row>
    <row r="207" spans="1:8" ht="15">
      <c r="A207" s="312">
        <v>150</v>
      </c>
      <c r="B207" s="313" t="s">
        <v>583</v>
      </c>
      <c r="C207" s="288">
        <v>132</v>
      </c>
      <c r="D207" s="288">
        <v>142</v>
      </c>
      <c r="E207" s="289">
        <v>45269.333333333343</v>
      </c>
      <c r="F207" s="288">
        <v>123</v>
      </c>
      <c r="G207" s="289">
        <v>45280.5</v>
      </c>
      <c r="H207" s="322"/>
    </row>
    <row r="208" spans="1:8" ht="15">
      <c r="A208" s="312">
        <v>151</v>
      </c>
      <c r="B208" s="313" t="s">
        <v>584</v>
      </c>
      <c r="C208" s="288">
        <v>132</v>
      </c>
      <c r="D208" s="288">
        <v>143</v>
      </c>
      <c r="E208" s="289">
        <v>45277.166666666657</v>
      </c>
      <c r="F208" s="288">
        <v>120</v>
      </c>
      <c r="G208" s="289">
        <v>45281.5</v>
      </c>
      <c r="H208" s="322"/>
    </row>
    <row r="209" spans="1:8" ht="15.75" thickBot="1">
      <c r="A209" s="315">
        <v>152</v>
      </c>
      <c r="B209" s="316" t="s">
        <v>585</v>
      </c>
      <c r="C209" s="293">
        <v>132</v>
      </c>
      <c r="D209" s="293">
        <v>142</v>
      </c>
      <c r="E209" s="294">
        <v>45288.208333333343</v>
      </c>
      <c r="F209" s="293">
        <v>122</v>
      </c>
      <c r="G209" s="294">
        <v>45281.541666666657</v>
      </c>
      <c r="H209" s="323"/>
    </row>
    <row r="210" spans="1:8">
      <c r="F210" s="193"/>
      <c r="G210" s="232"/>
      <c r="H210" s="193"/>
    </row>
    <row r="211" spans="1:8">
      <c r="F211" s="193"/>
      <c r="G211" s="232"/>
      <c r="H211" s="193"/>
    </row>
    <row r="212" spans="1:8">
      <c r="F212" s="193"/>
      <c r="G212" s="238"/>
      <c r="H212" s="193"/>
    </row>
    <row r="214" spans="1:8">
      <c r="G214" s="232" t="s">
        <v>182</v>
      </c>
    </row>
    <row r="215" spans="1:8">
      <c r="G215" s="232" t="s">
        <v>114</v>
      </c>
    </row>
    <row r="216" spans="1:8">
      <c r="G216" s="238" t="s">
        <v>116</v>
      </c>
    </row>
  </sheetData>
  <mergeCells count="15">
    <mergeCell ref="B2:H2"/>
    <mergeCell ref="B3:H3"/>
    <mergeCell ref="B4:H4"/>
    <mergeCell ref="G7:G9"/>
    <mergeCell ref="B7:B9"/>
    <mergeCell ref="E7:E9"/>
    <mergeCell ref="H7:H9"/>
    <mergeCell ref="B21:B23"/>
    <mergeCell ref="E21:E23"/>
    <mergeCell ref="G21:G23"/>
    <mergeCell ref="H21:H23"/>
    <mergeCell ref="B55:B57"/>
    <mergeCell ref="E55:E57"/>
    <mergeCell ref="G55:G57"/>
    <mergeCell ref="H55:H57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3">
    <pageSetUpPr fitToPage="1"/>
  </sheetPr>
  <dimension ref="A1:P110"/>
  <sheetViews>
    <sheetView zoomScaleNormal="100" workbookViewId="0">
      <selection sqref="A1:F1"/>
    </sheetView>
  </sheetViews>
  <sheetFormatPr defaultRowHeight="12.75"/>
  <cols>
    <col min="1" max="1" width="44.140625" style="193" customWidth="1"/>
    <col min="2" max="2" width="34.5703125" style="193" customWidth="1"/>
    <col min="3" max="3" width="20.85546875" style="193" customWidth="1"/>
    <col min="4" max="4" width="11.7109375" style="193" customWidth="1"/>
    <col min="5" max="5" width="17.28515625" style="193" customWidth="1"/>
    <col min="6" max="6" width="25.7109375" style="267" customWidth="1"/>
    <col min="7" max="7" width="25.85546875" style="193" customWidth="1"/>
    <col min="8" max="8" width="36.140625" style="193" customWidth="1"/>
    <col min="9" max="13" width="9.28515625" style="193" bestFit="1" customWidth="1"/>
    <col min="14" max="14" width="10.140625" style="193" bestFit="1" customWidth="1"/>
    <col min="15" max="16" width="9.28515625" style="193" bestFit="1" customWidth="1"/>
    <col min="17" max="16384" width="9.140625" style="193"/>
  </cols>
  <sheetData>
    <row r="1" spans="1:10" ht="18">
      <c r="A1" s="1540" t="s">
        <v>137</v>
      </c>
      <c r="B1" s="1540"/>
      <c r="C1" s="1540"/>
      <c r="D1" s="1540"/>
      <c r="E1" s="1540"/>
      <c r="F1" s="1540"/>
    </row>
    <row r="2" spans="1:10" ht="15" customHeight="1">
      <c r="A2" s="1447" t="s">
        <v>138</v>
      </c>
      <c r="B2" s="1447"/>
      <c r="C2" s="1447"/>
      <c r="D2" s="1447"/>
      <c r="E2" s="1447"/>
      <c r="F2" s="1447"/>
    </row>
    <row r="3" spans="1:10" ht="15">
      <c r="A3" s="1541" t="s">
        <v>221</v>
      </c>
      <c r="B3" s="1541"/>
      <c r="C3" s="1541"/>
      <c r="D3" s="1541"/>
      <c r="E3" s="1541"/>
      <c r="F3" s="1541"/>
    </row>
    <row r="4" spans="1:10" ht="15">
      <c r="A4" s="1541"/>
      <c r="B4" s="1541"/>
      <c r="C4" s="1541"/>
      <c r="D4" s="1541"/>
      <c r="E4" s="1541"/>
      <c r="F4" s="1541"/>
    </row>
    <row r="5" spans="1:10" ht="18.75" thickBot="1">
      <c r="A5" s="236" t="s">
        <v>650</v>
      </c>
      <c r="B5" s="237"/>
      <c r="C5" s="237"/>
      <c r="D5" s="238"/>
      <c r="E5" s="238"/>
      <c r="F5" s="239"/>
    </row>
    <row r="6" spans="1:10" ht="27.75" customHeight="1" thickBot="1">
      <c r="A6" s="240" t="s">
        <v>343</v>
      </c>
      <c r="B6" s="241" t="s">
        <v>344</v>
      </c>
      <c r="C6" s="241" t="s">
        <v>345</v>
      </c>
      <c r="D6" s="241" t="s">
        <v>346</v>
      </c>
      <c r="E6" s="241" t="s">
        <v>347</v>
      </c>
      <c r="F6" s="242" t="s">
        <v>348</v>
      </c>
      <c r="J6" s="556"/>
    </row>
    <row r="7" spans="1:10" ht="15.75" customHeight="1">
      <c r="A7" s="243" t="s">
        <v>323</v>
      </c>
      <c r="B7" s="244" t="s">
        <v>239</v>
      </c>
      <c r="C7" s="245" t="s">
        <v>324</v>
      </c>
      <c r="D7" s="245">
        <v>266</v>
      </c>
      <c r="E7" s="246">
        <v>475.3861588224882</v>
      </c>
      <c r="F7" s="247">
        <v>45266.416666666657</v>
      </c>
    </row>
    <row r="8" spans="1:10" ht="15.75" customHeight="1">
      <c r="A8" s="248" t="s">
        <v>323</v>
      </c>
      <c r="B8" s="249" t="s">
        <v>325</v>
      </c>
      <c r="C8" s="250" t="s">
        <v>324</v>
      </c>
      <c r="D8" s="250">
        <v>428</v>
      </c>
      <c r="E8" s="251">
        <v>435.22982434571281</v>
      </c>
      <c r="F8" s="252">
        <v>45286.5</v>
      </c>
    </row>
    <row r="9" spans="1:10" ht="15.75" customHeight="1">
      <c r="A9" s="248" t="s">
        <v>326</v>
      </c>
      <c r="B9" s="249" t="s">
        <v>238</v>
      </c>
      <c r="C9" s="250" t="s">
        <v>324</v>
      </c>
      <c r="D9" s="250">
        <v>-292</v>
      </c>
      <c r="E9" s="251">
        <v>383.10311927730368</v>
      </c>
      <c r="F9" s="252">
        <v>45283.541666666657</v>
      </c>
    </row>
    <row r="10" spans="1:10" ht="15.75" customHeight="1">
      <c r="A10" s="248" t="s">
        <v>326</v>
      </c>
      <c r="B10" s="249" t="s">
        <v>239</v>
      </c>
      <c r="C10" s="250" t="s">
        <v>324</v>
      </c>
      <c r="D10" s="250">
        <v>-408</v>
      </c>
      <c r="E10" s="251">
        <v>476.94129617805169</v>
      </c>
      <c r="F10" s="252">
        <v>45286.625</v>
      </c>
    </row>
    <row r="11" spans="1:10" ht="15.75" customHeight="1">
      <c r="A11" s="248" t="s">
        <v>327</v>
      </c>
      <c r="B11" s="249" t="s">
        <v>328</v>
      </c>
      <c r="C11" s="250" t="s">
        <v>324</v>
      </c>
      <c r="D11" s="250">
        <v>-268</v>
      </c>
      <c r="E11" s="251">
        <v>268.11937639790227</v>
      </c>
      <c r="F11" s="252">
        <v>45271.75</v>
      </c>
    </row>
    <row r="12" spans="1:10" ht="15.75" customHeight="1">
      <c r="A12" s="248" t="s">
        <v>327</v>
      </c>
      <c r="B12" s="249" t="s">
        <v>329</v>
      </c>
      <c r="C12" s="250" t="s">
        <v>324</v>
      </c>
      <c r="D12" s="250">
        <v>-269</v>
      </c>
      <c r="E12" s="251">
        <v>271.14018514414272</v>
      </c>
      <c r="F12" s="252">
        <v>45270.5</v>
      </c>
    </row>
    <row r="13" spans="1:10" ht="15.75" customHeight="1">
      <c r="A13" s="248" t="s">
        <v>330</v>
      </c>
      <c r="B13" s="249" t="s">
        <v>331</v>
      </c>
      <c r="C13" s="250" t="s">
        <v>324</v>
      </c>
      <c r="D13" s="250">
        <v>268</v>
      </c>
      <c r="E13" s="251">
        <v>279.40114530903412</v>
      </c>
      <c r="F13" s="252">
        <v>45266.458333333343</v>
      </c>
    </row>
    <row r="14" spans="1:10" ht="15.75" customHeight="1">
      <c r="A14" s="248" t="s">
        <v>330</v>
      </c>
      <c r="B14" s="249" t="s">
        <v>332</v>
      </c>
      <c r="C14" s="250" t="s">
        <v>324</v>
      </c>
      <c r="D14" s="250">
        <v>43</v>
      </c>
      <c r="E14" s="251">
        <v>396.33950093322773</v>
      </c>
      <c r="F14" s="252">
        <v>45288.333333333343</v>
      </c>
    </row>
    <row r="15" spans="1:10" ht="15.75" customHeight="1">
      <c r="A15" s="248" t="s">
        <v>333</v>
      </c>
      <c r="B15" s="249" t="s">
        <v>334</v>
      </c>
      <c r="C15" s="250" t="s">
        <v>324</v>
      </c>
      <c r="D15" s="250">
        <v>-332.36</v>
      </c>
      <c r="E15" s="251">
        <v>332.91296460186112</v>
      </c>
      <c r="F15" s="252">
        <v>45281.333333333343</v>
      </c>
    </row>
    <row r="16" spans="1:10" ht="15.75" customHeight="1">
      <c r="A16" s="248" t="s">
        <v>333</v>
      </c>
      <c r="B16" s="249" t="s">
        <v>335</v>
      </c>
      <c r="C16" s="250" t="s">
        <v>324</v>
      </c>
      <c r="D16" s="250">
        <v>-453.54</v>
      </c>
      <c r="E16" s="251">
        <v>453.73146683914263</v>
      </c>
      <c r="F16" s="252">
        <v>45280.291666666657</v>
      </c>
    </row>
    <row r="17" spans="1:16" ht="15.75" customHeight="1">
      <c r="A17" s="248" t="s">
        <v>323</v>
      </c>
      <c r="B17" s="249" t="s">
        <v>587</v>
      </c>
      <c r="C17" s="250" t="s">
        <v>337</v>
      </c>
      <c r="D17" s="250">
        <v>249</v>
      </c>
      <c r="E17" s="251">
        <v>250.6830668393859</v>
      </c>
      <c r="F17" s="252">
        <v>45280.458333333343</v>
      </c>
    </row>
    <row r="18" spans="1:16" ht="15.75" customHeight="1">
      <c r="A18" s="248" t="s">
        <v>336</v>
      </c>
      <c r="B18" s="249" t="s">
        <v>238</v>
      </c>
      <c r="C18" s="250" t="s">
        <v>337</v>
      </c>
      <c r="D18" s="250">
        <v>-120</v>
      </c>
      <c r="E18" s="251">
        <v>120.93386622447829</v>
      </c>
      <c r="F18" s="252">
        <v>45262.8125</v>
      </c>
    </row>
    <row r="19" spans="1:16" ht="15.75" customHeight="1">
      <c r="A19" s="248" t="s">
        <v>336</v>
      </c>
      <c r="B19" s="249" t="s">
        <v>239</v>
      </c>
      <c r="C19" s="250" t="s">
        <v>337</v>
      </c>
      <c r="D19" s="250">
        <v>-120</v>
      </c>
      <c r="E19" s="251">
        <v>120.93386622447829</v>
      </c>
      <c r="F19" s="252">
        <v>45262.8125</v>
      </c>
    </row>
    <row r="20" spans="1:16" ht="15.75" customHeight="1">
      <c r="A20" s="248" t="s">
        <v>336</v>
      </c>
      <c r="B20" s="249" t="s">
        <v>325</v>
      </c>
      <c r="C20" s="250" t="s">
        <v>337</v>
      </c>
      <c r="D20" s="250">
        <v>-120</v>
      </c>
      <c r="E20" s="251">
        <v>120.93386622447829</v>
      </c>
      <c r="F20" s="252">
        <v>45262.8125</v>
      </c>
    </row>
    <row r="21" spans="1:16" ht="15.75" customHeight="1">
      <c r="A21" s="248" t="s">
        <v>330</v>
      </c>
      <c r="B21" s="249" t="s">
        <v>338</v>
      </c>
      <c r="C21" s="250" t="s">
        <v>337</v>
      </c>
      <c r="D21" s="250">
        <v>266</v>
      </c>
      <c r="E21" s="251">
        <v>376.18080759124331</v>
      </c>
      <c r="F21" s="252">
        <v>45287.25</v>
      </c>
    </row>
    <row r="22" spans="1:16" ht="15.75" customHeight="1">
      <c r="A22" s="248" t="s">
        <v>330</v>
      </c>
      <c r="B22" s="249" t="s">
        <v>339</v>
      </c>
      <c r="C22" s="250" t="s">
        <v>337</v>
      </c>
      <c r="D22" s="250">
        <v>319</v>
      </c>
      <c r="E22" s="251">
        <v>322.29955010828053</v>
      </c>
      <c r="F22" s="252">
        <v>45290.75</v>
      </c>
    </row>
    <row r="23" spans="1:16" ht="15.75" customHeight="1">
      <c r="A23" s="248" t="s">
        <v>340</v>
      </c>
      <c r="B23" s="249" t="s">
        <v>341</v>
      </c>
      <c r="C23" s="250" t="s">
        <v>337</v>
      </c>
      <c r="D23" s="250">
        <v>-55</v>
      </c>
      <c r="E23" s="251">
        <v>55.443665102516448</v>
      </c>
      <c r="F23" s="252">
        <v>45263.875</v>
      </c>
    </row>
    <row r="24" spans="1:16" ht="15.75" customHeight="1">
      <c r="A24" s="248" t="s">
        <v>340</v>
      </c>
      <c r="B24" s="249" t="s">
        <v>342</v>
      </c>
      <c r="C24" s="250" t="s">
        <v>337</v>
      </c>
      <c r="D24" s="250">
        <v>-55</v>
      </c>
      <c r="E24" s="251">
        <v>55.443665102516448</v>
      </c>
      <c r="F24" s="252">
        <v>45263.875</v>
      </c>
    </row>
    <row r="25" spans="1:16" ht="15.75" customHeight="1">
      <c r="A25" s="248" t="s">
        <v>599</v>
      </c>
      <c r="B25" s="249" t="s">
        <v>624</v>
      </c>
      <c r="C25" s="250" t="s">
        <v>337</v>
      </c>
      <c r="D25" s="250">
        <v>127</v>
      </c>
      <c r="E25" s="251">
        <v>127.00393694685221</v>
      </c>
      <c r="F25" s="252">
        <v>45277.916666666657</v>
      </c>
    </row>
    <row r="26" spans="1:16" ht="15.75" customHeight="1" thickBot="1">
      <c r="A26" s="253" t="s">
        <v>599</v>
      </c>
      <c r="B26" s="254" t="s">
        <v>380</v>
      </c>
      <c r="C26" s="255" t="s">
        <v>337</v>
      </c>
      <c r="D26" s="255">
        <v>65</v>
      </c>
      <c r="E26" s="256">
        <v>188.5576834817399</v>
      </c>
      <c r="F26" s="257">
        <v>45268.791666666657</v>
      </c>
    </row>
    <row r="27" spans="1:16" ht="15" customHeight="1">
      <c r="A27" s="104"/>
      <c r="B27" s="104"/>
      <c r="C27" s="104"/>
      <c r="D27" s="104"/>
      <c r="E27" s="143"/>
      <c r="F27" s="258"/>
      <c r="I27" s="1360"/>
      <c r="M27" s="1360"/>
      <c r="N27" s="1360"/>
      <c r="O27" s="1361"/>
      <c r="P27" s="1362"/>
    </row>
    <row r="28" spans="1:16" ht="15" customHeight="1">
      <c r="A28" s="104"/>
      <c r="B28" s="104"/>
      <c r="C28" s="104"/>
      <c r="D28" s="104"/>
      <c r="E28" s="143"/>
      <c r="F28" s="258"/>
      <c r="M28" s="1360"/>
      <c r="N28" s="1360"/>
      <c r="O28" s="1363"/>
      <c r="P28" s="1364"/>
    </row>
    <row r="29" spans="1:16" ht="6.75" customHeight="1">
      <c r="A29" s="104"/>
      <c r="B29" s="104"/>
      <c r="C29" s="104"/>
      <c r="D29" s="104"/>
      <c r="E29" s="143"/>
      <c r="F29" s="258"/>
      <c r="I29" s="1360"/>
      <c r="M29" s="1360"/>
      <c r="N29" s="1360"/>
      <c r="O29" s="1361"/>
      <c r="P29" s="234"/>
    </row>
    <row r="30" spans="1:16" ht="21.75" customHeight="1">
      <c r="A30" s="1540" t="s">
        <v>137</v>
      </c>
      <c r="B30" s="1540"/>
      <c r="C30" s="1540"/>
      <c r="D30" s="1540"/>
      <c r="E30" s="1540"/>
      <c r="F30" s="1540"/>
    </row>
    <row r="31" spans="1:16" ht="15.75" customHeight="1">
      <c r="A31" s="1447" t="s">
        <v>138</v>
      </c>
      <c r="B31" s="1447"/>
      <c r="C31" s="1447"/>
      <c r="D31" s="1447"/>
      <c r="E31" s="1447"/>
      <c r="F31" s="1447"/>
      <c r="I31" s="1360"/>
    </row>
    <row r="32" spans="1:16" ht="15.75" customHeight="1">
      <c r="A32" s="1541" t="s">
        <v>139</v>
      </c>
      <c r="B32" s="1541"/>
      <c r="C32" s="1541"/>
      <c r="D32" s="1541"/>
      <c r="E32" s="1541"/>
      <c r="F32" s="1541"/>
    </row>
    <row r="33" spans="1:16" ht="13.5" customHeight="1" thickBot="1">
      <c r="A33" s="104"/>
      <c r="B33" s="104"/>
      <c r="C33" s="104"/>
      <c r="D33" s="104"/>
      <c r="E33" s="143"/>
      <c r="F33" s="258"/>
    </row>
    <row r="34" spans="1:16" ht="29.25" customHeight="1" thickBot="1">
      <c r="A34" s="259" t="s">
        <v>343</v>
      </c>
      <c r="B34" s="260" t="s">
        <v>344</v>
      </c>
      <c r="C34" s="260" t="s">
        <v>345</v>
      </c>
      <c r="D34" s="261" t="s">
        <v>346</v>
      </c>
      <c r="E34" s="262" t="s">
        <v>347</v>
      </c>
      <c r="F34" s="263" t="s">
        <v>348</v>
      </c>
    </row>
    <row r="35" spans="1:16" ht="17.25" customHeight="1">
      <c r="A35" s="1372" t="s">
        <v>349</v>
      </c>
      <c r="B35" s="1373" t="s">
        <v>350</v>
      </c>
      <c r="C35" s="1374" t="s">
        <v>351</v>
      </c>
      <c r="D35" s="1374">
        <v>240</v>
      </c>
      <c r="E35" s="1375">
        <v>250</v>
      </c>
      <c r="F35" s="1376">
        <v>45287.541666666657</v>
      </c>
    </row>
    <row r="36" spans="1:16" ht="17.25" customHeight="1">
      <c r="A36" s="1377" t="s">
        <v>349</v>
      </c>
      <c r="B36" s="264" t="s">
        <v>352</v>
      </c>
      <c r="C36" s="250" t="s">
        <v>351</v>
      </c>
      <c r="D36" s="250">
        <v>226</v>
      </c>
      <c r="E36" s="251">
        <v>234.35016535091239</v>
      </c>
      <c r="F36" s="252">
        <v>45284.75</v>
      </c>
      <c r="I36" s="1360"/>
    </row>
    <row r="37" spans="1:16" ht="17.25" customHeight="1">
      <c r="A37" s="1377" t="s">
        <v>323</v>
      </c>
      <c r="B37" s="264" t="s">
        <v>353</v>
      </c>
      <c r="C37" s="250" t="s">
        <v>351</v>
      </c>
      <c r="D37" s="250">
        <v>153</v>
      </c>
      <c r="E37" s="251">
        <v>157.4102919125684</v>
      </c>
      <c r="F37" s="252">
        <v>45265.375</v>
      </c>
      <c r="M37" s="1365"/>
      <c r="N37" s="1365"/>
      <c r="O37" s="1366"/>
      <c r="P37" s="1367"/>
    </row>
    <row r="38" spans="1:16" ht="17.25" customHeight="1">
      <c r="A38" s="1377" t="s">
        <v>323</v>
      </c>
      <c r="B38" s="264" t="s">
        <v>354</v>
      </c>
      <c r="C38" s="250" t="s">
        <v>351</v>
      </c>
      <c r="D38" s="250">
        <v>151</v>
      </c>
      <c r="E38" s="251">
        <v>158.14550262337531</v>
      </c>
      <c r="F38" s="252">
        <v>45262.458333333343</v>
      </c>
      <c r="M38" s="1365"/>
      <c r="N38" s="1365"/>
      <c r="O38" s="1363"/>
      <c r="P38" s="1364"/>
    </row>
    <row r="39" spans="1:16" ht="17.25" customHeight="1">
      <c r="A39" s="1377" t="s">
        <v>323</v>
      </c>
      <c r="B39" s="264" t="s">
        <v>355</v>
      </c>
      <c r="C39" s="250" t="s">
        <v>351</v>
      </c>
      <c r="D39" s="250">
        <v>153</v>
      </c>
      <c r="E39" s="251">
        <v>157.4102919125684</v>
      </c>
      <c r="F39" s="252">
        <v>45263.416666666657</v>
      </c>
      <c r="M39" s="1365"/>
      <c r="N39" s="1365"/>
      <c r="O39" s="1366"/>
      <c r="P39" s="1367"/>
    </row>
    <row r="40" spans="1:16" ht="17.25" customHeight="1">
      <c r="A40" s="1377" t="s">
        <v>356</v>
      </c>
      <c r="B40" s="264" t="s">
        <v>357</v>
      </c>
      <c r="C40" s="250" t="s">
        <v>351</v>
      </c>
      <c r="D40" s="250">
        <v>40</v>
      </c>
      <c r="E40" s="251">
        <v>139.84276885130669</v>
      </c>
      <c r="F40" s="252">
        <v>45266.291666666657</v>
      </c>
    </row>
    <row r="41" spans="1:16" ht="17.25" customHeight="1">
      <c r="A41" s="1377" t="s">
        <v>356</v>
      </c>
      <c r="B41" s="264" t="s">
        <v>358</v>
      </c>
      <c r="C41" s="250" t="s">
        <v>351</v>
      </c>
      <c r="D41" s="250">
        <v>164</v>
      </c>
      <c r="E41" s="251">
        <v>203.21417273408861</v>
      </c>
      <c r="F41" s="252">
        <v>45281.291666666657</v>
      </c>
      <c r="I41" s="1360"/>
    </row>
    <row r="42" spans="1:16" ht="17.25" customHeight="1">
      <c r="A42" s="1377" t="s">
        <v>359</v>
      </c>
      <c r="B42" s="264" t="s">
        <v>360</v>
      </c>
      <c r="C42" s="250" t="s">
        <v>351</v>
      </c>
      <c r="D42" s="250">
        <v>119</v>
      </c>
      <c r="E42" s="251">
        <v>127.22421153223939</v>
      </c>
      <c r="F42" s="252">
        <v>45261.75</v>
      </c>
    </row>
    <row r="43" spans="1:16" ht="17.25" customHeight="1">
      <c r="A43" s="1377" t="s">
        <v>359</v>
      </c>
      <c r="B43" s="264" t="s">
        <v>361</v>
      </c>
      <c r="C43" s="250" t="s">
        <v>351</v>
      </c>
      <c r="D43" s="250">
        <v>105</v>
      </c>
      <c r="E43" s="251">
        <v>120.93386622447829</v>
      </c>
      <c r="F43" s="252">
        <v>45266.416666666657</v>
      </c>
    </row>
    <row r="44" spans="1:16" ht="17.25" customHeight="1">
      <c r="A44" s="1377" t="s">
        <v>362</v>
      </c>
      <c r="B44" s="264" t="s">
        <v>363</v>
      </c>
      <c r="C44" s="250" t="s">
        <v>351</v>
      </c>
      <c r="D44" s="250">
        <v>189</v>
      </c>
      <c r="E44" s="251">
        <v>189.95262567282401</v>
      </c>
      <c r="F44" s="252">
        <v>45277.625</v>
      </c>
      <c r="I44" s="1360"/>
    </row>
    <row r="45" spans="1:16" ht="17.25" customHeight="1">
      <c r="A45" s="1377" t="s">
        <v>362</v>
      </c>
      <c r="B45" s="264" t="s">
        <v>364</v>
      </c>
      <c r="C45" s="250" t="s">
        <v>351</v>
      </c>
      <c r="D45" s="250">
        <v>134</v>
      </c>
      <c r="E45" s="251">
        <v>172.10461934532731</v>
      </c>
      <c r="F45" s="252">
        <v>45276.041666666657</v>
      </c>
      <c r="I45" s="1360"/>
    </row>
    <row r="46" spans="1:16" ht="17.25" customHeight="1">
      <c r="A46" s="1377" t="s">
        <v>362</v>
      </c>
      <c r="B46" s="264" t="s">
        <v>365</v>
      </c>
      <c r="C46" s="250" t="s">
        <v>351</v>
      </c>
      <c r="D46" s="250">
        <v>207</v>
      </c>
      <c r="E46" s="251">
        <v>208.5041966004521</v>
      </c>
      <c r="F46" s="252">
        <v>45268.125</v>
      </c>
      <c r="I46" s="1360"/>
    </row>
    <row r="47" spans="1:16" ht="17.25" customHeight="1">
      <c r="A47" s="1377" t="s">
        <v>366</v>
      </c>
      <c r="B47" s="264" t="s">
        <v>367</v>
      </c>
      <c r="C47" s="250" t="s">
        <v>351</v>
      </c>
      <c r="D47" s="250">
        <v>160</v>
      </c>
      <c r="E47" s="251">
        <v>226.27416997969519</v>
      </c>
      <c r="F47" s="252">
        <v>45285.333333333343</v>
      </c>
      <c r="I47" s="1360"/>
    </row>
    <row r="48" spans="1:16" ht="17.25" customHeight="1">
      <c r="A48" s="1377" t="s">
        <v>366</v>
      </c>
      <c r="B48" s="264" t="s">
        <v>368</v>
      </c>
      <c r="C48" s="250" t="s">
        <v>351</v>
      </c>
      <c r="D48" s="250">
        <v>167</v>
      </c>
      <c r="E48" s="251">
        <v>167.67229944149989</v>
      </c>
      <c r="F48" s="252">
        <v>45267.375</v>
      </c>
    </row>
    <row r="49" spans="1:6" ht="17.25" customHeight="1">
      <c r="A49" s="1377" t="s">
        <v>369</v>
      </c>
      <c r="B49" s="264" t="s">
        <v>370</v>
      </c>
      <c r="C49" s="250" t="s">
        <v>351</v>
      </c>
      <c r="D49" s="250">
        <v>-84</v>
      </c>
      <c r="E49" s="251">
        <v>104.4030650891055</v>
      </c>
      <c r="F49" s="252">
        <v>45266.770833333343</v>
      </c>
    </row>
    <row r="50" spans="1:6" ht="17.25" customHeight="1">
      <c r="A50" s="1377" t="s">
        <v>369</v>
      </c>
      <c r="B50" s="264" t="s">
        <v>371</v>
      </c>
      <c r="C50" s="250" t="s">
        <v>351</v>
      </c>
      <c r="D50" s="250">
        <v>-76</v>
      </c>
      <c r="E50" s="251">
        <v>107.4802307403552</v>
      </c>
      <c r="F50" s="252">
        <v>45269.833333333343</v>
      </c>
    </row>
    <row r="51" spans="1:6" ht="17.25" customHeight="1">
      <c r="A51" s="1377" t="s">
        <v>372</v>
      </c>
      <c r="B51" s="264" t="s">
        <v>373</v>
      </c>
      <c r="C51" s="250" t="s">
        <v>351</v>
      </c>
      <c r="D51" s="250">
        <v>218</v>
      </c>
      <c r="E51" s="251">
        <v>219.4288039433292</v>
      </c>
      <c r="F51" s="252">
        <v>45291.375</v>
      </c>
    </row>
    <row r="52" spans="1:6" ht="17.25" customHeight="1">
      <c r="A52" s="1377" t="s">
        <v>372</v>
      </c>
      <c r="B52" s="264" t="s">
        <v>374</v>
      </c>
      <c r="C52" s="250" t="s">
        <v>351</v>
      </c>
      <c r="D52" s="250">
        <v>218</v>
      </c>
      <c r="E52" s="251">
        <v>219.4288039433292</v>
      </c>
      <c r="F52" s="252">
        <v>45291.375</v>
      </c>
    </row>
    <row r="53" spans="1:6" ht="17.25" customHeight="1">
      <c r="A53" s="1377" t="s">
        <v>372</v>
      </c>
      <c r="B53" s="264" t="s">
        <v>375</v>
      </c>
      <c r="C53" s="250" t="s">
        <v>351</v>
      </c>
      <c r="D53" s="250">
        <v>158</v>
      </c>
      <c r="E53" s="251">
        <v>301.68360910066031</v>
      </c>
      <c r="F53" s="252">
        <v>45283.291666666657</v>
      </c>
    </row>
    <row r="54" spans="1:6" ht="17.25" customHeight="1">
      <c r="A54" s="1377" t="s">
        <v>376</v>
      </c>
      <c r="B54" s="264" t="s">
        <v>377</v>
      </c>
      <c r="C54" s="250" t="s">
        <v>351</v>
      </c>
      <c r="D54" s="250">
        <v>197</v>
      </c>
      <c r="E54" s="251">
        <v>203.0024630392449</v>
      </c>
      <c r="F54" s="252">
        <v>45282.875</v>
      </c>
    </row>
    <row r="55" spans="1:6" ht="17.25" customHeight="1">
      <c r="A55" s="1377" t="s">
        <v>376</v>
      </c>
      <c r="B55" s="264" t="s">
        <v>378</v>
      </c>
      <c r="C55" s="250" t="s">
        <v>351</v>
      </c>
      <c r="D55" s="250">
        <v>145</v>
      </c>
      <c r="E55" s="251">
        <v>260.155722597063</v>
      </c>
      <c r="F55" s="252">
        <v>45284.875</v>
      </c>
    </row>
    <row r="56" spans="1:6" ht="17.25" customHeight="1">
      <c r="A56" s="1377" t="s">
        <v>379</v>
      </c>
      <c r="B56" s="264" t="s">
        <v>380</v>
      </c>
      <c r="C56" s="250" t="s">
        <v>351</v>
      </c>
      <c r="D56" s="250">
        <v>162</v>
      </c>
      <c r="E56" s="251">
        <v>165.73774464496611</v>
      </c>
      <c r="F56" s="252">
        <v>45264.708333333343</v>
      </c>
    </row>
    <row r="57" spans="1:6" ht="17.25" customHeight="1">
      <c r="A57" s="1377" t="s">
        <v>381</v>
      </c>
      <c r="B57" s="264" t="s">
        <v>382</v>
      </c>
      <c r="C57" s="250" t="s">
        <v>351</v>
      </c>
      <c r="D57" s="250">
        <v>105</v>
      </c>
      <c r="E57" s="251">
        <v>105</v>
      </c>
      <c r="F57" s="252">
        <v>45262.333333333343</v>
      </c>
    </row>
    <row r="58" spans="1:6" ht="17.25" customHeight="1">
      <c r="A58" s="1377" t="s">
        <v>381</v>
      </c>
      <c r="B58" s="264" t="s">
        <v>383</v>
      </c>
      <c r="C58" s="250" t="s">
        <v>351</v>
      </c>
      <c r="D58" s="250">
        <v>105</v>
      </c>
      <c r="E58" s="251">
        <v>105</v>
      </c>
      <c r="F58" s="252">
        <v>45262.333333333343</v>
      </c>
    </row>
    <row r="59" spans="1:6" ht="17.25" customHeight="1">
      <c r="A59" s="1377" t="s">
        <v>384</v>
      </c>
      <c r="B59" s="264" t="s">
        <v>385</v>
      </c>
      <c r="C59" s="250" t="s">
        <v>351</v>
      </c>
      <c r="D59" s="250">
        <v>144</v>
      </c>
      <c r="E59" s="251">
        <v>151.47607071745691</v>
      </c>
      <c r="F59" s="252">
        <v>45283.5</v>
      </c>
    </row>
    <row r="60" spans="1:6" ht="17.25" customHeight="1">
      <c r="A60" s="1377" t="s">
        <v>384</v>
      </c>
      <c r="B60" s="264" t="s">
        <v>386</v>
      </c>
      <c r="C60" s="250" t="s">
        <v>351</v>
      </c>
      <c r="D60" s="250">
        <v>0</v>
      </c>
      <c r="E60" s="251">
        <v>0</v>
      </c>
      <c r="F60" s="252">
        <v>45261</v>
      </c>
    </row>
    <row r="61" spans="1:6" ht="17.25" customHeight="1">
      <c r="A61" s="1377" t="s">
        <v>384</v>
      </c>
      <c r="B61" s="264" t="s">
        <v>387</v>
      </c>
      <c r="C61" s="250" t="s">
        <v>351</v>
      </c>
      <c r="D61" s="250">
        <v>144</v>
      </c>
      <c r="E61" s="251">
        <v>151.47607071745691</v>
      </c>
      <c r="F61" s="252">
        <v>45283.5</v>
      </c>
    </row>
    <row r="62" spans="1:6" ht="17.25" customHeight="1">
      <c r="A62" s="1377" t="s">
        <v>388</v>
      </c>
      <c r="B62" s="264" t="s">
        <v>389</v>
      </c>
      <c r="C62" s="250" t="s">
        <v>351</v>
      </c>
      <c r="D62" s="250">
        <v>88</v>
      </c>
      <c r="E62" s="251">
        <v>96.254870006665115</v>
      </c>
      <c r="F62" s="252">
        <v>45283.541666666657</v>
      </c>
    </row>
    <row r="63" spans="1:6" ht="17.25" customHeight="1">
      <c r="A63" s="1377" t="s">
        <v>388</v>
      </c>
      <c r="B63" s="264" t="s">
        <v>390</v>
      </c>
      <c r="C63" s="250" t="s">
        <v>351</v>
      </c>
      <c r="D63" s="250">
        <v>72</v>
      </c>
      <c r="E63" s="251">
        <v>80.498447189992433</v>
      </c>
      <c r="F63" s="252">
        <v>45273.625</v>
      </c>
    </row>
    <row r="64" spans="1:6" ht="17.25" customHeight="1">
      <c r="A64" s="1377" t="s">
        <v>388</v>
      </c>
      <c r="B64" s="264" t="s">
        <v>391</v>
      </c>
      <c r="C64" s="250" t="s">
        <v>351</v>
      </c>
      <c r="D64" s="250">
        <v>73</v>
      </c>
      <c r="E64" s="251">
        <v>101.8331969448077</v>
      </c>
      <c r="F64" s="252">
        <v>45291.583333333343</v>
      </c>
    </row>
    <row r="65" spans="1:15" ht="17.25" customHeight="1">
      <c r="A65" s="1377" t="s">
        <v>392</v>
      </c>
      <c r="B65" s="264" t="s">
        <v>393</v>
      </c>
      <c r="C65" s="250" t="s">
        <v>351</v>
      </c>
      <c r="D65" s="250">
        <v>109</v>
      </c>
      <c r="E65" s="251">
        <v>109.4577544078079</v>
      </c>
      <c r="F65" s="252">
        <v>45262.75</v>
      </c>
    </row>
    <row r="66" spans="1:15" ht="17.25" customHeight="1">
      <c r="A66" s="1377" t="s">
        <v>392</v>
      </c>
      <c r="B66" s="264" t="s">
        <v>394</v>
      </c>
      <c r="C66" s="250" t="s">
        <v>351</v>
      </c>
      <c r="D66" s="250">
        <v>109</v>
      </c>
      <c r="E66" s="251">
        <v>109.4577544078079</v>
      </c>
      <c r="F66" s="252">
        <v>45262.75</v>
      </c>
      <c r="K66" s="1368"/>
      <c r="L66" s="1368"/>
      <c r="M66" s="1368"/>
      <c r="N66" s="1369"/>
      <c r="O66" s="1362"/>
    </row>
    <row r="67" spans="1:15" ht="17.25" customHeight="1">
      <c r="A67" s="1377" t="s">
        <v>392</v>
      </c>
      <c r="B67" s="264" t="s">
        <v>395</v>
      </c>
      <c r="C67" s="250" t="s">
        <v>351</v>
      </c>
      <c r="D67" s="250">
        <v>109</v>
      </c>
      <c r="E67" s="251">
        <v>109.4577544078079</v>
      </c>
      <c r="F67" s="252">
        <v>45262.75</v>
      </c>
      <c r="K67" s="1368"/>
      <c r="L67" s="1368"/>
      <c r="M67" s="1368"/>
      <c r="N67" s="1369"/>
      <c r="O67" s="1362"/>
    </row>
    <row r="68" spans="1:15" ht="17.25" customHeight="1">
      <c r="A68" s="1377" t="s">
        <v>392</v>
      </c>
      <c r="B68" s="264" t="s">
        <v>396</v>
      </c>
      <c r="C68" s="250" t="s">
        <v>351</v>
      </c>
      <c r="D68" s="250">
        <v>109</v>
      </c>
      <c r="E68" s="251">
        <v>109.4577544078079</v>
      </c>
      <c r="F68" s="252">
        <v>45262.75</v>
      </c>
      <c r="K68" s="1368"/>
      <c r="L68" s="1368"/>
      <c r="M68" s="1368"/>
      <c r="N68" s="1369"/>
      <c r="O68" s="1362"/>
    </row>
    <row r="69" spans="1:15" ht="17.25" customHeight="1">
      <c r="A69" s="1377" t="s">
        <v>397</v>
      </c>
      <c r="B69" s="264" t="s">
        <v>398</v>
      </c>
      <c r="C69" s="250" t="s">
        <v>351</v>
      </c>
      <c r="D69" s="250">
        <v>82</v>
      </c>
      <c r="E69" s="251">
        <v>111.8033988749895</v>
      </c>
      <c r="F69" s="252">
        <v>45287.333333333343</v>
      </c>
      <c r="K69" s="1368"/>
      <c r="L69" s="1368"/>
      <c r="M69" s="1368"/>
      <c r="N69" s="1369"/>
      <c r="O69" s="1362"/>
    </row>
    <row r="70" spans="1:15" ht="17.25" customHeight="1">
      <c r="A70" s="1377" t="s">
        <v>397</v>
      </c>
      <c r="B70" s="264" t="s">
        <v>399</v>
      </c>
      <c r="C70" s="250" t="s">
        <v>351</v>
      </c>
      <c r="D70" s="250">
        <v>80</v>
      </c>
      <c r="E70" s="251">
        <v>106.9626102897643</v>
      </c>
      <c r="F70" s="252">
        <v>45279.75</v>
      </c>
    </row>
    <row r="71" spans="1:15" ht="17.25" customHeight="1">
      <c r="A71" s="1377" t="s">
        <v>397</v>
      </c>
      <c r="B71" s="264" t="s">
        <v>400</v>
      </c>
      <c r="C71" s="250" t="s">
        <v>351</v>
      </c>
      <c r="D71" s="250">
        <v>82</v>
      </c>
      <c r="E71" s="251">
        <v>111.8033988749895</v>
      </c>
      <c r="F71" s="252">
        <v>45287.333333333343</v>
      </c>
    </row>
    <row r="72" spans="1:15" ht="17.25" customHeight="1">
      <c r="A72" s="1377" t="s">
        <v>401</v>
      </c>
      <c r="B72" s="264" t="s">
        <v>402</v>
      </c>
      <c r="C72" s="250" t="s">
        <v>351</v>
      </c>
      <c r="D72" s="250">
        <v>-157</v>
      </c>
      <c r="E72" s="251">
        <v>162.7820628939196</v>
      </c>
      <c r="F72" s="252">
        <v>45280.541666666657</v>
      </c>
    </row>
    <row r="73" spans="1:15" ht="17.25" customHeight="1">
      <c r="A73" s="1377" t="s">
        <v>401</v>
      </c>
      <c r="B73" s="264" t="s">
        <v>403</v>
      </c>
      <c r="C73" s="250" t="s">
        <v>351</v>
      </c>
      <c r="D73" s="250">
        <v>-157</v>
      </c>
      <c r="E73" s="251">
        <v>162.7820628939196</v>
      </c>
      <c r="F73" s="252">
        <v>45280.541666666657</v>
      </c>
    </row>
    <row r="74" spans="1:15" ht="17.25" customHeight="1">
      <c r="A74" s="1377" t="s">
        <v>330</v>
      </c>
      <c r="B74" s="264" t="s">
        <v>588</v>
      </c>
      <c r="C74" s="250" t="s">
        <v>351</v>
      </c>
      <c r="D74" s="250">
        <v>114</v>
      </c>
      <c r="E74" s="251">
        <v>121.49074038789951</v>
      </c>
      <c r="F74" s="252">
        <v>45265.416666666657</v>
      </c>
    </row>
    <row r="75" spans="1:15" ht="17.25" customHeight="1">
      <c r="A75" s="1377" t="s">
        <v>404</v>
      </c>
      <c r="B75" s="264" t="s">
        <v>367</v>
      </c>
      <c r="C75" s="250" t="s">
        <v>351</v>
      </c>
      <c r="D75" s="250">
        <v>139</v>
      </c>
      <c r="E75" s="251">
        <v>145.2067491544384</v>
      </c>
      <c r="F75" s="252">
        <v>45266.791666666657</v>
      </c>
      <c r="K75" s="231"/>
    </row>
    <row r="76" spans="1:15" ht="17.25" customHeight="1">
      <c r="A76" s="1377" t="s">
        <v>404</v>
      </c>
      <c r="B76" s="264" t="s">
        <v>368</v>
      </c>
      <c r="C76" s="250" t="s">
        <v>351</v>
      </c>
      <c r="D76" s="250">
        <v>0</v>
      </c>
      <c r="E76" s="251">
        <v>0</v>
      </c>
      <c r="F76" s="252">
        <v>45261</v>
      </c>
    </row>
    <row r="77" spans="1:15" ht="17.25" customHeight="1">
      <c r="A77" s="1377" t="s">
        <v>404</v>
      </c>
      <c r="B77" s="264" t="s">
        <v>405</v>
      </c>
      <c r="C77" s="250" t="s">
        <v>351</v>
      </c>
      <c r="D77" s="250">
        <v>139</v>
      </c>
      <c r="E77" s="251">
        <v>145.2067491544384</v>
      </c>
      <c r="F77" s="252">
        <v>45266.791666666657</v>
      </c>
    </row>
    <row r="78" spans="1:15" ht="17.25" customHeight="1">
      <c r="A78" s="1377" t="s">
        <v>406</v>
      </c>
      <c r="B78" s="264" t="s">
        <v>407</v>
      </c>
      <c r="C78" s="250" t="s">
        <v>351</v>
      </c>
      <c r="D78" s="250">
        <v>-103</v>
      </c>
      <c r="E78" s="251">
        <v>103.04368005850721</v>
      </c>
      <c r="F78" s="252">
        <v>45262.75</v>
      </c>
    </row>
    <row r="79" spans="1:15" ht="17.25" customHeight="1">
      <c r="A79" s="1377" t="s">
        <v>406</v>
      </c>
      <c r="B79" s="264" t="s">
        <v>408</v>
      </c>
      <c r="C79" s="250" t="s">
        <v>351</v>
      </c>
      <c r="D79" s="250">
        <v>-103</v>
      </c>
      <c r="E79" s="251">
        <v>103.04368005850721</v>
      </c>
      <c r="F79" s="252">
        <v>45262.75</v>
      </c>
    </row>
    <row r="80" spans="1:15" ht="17.25" customHeight="1">
      <c r="A80" s="1377" t="s">
        <v>406</v>
      </c>
      <c r="B80" s="264" t="s">
        <v>409</v>
      </c>
      <c r="C80" s="250" t="s">
        <v>351</v>
      </c>
      <c r="D80" s="250">
        <v>-132</v>
      </c>
      <c r="E80" s="251">
        <v>132.0340865079923</v>
      </c>
      <c r="F80" s="252">
        <v>45262.75</v>
      </c>
    </row>
    <row r="81" spans="1:12" ht="17.25" customHeight="1">
      <c r="A81" s="1377" t="s">
        <v>410</v>
      </c>
      <c r="B81" s="264" t="s">
        <v>411</v>
      </c>
      <c r="C81" s="250" t="s">
        <v>351</v>
      </c>
      <c r="D81" s="250">
        <v>134</v>
      </c>
      <c r="E81" s="251">
        <v>139.56002292920419</v>
      </c>
      <c r="F81" s="252">
        <v>45284.375</v>
      </c>
    </row>
    <row r="82" spans="1:12" ht="17.25" customHeight="1">
      <c r="A82" s="1377" t="s">
        <v>410</v>
      </c>
      <c r="B82" s="264" t="s">
        <v>412</v>
      </c>
      <c r="C82" s="250" t="s">
        <v>351</v>
      </c>
      <c r="D82" s="250">
        <v>186</v>
      </c>
      <c r="E82" s="251">
        <v>195.437969698828</v>
      </c>
      <c r="F82" s="252">
        <v>45262.458333333343</v>
      </c>
    </row>
    <row r="83" spans="1:12" ht="17.25" customHeight="1">
      <c r="A83" s="1377" t="s">
        <v>413</v>
      </c>
      <c r="B83" s="264" t="s">
        <v>589</v>
      </c>
      <c r="C83" s="250" t="s">
        <v>351</v>
      </c>
      <c r="D83" s="250">
        <v>-114</v>
      </c>
      <c r="E83" s="251">
        <v>115.9180745181699</v>
      </c>
      <c r="F83" s="252">
        <v>45261.833333333343</v>
      </c>
    </row>
    <row r="84" spans="1:12" ht="17.25" customHeight="1">
      <c r="A84" s="1377" t="s">
        <v>413</v>
      </c>
      <c r="B84" s="264" t="s">
        <v>590</v>
      </c>
      <c r="C84" s="250" t="s">
        <v>351</v>
      </c>
      <c r="D84" s="250">
        <v>-115</v>
      </c>
      <c r="E84" s="251">
        <v>116.7261752992875</v>
      </c>
      <c r="F84" s="252">
        <v>45261.833333333343</v>
      </c>
    </row>
    <row r="85" spans="1:12" ht="17.25" customHeight="1">
      <c r="A85" s="1377" t="s">
        <v>414</v>
      </c>
      <c r="B85" s="264" t="s">
        <v>415</v>
      </c>
      <c r="C85" s="250" t="s">
        <v>351</v>
      </c>
      <c r="D85" s="250">
        <v>1</v>
      </c>
      <c r="E85" s="251">
        <v>1.4142135623730949</v>
      </c>
      <c r="F85" s="252">
        <v>45261.5</v>
      </c>
    </row>
    <row r="86" spans="1:12" ht="17.25" customHeight="1">
      <c r="A86" s="1377" t="s">
        <v>414</v>
      </c>
      <c r="B86" s="264" t="s">
        <v>416</v>
      </c>
      <c r="C86" s="250" t="s">
        <v>351</v>
      </c>
      <c r="D86" s="250">
        <v>1</v>
      </c>
      <c r="E86" s="251">
        <v>1.4142135623730949</v>
      </c>
      <c r="F86" s="252">
        <v>45269.125</v>
      </c>
    </row>
    <row r="87" spans="1:12" ht="17.25" customHeight="1">
      <c r="A87" s="1377" t="s">
        <v>417</v>
      </c>
      <c r="B87" s="264" t="s">
        <v>418</v>
      </c>
      <c r="C87" s="250" t="s">
        <v>351</v>
      </c>
      <c r="D87" s="250">
        <v>209</v>
      </c>
      <c r="E87" s="251">
        <v>209.46837470128989</v>
      </c>
      <c r="F87" s="252">
        <v>45268.5</v>
      </c>
    </row>
    <row r="88" spans="1:12" ht="17.25" customHeight="1">
      <c r="A88" s="1377" t="s">
        <v>417</v>
      </c>
      <c r="B88" s="264" t="s">
        <v>419</v>
      </c>
      <c r="C88" s="250" t="s">
        <v>351</v>
      </c>
      <c r="D88" s="250">
        <v>295</v>
      </c>
      <c r="E88" s="251">
        <v>305.13767384575772</v>
      </c>
      <c r="F88" s="252">
        <v>45263.541666666657</v>
      </c>
      <c r="L88" s="1370"/>
    </row>
    <row r="89" spans="1:12" ht="17.25" customHeight="1">
      <c r="A89" s="1377" t="s">
        <v>417</v>
      </c>
      <c r="B89" s="264" t="s">
        <v>420</v>
      </c>
      <c r="C89" s="250" t="s">
        <v>351</v>
      </c>
      <c r="D89" s="250">
        <v>209</v>
      </c>
      <c r="E89" s="251">
        <v>209.46837470128989</v>
      </c>
      <c r="F89" s="252">
        <v>45268.5</v>
      </c>
    </row>
    <row r="90" spans="1:12" ht="17.25" customHeight="1">
      <c r="A90" s="1377" t="s">
        <v>421</v>
      </c>
      <c r="B90" s="264" t="s">
        <v>422</v>
      </c>
      <c r="C90" s="250" t="s">
        <v>351</v>
      </c>
      <c r="D90" s="250">
        <v>226</v>
      </c>
      <c r="E90" s="251">
        <v>251.78760890877851</v>
      </c>
      <c r="F90" s="252">
        <v>45262.75</v>
      </c>
    </row>
    <row r="91" spans="1:12" ht="17.25" customHeight="1">
      <c r="A91" s="1377" t="s">
        <v>421</v>
      </c>
      <c r="B91" s="264" t="s">
        <v>423</v>
      </c>
      <c r="C91" s="250" t="s">
        <v>351</v>
      </c>
      <c r="D91" s="250">
        <v>226</v>
      </c>
      <c r="E91" s="251">
        <v>251.78760890877851</v>
      </c>
      <c r="F91" s="252">
        <v>45262.75</v>
      </c>
      <c r="G91" s="1371"/>
    </row>
    <row r="92" spans="1:12" ht="17.25" customHeight="1">
      <c r="A92" s="1377" t="s">
        <v>424</v>
      </c>
      <c r="B92" s="264" t="s">
        <v>385</v>
      </c>
      <c r="C92" s="250" t="s">
        <v>351</v>
      </c>
      <c r="D92" s="250">
        <v>128</v>
      </c>
      <c r="E92" s="251">
        <v>204.89997559785121</v>
      </c>
      <c r="F92" s="252">
        <v>45288.375</v>
      </c>
      <c r="G92" s="232"/>
    </row>
    <row r="93" spans="1:12" ht="17.25" customHeight="1">
      <c r="A93" s="1377" t="s">
        <v>424</v>
      </c>
      <c r="B93" s="264" t="s">
        <v>386</v>
      </c>
      <c r="C93" s="250" t="s">
        <v>351</v>
      </c>
      <c r="D93" s="250">
        <v>138</v>
      </c>
      <c r="E93" s="251">
        <v>155.65346125287419</v>
      </c>
      <c r="F93" s="252">
        <v>45290.5</v>
      </c>
      <c r="G93" s="232"/>
    </row>
    <row r="94" spans="1:12" ht="17.25" customHeight="1">
      <c r="A94" s="1377" t="s">
        <v>425</v>
      </c>
      <c r="B94" s="264" t="s">
        <v>426</v>
      </c>
      <c r="C94" s="250" t="s">
        <v>351</v>
      </c>
      <c r="D94" s="250">
        <v>85</v>
      </c>
      <c r="E94" s="251">
        <v>269.74246977441283</v>
      </c>
      <c r="F94" s="252">
        <v>45280.770833333343</v>
      </c>
      <c r="G94" s="232"/>
    </row>
    <row r="95" spans="1:12" ht="17.25" customHeight="1">
      <c r="A95" s="1377" t="s">
        <v>425</v>
      </c>
      <c r="B95" s="264" t="s">
        <v>427</v>
      </c>
      <c r="C95" s="250" t="s">
        <v>351</v>
      </c>
      <c r="D95" s="250">
        <v>161</v>
      </c>
      <c r="E95" s="251">
        <v>165.1968522702536</v>
      </c>
      <c r="F95" s="252">
        <v>45283.458333333343</v>
      </c>
      <c r="G95" s="232"/>
    </row>
    <row r="96" spans="1:12" ht="17.25" customHeight="1">
      <c r="A96" s="1377" t="s">
        <v>428</v>
      </c>
      <c r="B96" s="264" t="s">
        <v>429</v>
      </c>
      <c r="C96" s="250" t="s">
        <v>351</v>
      </c>
      <c r="D96" s="250">
        <v>222.5</v>
      </c>
      <c r="E96" s="251">
        <v>225.23598735548461</v>
      </c>
      <c r="F96" s="252">
        <v>45266.708333333343</v>
      </c>
      <c r="G96" s="232"/>
    </row>
    <row r="97" spans="1:8" ht="17.25" customHeight="1">
      <c r="A97" s="1377" t="s">
        <v>428</v>
      </c>
      <c r="B97" s="264" t="s">
        <v>430</v>
      </c>
      <c r="C97" s="250" t="s">
        <v>351</v>
      </c>
      <c r="D97" s="250">
        <v>213</v>
      </c>
      <c r="E97" s="251">
        <v>217.29703173306351</v>
      </c>
      <c r="F97" s="252">
        <v>45264.583333333343</v>
      </c>
    </row>
    <row r="98" spans="1:8" ht="17.25" customHeight="1">
      <c r="A98" s="1377" t="s">
        <v>431</v>
      </c>
      <c r="B98" s="264" t="s">
        <v>373</v>
      </c>
      <c r="C98" s="250" t="s">
        <v>351</v>
      </c>
      <c r="D98" s="250">
        <v>210</v>
      </c>
      <c r="E98" s="251">
        <v>210.05951537600001</v>
      </c>
      <c r="F98" s="252">
        <v>45275.458333333343</v>
      </c>
      <c r="H98" s="232"/>
    </row>
    <row r="99" spans="1:8" ht="17.25" customHeight="1">
      <c r="A99" s="1377" t="s">
        <v>431</v>
      </c>
      <c r="B99" s="264" t="s">
        <v>374</v>
      </c>
      <c r="C99" s="250" t="s">
        <v>351</v>
      </c>
      <c r="D99" s="250">
        <v>198</v>
      </c>
      <c r="E99" s="251">
        <v>213.55093069335939</v>
      </c>
      <c r="F99" s="252">
        <v>45265.5</v>
      </c>
      <c r="H99" s="232"/>
    </row>
    <row r="100" spans="1:8" ht="15" thickBot="1">
      <c r="A100" s="265" t="s">
        <v>431</v>
      </c>
      <c r="B100" s="266" t="s">
        <v>375</v>
      </c>
      <c r="C100" s="255" t="s">
        <v>351</v>
      </c>
      <c r="D100" s="255">
        <v>220</v>
      </c>
      <c r="E100" s="256">
        <v>220.02045359466021</v>
      </c>
      <c r="F100" s="257">
        <v>45282.416666666657</v>
      </c>
      <c r="H100" s="238"/>
    </row>
    <row r="101" spans="1:8">
      <c r="E101" s="238"/>
    </row>
    <row r="107" spans="1:8">
      <c r="E107" s="267" t="s">
        <v>591</v>
      </c>
    </row>
    <row r="108" spans="1:8">
      <c r="D108" s="1539" t="s">
        <v>432</v>
      </c>
      <c r="E108" s="1539"/>
      <c r="F108" s="1539"/>
    </row>
    <row r="109" spans="1:8">
      <c r="E109" s="267" t="s">
        <v>592</v>
      </c>
    </row>
    <row r="110" spans="1:8">
      <c r="E110" s="267"/>
    </row>
  </sheetData>
  <mergeCells count="8">
    <mergeCell ref="D108:F108"/>
    <mergeCell ref="A30:F30"/>
    <mergeCell ref="A31:F31"/>
    <mergeCell ref="A32:F32"/>
    <mergeCell ref="A1:F1"/>
    <mergeCell ref="A2:F2"/>
    <mergeCell ref="A3:F3"/>
    <mergeCell ref="A4:F4"/>
  </mergeCells>
  <phoneticPr fontId="24" type="noConversion"/>
  <conditionalFormatting sqref="K7:K50">
    <cfRule type="cellIs" dxfId="3" priority="1" operator="lessThan">
      <formula>-75.48572212</formula>
    </cfRule>
  </conditionalFormatting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29" max="5" man="1"/>
    <brk id="5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1"/>
  <dimension ref="A1:AF71"/>
  <sheetViews>
    <sheetView zoomScale="145" zoomScaleNormal="145" workbookViewId="0">
      <selection activeCell="D5" sqref="D5:N5"/>
    </sheetView>
  </sheetViews>
  <sheetFormatPr defaultRowHeight="12.75"/>
  <cols>
    <col min="1" max="1" width="9.28515625" style="193" customWidth="1"/>
    <col min="2" max="2" width="23.7109375" style="193" customWidth="1"/>
    <col min="3" max="3" width="22.85546875" style="193" customWidth="1"/>
    <col min="4" max="4" width="12.140625" style="193" customWidth="1"/>
    <col min="5" max="5" width="9.85546875" style="193" customWidth="1"/>
    <col min="6" max="6" width="10.140625" style="193" customWidth="1"/>
    <col min="7" max="7" width="12.7109375" style="193" customWidth="1"/>
    <col min="8" max="8" width="10.28515625" style="193" customWidth="1"/>
    <col min="9" max="9" width="10.5703125" style="193" customWidth="1"/>
    <col min="10" max="10" width="9.7109375" style="193" customWidth="1"/>
    <col min="11" max="11" width="13.42578125" style="193" customWidth="1"/>
    <col min="12" max="13" width="7.28515625" style="193" customWidth="1"/>
    <col min="14" max="14" width="12" style="193" customWidth="1"/>
    <col min="15" max="15" width="32.85546875" style="193" bestFit="1" customWidth="1"/>
    <col min="16" max="16" width="9.140625" style="193"/>
    <col min="17" max="17" width="21.85546875" style="234" customWidth="1"/>
    <col min="18" max="18" width="21" style="234" customWidth="1"/>
    <col min="19" max="19" width="13.85546875" style="193" customWidth="1"/>
    <col min="20" max="20" width="9.140625" style="193"/>
    <col min="21" max="21" width="8.28515625" style="193" customWidth="1"/>
    <col min="22" max="22" width="14" style="193" customWidth="1"/>
    <col min="23" max="23" width="10.140625" style="193" customWidth="1"/>
    <col min="24" max="24" width="10.42578125" style="193" customWidth="1"/>
    <col min="25" max="25" width="9" style="193" customWidth="1"/>
    <col min="26" max="26" width="15.42578125" style="193" customWidth="1"/>
    <col min="27" max="27" width="7.140625" style="193" customWidth="1"/>
    <col min="28" max="28" width="8.28515625" style="193" customWidth="1"/>
    <col min="29" max="29" width="9.140625" style="193" customWidth="1"/>
    <col min="30" max="30" width="34.28515625" style="193" customWidth="1"/>
    <col min="31" max="16384" width="9.140625" style="193"/>
  </cols>
  <sheetData>
    <row r="1" spans="1:32" ht="19.5" customHeight="1">
      <c r="A1" s="104"/>
      <c r="B1" s="146"/>
      <c r="C1" s="104"/>
      <c r="D1" s="104"/>
      <c r="E1" s="191" t="s">
        <v>73</v>
      </c>
      <c r="F1" s="191"/>
      <c r="G1" s="191"/>
      <c r="H1" s="191"/>
      <c r="I1" s="191"/>
      <c r="J1" s="191"/>
      <c r="K1" s="191"/>
      <c r="L1" s="191"/>
      <c r="M1" s="191"/>
      <c r="N1" s="104"/>
      <c r="O1" s="104" t="s">
        <v>21</v>
      </c>
      <c r="P1" s="104" t="s">
        <v>177</v>
      </c>
      <c r="Q1" s="104"/>
      <c r="R1" s="104"/>
      <c r="S1" s="191" t="s">
        <v>73</v>
      </c>
      <c r="T1" s="191"/>
      <c r="U1" s="191"/>
      <c r="V1" s="191"/>
      <c r="W1" s="191"/>
      <c r="X1" s="191"/>
      <c r="Y1" s="191"/>
      <c r="Z1" s="191"/>
      <c r="AA1" s="192"/>
      <c r="AB1" s="192"/>
      <c r="AC1" s="192"/>
      <c r="AD1" s="192" t="s">
        <v>21</v>
      </c>
      <c r="AE1" s="104"/>
      <c r="AF1" s="104"/>
    </row>
    <row r="2" spans="1:32" ht="19.5" customHeight="1">
      <c r="A2" s="194"/>
      <c r="B2" s="195"/>
      <c r="C2" s="104"/>
      <c r="D2" s="104"/>
      <c r="E2" s="191" t="s">
        <v>130</v>
      </c>
      <c r="F2" s="191"/>
      <c r="G2" s="191"/>
      <c r="H2" s="191"/>
      <c r="I2" s="191"/>
      <c r="J2" s="191"/>
      <c r="K2" s="191"/>
      <c r="L2" s="191"/>
      <c r="M2" s="191"/>
      <c r="N2" s="104"/>
      <c r="O2" s="104"/>
      <c r="P2" s="104"/>
      <c r="Q2" s="104"/>
      <c r="R2" s="104"/>
      <c r="S2" s="191" t="s">
        <v>130</v>
      </c>
      <c r="T2" s="191"/>
      <c r="U2" s="191"/>
      <c r="V2" s="191"/>
      <c r="W2" s="191"/>
      <c r="X2" s="191"/>
      <c r="Y2" s="191"/>
      <c r="Z2" s="191"/>
      <c r="AA2" s="192"/>
      <c r="AB2" s="192"/>
      <c r="AC2" s="192"/>
      <c r="AD2" s="192"/>
      <c r="AE2" s="104"/>
      <c r="AF2" s="104"/>
    </row>
    <row r="3" spans="1:32" ht="19.5" customHeight="1">
      <c r="A3" s="194"/>
      <c r="B3" s="195"/>
      <c r="C3" s="104"/>
      <c r="D3" s="104"/>
      <c r="E3" s="191"/>
      <c r="F3" s="191"/>
      <c r="G3" s="191" t="s">
        <v>74</v>
      </c>
      <c r="H3" s="191"/>
      <c r="I3" s="191"/>
      <c r="J3" s="191"/>
      <c r="K3" s="191"/>
      <c r="L3" s="191"/>
      <c r="M3" s="191"/>
      <c r="N3" s="104"/>
      <c r="O3" s="104"/>
      <c r="P3" s="104"/>
      <c r="Q3" s="104"/>
      <c r="R3" s="104"/>
      <c r="S3" s="191"/>
      <c r="T3" s="191"/>
      <c r="U3" s="191" t="s">
        <v>74</v>
      </c>
      <c r="V3" s="191"/>
      <c r="W3" s="191"/>
      <c r="X3" s="191"/>
      <c r="Y3" s="191"/>
      <c r="Z3" s="191"/>
      <c r="AA3" s="192"/>
      <c r="AB3" s="192"/>
      <c r="AC3" s="192"/>
      <c r="AD3" s="192"/>
      <c r="AE3" s="104"/>
      <c r="AF3" s="104"/>
    </row>
    <row r="4" spans="1:32" ht="19.5" customHeight="1">
      <c r="A4" s="196" t="s">
        <v>651</v>
      </c>
      <c r="B4" s="146"/>
      <c r="C4" s="104"/>
      <c r="D4" s="104"/>
      <c r="E4" s="192"/>
      <c r="F4" s="1542" t="s">
        <v>54</v>
      </c>
      <c r="G4" s="1542"/>
      <c r="H4" s="1542"/>
      <c r="I4" s="1542"/>
      <c r="J4" s="1542"/>
      <c r="K4" s="104"/>
      <c r="L4" s="104"/>
      <c r="M4" s="104"/>
      <c r="N4" s="104"/>
      <c r="O4" s="104"/>
      <c r="P4" s="196" t="s">
        <v>651</v>
      </c>
      <c r="Q4" s="146"/>
      <c r="R4" s="104"/>
      <c r="S4" s="192"/>
      <c r="T4" s="1542" t="s">
        <v>29</v>
      </c>
      <c r="U4" s="1542"/>
      <c r="V4" s="1542"/>
      <c r="W4" s="1542"/>
      <c r="X4" s="1542"/>
      <c r="Y4" s="1542"/>
      <c r="Z4" s="192"/>
      <c r="AA4" s="192"/>
      <c r="AB4" s="192"/>
      <c r="AC4" s="192"/>
      <c r="AD4" s="192"/>
      <c r="AE4" s="104"/>
      <c r="AF4" s="104"/>
    </row>
    <row r="5" spans="1:32" ht="13.5" customHeight="1">
      <c r="A5" s="197"/>
      <c r="B5" s="198" t="s">
        <v>55</v>
      </c>
      <c r="C5" s="199"/>
      <c r="D5" s="1543" t="s">
        <v>277</v>
      </c>
      <c r="E5" s="1544"/>
      <c r="F5" s="1544"/>
      <c r="G5" s="1544"/>
      <c r="H5" s="1544"/>
      <c r="I5" s="1544"/>
      <c r="J5" s="1544"/>
      <c r="K5" s="1544"/>
      <c r="L5" s="1544"/>
      <c r="M5" s="1544"/>
      <c r="N5" s="1545"/>
      <c r="O5" s="199"/>
      <c r="P5" s="197"/>
      <c r="Q5" s="198" t="s">
        <v>55</v>
      </c>
      <c r="R5" s="199"/>
      <c r="S5" s="1543" t="s">
        <v>277</v>
      </c>
      <c r="T5" s="1544"/>
      <c r="U5" s="1544"/>
      <c r="V5" s="1544"/>
      <c r="W5" s="1544"/>
      <c r="X5" s="1544"/>
      <c r="Y5" s="1544"/>
      <c r="Z5" s="1544"/>
      <c r="AA5" s="1544"/>
      <c r="AB5" s="1544"/>
      <c r="AC5" s="1545"/>
      <c r="AD5" s="199"/>
      <c r="AE5" s="104"/>
      <c r="AF5" s="104"/>
    </row>
    <row r="6" spans="1:32" ht="13.5" customHeight="1">
      <c r="A6" s="197" t="s">
        <v>33</v>
      </c>
      <c r="B6" s="200" t="s">
        <v>280</v>
      </c>
      <c r="C6" s="197" t="s">
        <v>278</v>
      </c>
      <c r="D6" s="199"/>
      <c r="E6" s="197"/>
      <c r="F6" s="1543" t="s">
        <v>28</v>
      </c>
      <c r="G6" s="1544"/>
      <c r="H6" s="1544"/>
      <c r="I6" s="1544"/>
      <c r="J6" s="1544"/>
      <c r="K6" s="1544"/>
      <c r="L6" s="1544"/>
      <c r="M6" s="1544"/>
      <c r="N6" s="1545"/>
      <c r="O6" s="199" t="s">
        <v>47</v>
      </c>
      <c r="P6" s="197" t="s">
        <v>33</v>
      </c>
      <c r="Q6" s="200" t="s">
        <v>35</v>
      </c>
      <c r="R6" s="197" t="s">
        <v>278</v>
      </c>
      <c r="S6" s="199"/>
      <c r="T6" s="1543" t="s">
        <v>28</v>
      </c>
      <c r="U6" s="1544"/>
      <c r="V6" s="1544"/>
      <c r="W6" s="1544"/>
      <c r="X6" s="1544"/>
      <c r="Y6" s="1544"/>
      <c r="Z6" s="1544"/>
      <c r="AA6" s="1544"/>
      <c r="AB6" s="1544"/>
      <c r="AC6" s="1545"/>
      <c r="AD6" s="199" t="s">
        <v>47</v>
      </c>
      <c r="AE6" s="104"/>
      <c r="AF6" s="104"/>
    </row>
    <row r="7" spans="1:32" ht="13.5" customHeight="1">
      <c r="A7" s="197"/>
      <c r="B7" s="200" t="s">
        <v>36</v>
      </c>
      <c r="C7" s="200" t="s">
        <v>36</v>
      </c>
      <c r="D7" s="199" t="s">
        <v>37</v>
      </c>
      <c r="E7" s="201" t="s">
        <v>38</v>
      </c>
      <c r="F7" s="199" t="s">
        <v>51</v>
      </c>
      <c r="G7" s="199" t="s">
        <v>279</v>
      </c>
      <c r="H7" s="199" t="s">
        <v>40</v>
      </c>
      <c r="I7" s="199" t="s">
        <v>41</v>
      </c>
      <c r="J7" s="199" t="s">
        <v>42</v>
      </c>
      <c r="K7" s="199" t="s">
        <v>49</v>
      </c>
      <c r="L7" s="199" t="s">
        <v>44</v>
      </c>
      <c r="M7" s="199" t="s">
        <v>45</v>
      </c>
      <c r="N7" s="199" t="s">
        <v>46</v>
      </c>
      <c r="O7" s="199"/>
      <c r="P7" s="197"/>
      <c r="Q7" s="200" t="s">
        <v>36</v>
      </c>
      <c r="R7" s="200" t="s">
        <v>36</v>
      </c>
      <c r="S7" s="199" t="s">
        <v>37</v>
      </c>
      <c r="T7" s="201" t="s">
        <v>38</v>
      </c>
      <c r="U7" s="199" t="s">
        <v>51</v>
      </c>
      <c r="V7" s="199" t="s">
        <v>39</v>
      </c>
      <c r="W7" s="199" t="s">
        <v>40</v>
      </c>
      <c r="X7" s="199" t="s">
        <v>41</v>
      </c>
      <c r="Y7" s="199" t="s">
        <v>42</v>
      </c>
      <c r="Z7" s="199" t="s">
        <v>43</v>
      </c>
      <c r="AA7" s="199" t="s">
        <v>44</v>
      </c>
      <c r="AB7" s="199" t="s">
        <v>45</v>
      </c>
      <c r="AC7" s="199" t="s">
        <v>46</v>
      </c>
      <c r="AD7" s="199"/>
      <c r="AE7" s="104"/>
      <c r="AF7" s="104"/>
    </row>
    <row r="8" spans="1:32" ht="13.5" customHeight="1">
      <c r="A8" s="202">
        <v>45261</v>
      </c>
      <c r="B8" s="203">
        <v>9203</v>
      </c>
      <c r="C8" s="203">
        <v>9203</v>
      </c>
      <c r="D8" s="204">
        <v>0</v>
      </c>
      <c r="E8" s="205">
        <v>0.79166666666666663</v>
      </c>
      <c r="F8" s="206">
        <v>0</v>
      </c>
      <c r="G8" s="206">
        <v>0</v>
      </c>
      <c r="H8" s="206">
        <v>0</v>
      </c>
      <c r="I8" s="206">
        <v>0</v>
      </c>
      <c r="J8" s="206">
        <v>0</v>
      </c>
      <c r="K8" s="206">
        <v>0</v>
      </c>
      <c r="L8" s="206">
        <v>0</v>
      </c>
      <c r="M8" s="206">
        <v>0</v>
      </c>
      <c r="N8" s="206">
        <v>0</v>
      </c>
      <c r="O8" s="207" t="s">
        <v>190</v>
      </c>
      <c r="P8" s="208">
        <v>45261</v>
      </c>
      <c r="Q8" s="203">
        <v>8306</v>
      </c>
      <c r="R8" s="203">
        <v>8306</v>
      </c>
      <c r="S8" s="209">
        <v>0</v>
      </c>
      <c r="T8" s="205">
        <v>0.5</v>
      </c>
      <c r="U8" s="207">
        <v>0</v>
      </c>
      <c r="V8" s="207">
        <v>0</v>
      </c>
      <c r="W8" s="207">
        <v>0</v>
      </c>
      <c r="X8" s="207">
        <v>0</v>
      </c>
      <c r="Y8" s="207">
        <v>0</v>
      </c>
      <c r="Z8" s="207">
        <v>0</v>
      </c>
      <c r="AA8" s="207">
        <v>0</v>
      </c>
      <c r="AB8" s="207">
        <v>0</v>
      </c>
      <c r="AC8" s="207">
        <v>0</v>
      </c>
      <c r="AD8" s="207" t="s">
        <v>83</v>
      </c>
      <c r="AE8" s="104"/>
      <c r="AF8" s="104"/>
    </row>
    <row r="9" spans="1:32" ht="13.5" customHeight="1">
      <c r="A9" s="202">
        <v>45262</v>
      </c>
      <c r="B9" s="203">
        <v>10636</v>
      </c>
      <c r="C9" s="203">
        <v>10636</v>
      </c>
      <c r="D9" s="204">
        <v>0</v>
      </c>
      <c r="E9" s="205">
        <v>0.75</v>
      </c>
      <c r="F9" s="206">
        <v>0</v>
      </c>
      <c r="G9" s="206">
        <v>0</v>
      </c>
      <c r="H9" s="206">
        <v>0</v>
      </c>
      <c r="I9" s="206">
        <v>0</v>
      </c>
      <c r="J9" s="206">
        <v>0</v>
      </c>
      <c r="K9" s="206">
        <v>0</v>
      </c>
      <c r="L9" s="206">
        <v>0</v>
      </c>
      <c r="M9" s="206">
        <v>0</v>
      </c>
      <c r="N9" s="206">
        <v>0</v>
      </c>
      <c r="O9" s="207" t="s">
        <v>190</v>
      </c>
      <c r="P9" s="208">
        <v>45262</v>
      </c>
      <c r="Q9" s="203">
        <v>8833</v>
      </c>
      <c r="R9" s="203">
        <v>8833</v>
      </c>
      <c r="S9" s="209">
        <v>0</v>
      </c>
      <c r="T9" s="205">
        <v>0.5</v>
      </c>
      <c r="U9" s="207">
        <v>0</v>
      </c>
      <c r="V9" s="207">
        <v>0</v>
      </c>
      <c r="W9" s="207">
        <v>0</v>
      </c>
      <c r="X9" s="207">
        <v>0</v>
      </c>
      <c r="Y9" s="207">
        <v>0</v>
      </c>
      <c r="Z9" s="207">
        <v>0</v>
      </c>
      <c r="AA9" s="207">
        <v>0</v>
      </c>
      <c r="AB9" s="207">
        <v>0</v>
      </c>
      <c r="AC9" s="207">
        <v>0</v>
      </c>
      <c r="AD9" s="207" t="s">
        <v>190</v>
      </c>
      <c r="AE9" s="104"/>
      <c r="AF9" s="104"/>
    </row>
    <row r="10" spans="1:32" ht="13.5" customHeight="1">
      <c r="A10" s="202">
        <v>45263</v>
      </c>
      <c r="B10" s="203">
        <v>10876</v>
      </c>
      <c r="C10" s="203">
        <v>10876</v>
      </c>
      <c r="D10" s="204">
        <v>0</v>
      </c>
      <c r="E10" s="205">
        <v>0.75</v>
      </c>
      <c r="F10" s="206">
        <v>0</v>
      </c>
      <c r="G10" s="206">
        <v>0</v>
      </c>
      <c r="H10" s="206">
        <v>0</v>
      </c>
      <c r="I10" s="206">
        <v>0</v>
      </c>
      <c r="J10" s="206">
        <v>0</v>
      </c>
      <c r="K10" s="206">
        <v>0</v>
      </c>
      <c r="L10" s="206">
        <v>0</v>
      </c>
      <c r="M10" s="206">
        <v>0</v>
      </c>
      <c r="N10" s="206">
        <v>0</v>
      </c>
      <c r="O10" s="207" t="s">
        <v>190</v>
      </c>
      <c r="P10" s="208">
        <v>45263</v>
      </c>
      <c r="Q10" s="203">
        <v>9413</v>
      </c>
      <c r="R10" s="203">
        <v>9413</v>
      </c>
      <c r="S10" s="209">
        <v>0</v>
      </c>
      <c r="T10" s="205">
        <v>0.5</v>
      </c>
      <c r="U10" s="207">
        <v>0</v>
      </c>
      <c r="V10" s="207">
        <v>0</v>
      </c>
      <c r="W10" s="207">
        <v>0</v>
      </c>
      <c r="X10" s="207">
        <v>0</v>
      </c>
      <c r="Y10" s="207">
        <v>0</v>
      </c>
      <c r="Z10" s="207">
        <v>0</v>
      </c>
      <c r="AA10" s="207">
        <v>0</v>
      </c>
      <c r="AB10" s="207">
        <v>0</v>
      </c>
      <c r="AC10" s="207">
        <v>0</v>
      </c>
      <c r="AD10" s="207" t="s">
        <v>83</v>
      </c>
      <c r="AE10" s="104"/>
      <c r="AF10" s="104"/>
    </row>
    <row r="11" spans="1:32" ht="13.5" customHeight="1">
      <c r="A11" s="202">
        <v>45264</v>
      </c>
      <c r="B11" s="203">
        <v>10921</v>
      </c>
      <c r="C11" s="203">
        <v>10921</v>
      </c>
      <c r="D11" s="204">
        <v>0</v>
      </c>
      <c r="E11" s="205">
        <v>0.79166666666666663</v>
      </c>
      <c r="F11" s="206">
        <v>0</v>
      </c>
      <c r="G11" s="206">
        <v>0</v>
      </c>
      <c r="H11" s="206">
        <v>0</v>
      </c>
      <c r="I11" s="206">
        <v>0</v>
      </c>
      <c r="J11" s="206">
        <v>0</v>
      </c>
      <c r="K11" s="206">
        <v>0</v>
      </c>
      <c r="L11" s="206">
        <v>0</v>
      </c>
      <c r="M11" s="206">
        <v>0</v>
      </c>
      <c r="N11" s="206">
        <v>0</v>
      </c>
      <c r="O11" s="207" t="s">
        <v>190</v>
      </c>
      <c r="P11" s="208">
        <v>45264</v>
      </c>
      <c r="Q11" s="203">
        <v>9415</v>
      </c>
      <c r="R11" s="203">
        <v>9415</v>
      </c>
      <c r="S11" s="209">
        <v>0</v>
      </c>
      <c r="T11" s="205">
        <v>0.5</v>
      </c>
      <c r="U11" s="207">
        <v>0</v>
      </c>
      <c r="V11" s="207">
        <v>0</v>
      </c>
      <c r="W11" s="207">
        <v>0</v>
      </c>
      <c r="X11" s="207">
        <v>0</v>
      </c>
      <c r="Y11" s="207">
        <v>0</v>
      </c>
      <c r="Z11" s="207">
        <v>0</v>
      </c>
      <c r="AA11" s="207">
        <v>0</v>
      </c>
      <c r="AB11" s="207">
        <v>0</v>
      </c>
      <c r="AC11" s="207">
        <v>0</v>
      </c>
      <c r="AD11" s="207" t="s">
        <v>83</v>
      </c>
      <c r="AE11" s="104"/>
      <c r="AF11" s="104"/>
    </row>
    <row r="12" spans="1:32" ht="13.5" customHeight="1">
      <c r="A12" s="202">
        <v>45265</v>
      </c>
      <c r="B12" s="203">
        <v>10838</v>
      </c>
      <c r="C12" s="203">
        <v>10838</v>
      </c>
      <c r="D12" s="204">
        <v>0</v>
      </c>
      <c r="E12" s="205">
        <v>0.75</v>
      </c>
      <c r="F12" s="206">
        <v>0</v>
      </c>
      <c r="G12" s="206">
        <v>0</v>
      </c>
      <c r="H12" s="206">
        <v>0</v>
      </c>
      <c r="I12" s="206">
        <v>0</v>
      </c>
      <c r="J12" s="206">
        <v>0</v>
      </c>
      <c r="K12" s="206">
        <v>0</v>
      </c>
      <c r="L12" s="206">
        <v>0</v>
      </c>
      <c r="M12" s="206">
        <v>0</v>
      </c>
      <c r="N12" s="206">
        <v>0</v>
      </c>
      <c r="O12" s="207" t="s">
        <v>190</v>
      </c>
      <c r="P12" s="208">
        <v>45265</v>
      </c>
      <c r="Q12" s="203">
        <v>9039</v>
      </c>
      <c r="R12" s="203">
        <v>9039</v>
      </c>
      <c r="S12" s="209">
        <v>0</v>
      </c>
      <c r="T12" s="205">
        <v>0.5</v>
      </c>
      <c r="U12" s="207">
        <v>0</v>
      </c>
      <c r="V12" s="207">
        <v>0</v>
      </c>
      <c r="W12" s="207">
        <v>0</v>
      </c>
      <c r="X12" s="207">
        <v>0</v>
      </c>
      <c r="Y12" s="207">
        <v>0</v>
      </c>
      <c r="Z12" s="207">
        <v>0</v>
      </c>
      <c r="AA12" s="207">
        <v>0</v>
      </c>
      <c r="AB12" s="207">
        <v>0</v>
      </c>
      <c r="AC12" s="207">
        <v>0</v>
      </c>
      <c r="AD12" s="207" t="s">
        <v>83</v>
      </c>
      <c r="AE12" s="104"/>
      <c r="AF12" s="104"/>
    </row>
    <row r="13" spans="1:32" ht="13.5" customHeight="1">
      <c r="A13" s="202">
        <v>45266</v>
      </c>
      <c r="B13" s="203">
        <v>10827</v>
      </c>
      <c r="C13" s="203">
        <v>10827</v>
      </c>
      <c r="D13" s="204">
        <v>0</v>
      </c>
      <c r="E13" s="205">
        <v>0.75</v>
      </c>
      <c r="F13" s="206">
        <v>0</v>
      </c>
      <c r="G13" s="206">
        <v>0</v>
      </c>
      <c r="H13" s="206">
        <v>0</v>
      </c>
      <c r="I13" s="206">
        <v>0</v>
      </c>
      <c r="J13" s="206">
        <v>0</v>
      </c>
      <c r="K13" s="206">
        <v>0</v>
      </c>
      <c r="L13" s="206">
        <v>0</v>
      </c>
      <c r="M13" s="206">
        <v>0</v>
      </c>
      <c r="N13" s="206">
        <v>0</v>
      </c>
      <c r="O13" s="207" t="s">
        <v>190</v>
      </c>
      <c r="P13" s="208">
        <v>45266</v>
      </c>
      <c r="Q13" s="203">
        <v>9153</v>
      </c>
      <c r="R13" s="203">
        <v>9153</v>
      </c>
      <c r="S13" s="209">
        <v>0</v>
      </c>
      <c r="T13" s="205">
        <v>0.5</v>
      </c>
      <c r="U13" s="207">
        <v>0</v>
      </c>
      <c r="V13" s="207">
        <v>0</v>
      </c>
      <c r="W13" s="207">
        <v>0</v>
      </c>
      <c r="X13" s="207">
        <v>0</v>
      </c>
      <c r="Y13" s="207">
        <v>0</v>
      </c>
      <c r="Z13" s="207">
        <v>0</v>
      </c>
      <c r="AA13" s="207">
        <v>0</v>
      </c>
      <c r="AB13" s="207">
        <v>0</v>
      </c>
      <c r="AC13" s="207">
        <v>0</v>
      </c>
      <c r="AD13" s="207" t="s">
        <v>190</v>
      </c>
      <c r="AE13" s="104"/>
      <c r="AF13" s="104"/>
    </row>
    <row r="14" spans="1:32" ht="13.5" customHeight="1">
      <c r="A14" s="202">
        <v>45267</v>
      </c>
      <c r="B14" s="203">
        <v>9839</v>
      </c>
      <c r="C14" s="203">
        <v>9839</v>
      </c>
      <c r="D14" s="204">
        <v>0</v>
      </c>
      <c r="E14" s="205">
        <v>0.75</v>
      </c>
      <c r="F14" s="206">
        <v>0</v>
      </c>
      <c r="G14" s="206">
        <v>0</v>
      </c>
      <c r="H14" s="206">
        <v>0</v>
      </c>
      <c r="I14" s="206">
        <v>0</v>
      </c>
      <c r="J14" s="206">
        <v>0</v>
      </c>
      <c r="K14" s="206">
        <v>0</v>
      </c>
      <c r="L14" s="206">
        <v>0</v>
      </c>
      <c r="M14" s="206">
        <v>0</v>
      </c>
      <c r="N14" s="206">
        <v>0</v>
      </c>
      <c r="O14" s="207" t="s">
        <v>190</v>
      </c>
      <c r="P14" s="208">
        <v>45267</v>
      </c>
      <c r="Q14" s="203">
        <v>9214</v>
      </c>
      <c r="R14" s="203">
        <v>9214</v>
      </c>
      <c r="S14" s="209">
        <v>0</v>
      </c>
      <c r="T14" s="205">
        <v>0.5</v>
      </c>
      <c r="U14" s="207">
        <v>0</v>
      </c>
      <c r="V14" s="207">
        <v>0</v>
      </c>
      <c r="W14" s="207">
        <v>0</v>
      </c>
      <c r="X14" s="207">
        <v>0</v>
      </c>
      <c r="Y14" s="207">
        <v>0</v>
      </c>
      <c r="Z14" s="207">
        <v>0</v>
      </c>
      <c r="AA14" s="207">
        <v>0</v>
      </c>
      <c r="AB14" s="207">
        <v>0</v>
      </c>
      <c r="AC14" s="207">
        <v>0</v>
      </c>
      <c r="AD14" s="207" t="s">
        <v>83</v>
      </c>
      <c r="AE14" s="104"/>
      <c r="AF14" s="104"/>
    </row>
    <row r="15" spans="1:32" ht="13.5" customHeight="1">
      <c r="A15" s="202">
        <v>45268</v>
      </c>
      <c r="B15" s="203">
        <v>8619</v>
      </c>
      <c r="C15" s="203">
        <v>8619</v>
      </c>
      <c r="D15" s="204">
        <v>0</v>
      </c>
      <c r="E15" s="205">
        <v>0.83333333333333337</v>
      </c>
      <c r="F15" s="206">
        <v>0</v>
      </c>
      <c r="G15" s="206">
        <v>0</v>
      </c>
      <c r="H15" s="206">
        <v>0</v>
      </c>
      <c r="I15" s="206">
        <v>0</v>
      </c>
      <c r="J15" s="206">
        <v>0</v>
      </c>
      <c r="K15" s="206">
        <v>0</v>
      </c>
      <c r="L15" s="206">
        <v>0</v>
      </c>
      <c r="M15" s="206">
        <v>0</v>
      </c>
      <c r="N15" s="206">
        <v>0</v>
      </c>
      <c r="O15" s="207" t="s">
        <v>190</v>
      </c>
      <c r="P15" s="208">
        <v>45268</v>
      </c>
      <c r="Q15" s="203">
        <v>8019</v>
      </c>
      <c r="R15" s="203">
        <v>8019</v>
      </c>
      <c r="S15" s="209">
        <v>0</v>
      </c>
      <c r="T15" s="205">
        <v>0.5</v>
      </c>
      <c r="U15" s="207">
        <v>0</v>
      </c>
      <c r="V15" s="207">
        <v>0</v>
      </c>
      <c r="W15" s="207">
        <v>0</v>
      </c>
      <c r="X15" s="207">
        <v>0</v>
      </c>
      <c r="Y15" s="207">
        <v>0</v>
      </c>
      <c r="Z15" s="207">
        <v>0</v>
      </c>
      <c r="AA15" s="207">
        <v>0</v>
      </c>
      <c r="AB15" s="207">
        <v>0</v>
      </c>
      <c r="AC15" s="207">
        <v>0</v>
      </c>
      <c r="AD15" s="207" t="s">
        <v>83</v>
      </c>
      <c r="AE15" s="104"/>
      <c r="AF15" s="104"/>
    </row>
    <row r="16" spans="1:32" ht="13.5" customHeight="1">
      <c r="A16" s="202">
        <v>45269</v>
      </c>
      <c r="B16" s="203">
        <v>9849</v>
      </c>
      <c r="C16" s="203">
        <v>9849</v>
      </c>
      <c r="D16" s="204">
        <v>0</v>
      </c>
      <c r="E16" s="205">
        <v>0.79166666666666663</v>
      </c>
      <c r="F16" s="206">
        <v>0</v>
      </c>
      <c r="G16" s="206">
        <v>0</v>
      </c>
      <c r="H16" s="206">
        <v>0</v>
      </c>
      <c r="I16" s="206">
        <v>0</v>
      </c>
      <c r="J16" s="206">
        <v>0</v>
      </c>
      <c r="K16" s="206">
        <v>0</v>
      </c>
      <c r="L16" s="206">
        <v>0</v>
      </c>
      <c r="M16" s="206">
        <v>0</v>
      </c>
      <c r="N16" s="206">
        <v>0</v>
      </c>
      <c r="O16" s="207" t="s">
        <v>190</v>
      </c>
      <c r="P16" s="208">
        <v>45269</v>
      </c>
      <c r="Q16" s="203">
        <v>8067</v>
      </c>
      <c r="R16" s="203">
        <v>8067</v>
      </c>
      <c r="S16" s="209">
        <v>0</v>
      </c>
      <c r="T16" s="205">
        <v>0.5</v>
      </c>
      <c r="U16" s="207">
        <v>0</v>
      </c>
      <c r="V16" s="207">
        <v>0</v>
      </c>
      <c r="W16" s="207">
        <v>0</v>
      </c>
      <c r="X16" s="207">
        <v>0</v>
      </c>
      <c r="Y16" s="207">
        <v>0</v>
      </c>
      <c r="Z16" s="207">
        <v>0</v>
      </c>
      <c r="AA16" s="207">
        <v>0</v>
      </c>
      <c r="AB16" s="207">
        <v>0</v>
      </c>
      <c r="AC16" s="207">
        <v>0</v>
      </c>
      <c r="AD16" s="207" t="s">
        <v>83</v>
      </c>
      <c r="AE16" s="104"/>
      <c r="AF16" s="104"/>
    </row>
    <row r="17" spans="1:32" ht="13.5" customHeight="1">
      <c r="A17" s="202">
        <v>45270</v>
      </c>
      <c r="B17" s="203">
        <v>9773</v>
      </c>
      <c r="C17" s="203">
        <v>9773</v>
      </c>
      <c r="D17" s="204">
        <v>0</v>
      </c>
      <c r="E17" s="205">
        <v>0.75</v>
      </c>
      <c r="F17" s="206">
        <v>0</v>
      </c>
      <c r="G17" s="206">
        <v>0</v>
      </c>
      <c r="H17" s="206">
        <v>0</v>
      </c>
      <c r="I17" s="206">
        <v>0</v>
      </c>
      <c r="J17" s="206">
        <v>0</v>
      </c>
      <c r="K17" s="206">
        <v>0</v>
      </c>
      <c r="L17" s="206">
        <v>0</v>
      </c>
      <c r="M17" s="206">
        <v>0</v>
      </c>
      <c r="N17" s="206">
        <v>0</v>
      </c>
      <c r="O17" s="207" t="s">
        <v>190</v>
      </c>
      <c r="P17" s="208">
        <v>45270</v>
      </c>
      <c r="Q17" s="203">
        <v>8640</v>
      </c>
      <c r="R17" s="203">
        <v>8640</v>
      </c>
      <c r="S17" s="209">
        <v>0</v>
      </c>
      <c r="T17" s="205">
        <v>0.5</v>
      </c>
      <c r="U17" s="207">
        <v>0</v>
      </c>
      <c r="V17" s="207">
        <v>0</v>
      </c>
      <c r="W17" s="207">
        <v>0</v>
      </c>
      <c r="X17" s="207">
        <v>0</v>
      </c>
      <c r="Y17" s="207">
        <v>0</v>
      </c>
      <c r="Z17" s="207">
        <v>0</v>
      </c>
      <c r="AA17" s="207">
        <v>0</v>
      </c>
      <c r="AB17" s="207">
        <v>0</v>
      </c>
      <c r="AC17" s="207">
        <v>0</v>
      </c>
      <c r="AD17" s="207" t="s">
        <v>83</v>
      </c>
      <c r="AE17" s="104"/>
      <c r="AF17" s="104"/>
    </row>
    <row r="18" spans="1:32" ht="13.5" customHeight="1">
      <c r="A18" s="202">
        <v>45271</v>
      </c>
      <c r="B18" s="203">
        <v>9966</v>
      </c>
      <c r="C18" s="203">
        <v>9966</v>
      </c>
      <c r="D18" s="204">
        <v>0</v>
      </c>
      <c r="E18" s="205">
        <v>0.75</v>
      </c>
      <c r="F18" s="206">
        <v>0</v>
      </c>
      <c r="G18" s="206">
        <v>0</v>
      </c>
      <c r="H18" s="206">
        <v>0</v>
      </c>
      <c r="I18" s="206">
        <v>0</v>
      </c>
      <c r="J18" s="206">
        <v>0</v>
      </c>
      <c r="K18" s="206">
        <v>0</v>
      </c>
      <c r="L18" s="206">
        <v>0</v>
      </c>
      <c r="M18" s="206">
        <v>0</v>
      </c>
      <c r="N18" s="206">
        <v>0</v>
      </c>
      <c r="O18" s="207" t="s">
        <v>190</v>
      </c>
      <c r="P18" s="208">
        <v>45271</v>
      </c>
      <c r="Q18" s="203">
        <v>8635</v>
      </c>
      <c r="R18" s="203">
        <v>8635</v>
      </c>
      <c r="S18" s="209">
        <v>0</v>
      </c>
      <c r="T18" s="205">
        <v>0.5</v>
      </c>
      <c r="U18" s="207">
        <v>0</v>
      </c>
      <c r="V18" s="207">
        <v>0</v>
      </c>
      <c r="W18" s="207">
        <v>0</v>
      </c>
      <c r="X18" s="207">
        <v>0</v>
      </c>
      <c r="Y18" s="207">
        <v>0</v>
      </c>
      <c r="Z18" s="207">
        <v>0</v>
      </c>
      <c r="AA18" s="207">
        <v>0</v>
      </c>
      <c r="AB18" s="207">
        <v>0</v>
      </c>
      <c r="AC18" s="207">
        <v>0</v>
      </c>
      <c r="AD18" s="207" t="s">
        <v>83</v>
      </c>
      <c r="AE18" s="104"/>
      <c r="AF18" s="104"/>
    </row>
    <row r="19" spans="1:32" ht="13.5" customHeight="1">
      <c r="A19" s="202">
        <v>45272</v>
      </c>
      <c r="B19" s="203">
        <v>10074</v>
      </c>
      <c r="C19" s="203">
        <v>10074</v>
      </c>
      <c r="D19" s="204">
        <v>0</v>
      </c>
      <c r="E19" s="205">
        <v>0.8125</v>
      </c>
      <c r="F19" s="206">
        <v>0</v>
      </c>
      <c r="G19" s="206">
        <v>0</v>
      </c>
      <c r="H19" s="206">
        <v>0</v>
      </c>
      <c r="I19" s="206">
        <v>0</v>
      </c>
      <c r="J19" s="206">
        <v>0</v>
      </c>
      <c r="K19" s="206">
        <v>0</v>
      </c>
      <c r="L19" s="206">
        <v>0</v>
      </c>
      <c r="M19" s="206">
        <v>0</v>
      </c>
      <c r="N19" s="206">
        <v>0</v>
      </c>
      <c r="O19" s="207" t="s">
        <v>190</v>
      </c>
      <c r="P19" s="208">
        <v>45272</v>
      </c>
      <c r="Q19" s="203">
        <v>8827</v>
      </c>
      <c r="R19" s="203">
        <v>8827</v>
      </c>
      <c r="S19" s="209">
        <v>0</v>
      </c>
      <c r="T19" s="205">
        <v>0.5</v>
      </c>
      <c r="U19" s="207">
        <v>0</v>
      </c>
      <c r="V19" s="207">
        <v>0</v>
      </c>
      <c r="W19" s="207">
        <v>0</v>
      </c>
      <c r="X19" s="207">
        <v>0</v>
      </c>
      <c r="Y19" s="207">
        <v>0</v>
      </c>
      <c r="Z19" s="207">
        <v>0</v>
      </c>
      <c r="AA19" s="207">
        <v>0</v>
      </c>
      <c r="AB19" s="207">
        <v>0</v>
      </c>
      <c r="AC19" s="207">
        <v>0</v>
      </c>
      <c r="AD19" s="207" t="s">
        <v>83</v>
      </c>
      <c r="AE19" s="104"/>
      <c r="AF19" s="104"/>
    </row>
    <row r="20" spans="1:32" ht="13.5" customHeight="1">
      <c r="A20" s="202">
        <v>45273</v>
      </c>
      <c r="B20" s="203">
        <v>10083</v>
      </c>
      <c r="C20" s="203">
        <v>10083</v>
      </c>
      <c r="D20" s="204">
        <v>0</v>
      </c>
      <c r="E20" s="205">
        <v>0.75</v>
      </c>
      <c r="F20" s="206">
        <v>0</v>
      </c>
      <c r="G20" s="206">
        <v>0</v>
      </c>
      <c r="H20" s="206">
        <v>0</v>
      </c>
      <c r="I20" s="206">
        <v>0</v>
      </c>
      <c r="J20" s="206">
        <v>0</v>
      </c>
      <c r="K20" s="206">
        <v>0</v>
      </c>
      <c r="L20" s="206">
        <v>0</v>
      </c>
      <c r="M20" s="206">
        <v>0</v>
      </c>
      <c r="N20" s="206">
        <v>0</v>
      </c>
      <c r="O20" s="207" t="s">
        <v>190</v>
      </c>
      <c r="P20" s="208">
        <v>45273</v>
      </c>
      <c r="Q20" s="203">
        <v>9003</v>
      </c>
      <c r="R20" s="203">
        <v>9003</v>
      </c>
      <c r="S20" s="209">
        <v>0</v>
      </c>
      <c r="T20" s="205">
        <v>0.5</v>
      </c>
      <c r="U20" s="207">
        <v>0</v>
      </c>
      <c r="V20" s="207">
        <v>0</v>
      </c>
      <c r="W20" s="207">
        <v>0</v>
      </c>
      <c r="X20" s="207">
        <v>0</v>
      </c>
      <c r="Y20" s="207">
        <v>0</v>
      </c>
      <c r="Z20" s="207">
        <v>0</v>
      </c>
      <c r="AA20" s="207">
        <v>0</v>
      </c>
      <c r="AB20" s="207">
        <v>0</v>
      </c>
      <c r="AC20" s="207">
        <v>0</v>
      </c>
      <c r="AD20" s="207" t="s">
        <v>83</v>
      </c>
      <c r="AE20" s="104"/>
      <c r="AF20" s="104"/>
    </row>
    <row r="21" spans="1:32" ht="13.5" customHeight="1">
      <c r="A21" s="202">
        <v>45274</v>
      </c>
      <c r="B21" s="203">
        <v>9911</v>
      </c>
      <c r="C21" s="203">
        <v>9911</v>
      </c>
      <c r="D21" s="204">
        <v>0</v>
      </c>
      <c r="E21" s="205">
        <v>0.75</v>
      </c>
      <c r="F21" s="206">
        <v>0</v>
      </c>
      <c r="G21" s="206">
        <v>0</v>
      </c>
      <c r="H21" s="206">
        <v>0</v>
      </c>
      <c r="I21" s="206">
        <v>0</v>
      </c>
      <c r="J21" s="206">
        <v>0</v>
      </c>
      <c r="K21" s="206">
        <v>0</v>
      </c>
      <c r="L21" s="206">
        <v>0</v>
      </c>
      <c r="M21" s="206">
        <v>0</v>
      </c>
      <c r="N21" s="206">
        <v>0</v>
      </c>
      <c r="O21" s="207" t="s">
        <v>190</v>
      </c>
      <c r="P21" s="208">
        <v>45274</v>
      </c>
      <c r="Q21" s="203">
        <v>8870</v>
      </c>
      <c r="R21" s="203">
        <v>8870</v>
      </c>
      <c r="S21" s="209">
        <v>0</v>
      </c>
      <c r="T21" s="205">
        <v>0.5</v>
      </c>
      <c r="U21" s="207">
        <v>0</v>
      </c>
      <c r="V21" s="207">
        <v>0</v>
      </c>
      <c r="W21" s="207">
        <v>0</v>
      </c>
      <c r="X21" s="207">
        <v>0</v>
      </c>
      <c r="Y21" s="207">
        <v>0</v>
      </c>
      <c r="Z21" s="207">
        <v>0</v>
      </c>
      <c r="AA21" s="207">
        <v>0</v>
      </c>
      <c r="AB21" s="207">
        <v>0</v>
      </c>
      <c r="AC21" s="207">
        <v>0</v>
      </c>
      <c r="AD21" s="207" t="s">
        <v>83</v>
      </c>
      <c r="AE21" s="104"/>
      <c r="AF21" s="104"/>
    </row>
    <row r="22" spans="1:32" ht="13.5" customHeight="1">
      <c r="A22" s="202">
        <v>45275</v>
      </c>
      <c r="B22" s="203">
        <v>8466</v>
      </c>
      <c r="C22" s="203">
        <v>8466</v>
      </c>
      <c r="D22" s="204">
        <v>0</v>
      </c>
      <c r="E22" s="205">
        <v>0.8125</v>
      </c>
      <c r="F22" s="206">
        <v>0</v>
      </c>
      <c r="G22" s="206">
        <v>0</v>
      </c>
      <c r="H22" s="206">
        <v>0</v>
      </c>
      <c r="I22" s="206">
        <v>0</v>
      </c>
      <c r="J22" s="206">
        <v>0</v>
      </c>
      <c r="K22" s="206">
        <v>0</v>
      </c>
      <c r="L22" s="206">
        <v>0</v>
      </c>
      <c r="M22" s="206">
        <v>0</v>
      </c>
      <c r="N22" s="206">
        <v>0</v>
      </c>
      <c r="O22" s="207" t="s">
        <v>190</v>
      </c>
      <c r="P22" s="208">
        <v>45275</v>
      </c>
      <c r="Q22" s="203">
        <v>7625</v>
      </c>
      <c r="R22" s="203">
        <v>7625</v>
      </c>
      <c r="S22" s="209">
        <v>0</v>
      </c>
      <c r="T22" s="205">
        <v>0.5</v>
      </c>
      <c r="U22" s="207">
        <v>0</v>
      </c>
      <c r="V22" s="207">
        <v>0</v>
      </c>
      <c r="W22" s="207">
        <v>0</v>
      </c>
      <c r="X22" s="207">
        <v>0</v>
      </c>
      <c r="Y22" s="207">
        <v>0</v>
      </c>
      <c r="Z22" s="207">
        <v>0</v>
      </c>
      <c r="AA22" s="207">
        <v>0</v>
      </c>
      <c r="AB22" s="207">
        <v>0</v>
      </c>
      <c r="AC22" s="207">
        <v>0</v>
      </c>
      <c r="AD22" s="207" t="s">
        <v>83</v>
      </c>
      <c r="AE22" s="104"/>
      <c r="AF22" s="104"/>
    </row>
    <row r="23" spans="1:32" ht="13.5" customHeight="1">
      <c r="A23" s="202">
        <v>45276</v>
      </c>
      <c r="B23" s="203">
        <v>8192</v>
      </c>
      <c r="C23" s="203">
        <v>8192</v>
      </c>
      <c r="D23" s="204">
        <v>0</v>
      </c>
      <c r="E23" s="205">
        <v>0.75</v>
      </c>
      <c r="F23" s="206">
        <v>0</v>
      </c>
      <c r="G23" s="206">
        <v>0</v>
      </c>
      <c r="H23" s="206">
        <v>0</v>
      </c>
      <c r="I23" s="206">
        <v>0</v>
      </c>
      <c r="J23" s="206">
        <v>0</v>
      </c>
      <c r="K23" s="206">
        <v>0</v>
      </c>
      <c r="L23" s="206">
        <v>0</v>
      </c>
      <c r="M23" s="206">
        <v>0</v>
      </c>
      <c r="N23" s="206">
        <v>0</v>
      </c>
      <c r="O23" s="207" t="s">
        <v>190</v>
      </c>
      <c r="P23" s="208">
        <v>45276</v>
      </c>
      <c r="Q23" s="203">
        <v>7199</v>
      </c>
      <c r="R23" s="203">
        <v>7199</v>
      </c>
      <c r="S23" s="209">
        <v>0</v>
      </c>
      <c r="T23" s="205">
        <v>0.5</v>
      </c>
      <c r="U23" s="207">
        <v>0</v>
      </c>
      <c r="V23" s="207">
        <v>0</v>
      </c>
      <c r="W23" s="207">
        <v>0</v>
      </c>
      <c r="X23" s="207">
        <v>0</v>
      </c>
      <c r="Y23" s="207">
        <v>0</v>
      </c>
      <c r="Z23" s="207">
        <v>0</v>
      </c>
      <c r="AA23" s="207">
        <v>0</v>
      </c>
      <c r="AB23" s="207">
        <v>0</v>
      </c>
      <c r="AC23" s="207">
        <v>0</v>
      </c>
      <c r="AD23" s="207" t="s">
        <v>83</v>
      </c>
      <c r="AE23" s="104"/>
      <c r="AF23" s="104"/>
    </row>
    <row r="24" spans="1:32" ht="13.5" customHeight="1">
      <c r="A24" s="202">
        <v>45277</v>
      </c>
      <c r="B24" s="203">
        <v>9648</v>
      </c>
      <c r="C24" s="203">
        <v>9648</v>
      </c>
      <c r="D24" s="204">
        <v>0</v>
      </c>
      <c r="E24" s="205">
        <v>0.79166666666666663</v>
      </c>
      <c r="F24" s="206">
        <v>0</v>
      </c>
      <c r="G24" s="206">
        <v>0</v>
      </c>
      <c r="H24" s="206">
        <v>0</v>
      </c>
      <c r="I24" s="206">
        <v>0</v>
      </c>
      <c r="J24" s="206">
        <v>0</v>
      </c>
      <c r="K24" s="206">
        <v>0</v>
      </c>
      <c r="L24" s="206">
        <v>0</v>
      </c>
      <c r="M24" s="206">
        <v>0</v>
      </c>
      <c r="N24" s="206">
        <v>0</v>
      </c>
      <c r="O24" s="207" t="s">
        <v>190</v>
      </c>
      <c r="P24" s="208">
        <v>45277</v>
      </c>
      <c r="Q24" s="203">
        <v>8567</v>
      </c>
      <c r="R24" s="203">
        <v>8567</v>
      </c>
      <c r="S24" s="209">
        <v>0</v>
      </c>
      <c r="T24" s="205">
        <v>0.5</v>
      </c>
      <c r="U24" s="207">
        <v>0</v>
      </c>
      <c r="V24" s="207">
        <v>0</v>
      </c>
      <c r="W24" s="207">
        <v>0</v>
      </c>
      <c r="X24" s="207">
        <v>0</v>
      </c>
      <c r="Y24" s="207">
        <v>0</v>
      </c>
      <c r="Z24" s="207">
        <v>0</v>
      </c>
      <c r="AA24" s="207">
        <v>0</v>
      </c>
      <c r="AB24" s="207">
        <v>0</v>
      </c>
      <c r="AC24" s="207">
        <v>0</v>
      </c>
      <c r="AD24" s="207" t="s">
        <v>83</v>
      </c>
      <c r="AE24" s="104"/>
      <c r="AF24" s="104"/>
    </row>
    <row r="25" spans="1:32" ht="13.5" customHeight="1">
      <c r="A25" s="202">
        <v>45278</v>
      </c>
      <c r="B25" s="203">
        <v>10111</v>
      </c>
      <c r="C25" s="203">
        <v>10111</v>
      </c>
      <c r="D25" s="204">
        <v>0</v>
      </c>
      <c r="E25" s="205">
        <v>0.75</v>
      </c>
      <c r="F25" s="206">
        <v>0</v>
      </c>
      <c r="G25" s="206">
        <v>0</v>
      </c>
      <c r="H25" s="206">
        <v>0</v>
      </c>
      <c r="I25" s="206">
        <v>0</v>
      </c>
      <c r="J25" s="206">
        <v>0</v>
      </c>
      <c r="K25" s="206">
        <v>0</v>
      </c>
      <c r="L25" s="206">
        <v>0</v>
      </c>
      <c r="M25" s="206">
        <v>0</v>
      </c>
      <c r="N25" s="206">
        <v>0</v>
      </c>
      <c r="O25" s="207" t="s">
        <v>190</v>
      </c>
      <c r="P25" s="208">
        <v>45278</v>
      </c>
      <c r="Q25" s="203">
        <v>8756</v>
      </c>
      <c r="R25" s="203">
        <v>8756</v>
      </c>
      <c r="S25" s="209">
        <v>0</v>
      </c>
      <c r="T25" s="205">
        <v>0.5</v>
      </c>
      <c r="U25" s="207">
        <v>0</v>
      </c>
      <c r="V25" s="207">
        <v>0</v>
      </c>
      <c r="W25" s="207">
        <v>0</v>
      </c>
      <c r="X25" s="207">
        <v>0</v>
      </c>
      <c r="Y25" s="207">
        <v>0</v>
      </c>
      <c r="Z25" s="207">
        <v>0</v>
      </c>
      <c r="AA25" s="207">
        <v>0</v>
      </c>
      <c r="AB25" s="207">
        <v>0</v>
      </c>
      <c r="AC25" s="207">
        <v>0</v>
      </c>
      <c r="AD25" s="207" t="s">
        <v>83</v>
      </c>
      <c r="AE25" s="104"/>
      <c r="AF25" s="104"/>
    </row>
    <row r="26" spans="1:32" ht="13.5" customHeight="1">
      <c r="A26" s="202">
        <v>45279</v>
      </c>
      <c r="B26" s="203">
        <v>10180</v>
      </c>
      <c r="C26" s="203">
        <v>10180</v>
      </c>
      <c r="D26" s="204">
        <v>0</v>
      </c>
      <c r="E26" s="205">
        <v>0.75</v>
      </c>
      <c r="F26" s="206">
        <v>0</v>
      </c>
      <c r="G26" s="206">
        <v>0</v>
      </c>
      <c r="H26" s="206">
        <v>0</v>
      </c>
      <c r="I26" s="206">
        <v>0</v>
      </c>
      <c r="J26" s="206">
        <v>0</v>
      </c>
      <c r="K26" s="206">
        <v>0</v>
      </c>
      <c r="L26" s="206">
        <v>0</v>
      </c>
      <c r="M26" s="206">
        <v>0</v>
      </c>
      <c r="N26" s="206">
        <v>0</v>
      </c>
      <c r="O26" s="207" t="s">
        <v>190</v>
      </c>
      <c r="P26" s="208">
        <v>45279</v>
      </c>
      <c r="Q26" s="203">
        <v>8790</v>
      </c>
      <c r="R26" s="203">
        <v>8790</v>
      </c>
      <c r="S26" s="209">
        <v>0</v>
      </c>
      <c r="T26" s="205">
        <v>0.5</v>
      </c>
      <c r="U26" s="207">
        <v>0</v>
      </c>
      <c r="V26" s="207">
        <v>0</v>
      </c>
      <c r="W26" s="207">
        <v>0</v>
      </c>
      <c r="X26" s="207">
        <v>0</v>
      </c>
      <c r="Y26" s="207">
        <v>0</v>
      </c>
      <c r="Z26" s="207">
        <v>0</v>
      </c>
      <c r="AA26" s="207">
        <v>0</v>
      </c>
      <c r="AB26" s="207">
        <v>0</v>
      </c>
      <c r="AC26" s="207">
        <v>0</v>
      </c>
      <c r="AD26" s="207" t="s">
        <v>83</v>
      </c>
      <c r="AE26" s="104"/>
      <c r="AF26" s="104"/>
    </row>
    <row r="27" spans="1:32" ht="13.5" customHeight="1">
      <c r="A27" s="202">
        <v>45280</v>
      </c>
      <c r="B27" s="203">
        <v>10093</v>
      </c>
      <c r="C27" s="203">
        <v>10093</v>
      </c>
      <c r="D27" s="204">
        <v>0</v>
      </c>
      <c r="E27" s="205">
        <v>0.75</v>
      </c>
      <c r="F27" s="206">
        <v>0</v>
      </c>
      <c r="G27" s="206">
        <v>0</v>
      </c>
      <c r="H27" s="206">
        <v>0</v>
      </c>
      <c r="I27" s="206">
        <v>0</v>
      </c>
      <c r="J27" s="206">
        <v>0</v>
      </c>
      <c r="K27" s="206">
        <v>0</v>
      </c>
      <c r="L27" s="206">
        <v>0</v>
      </c>
      <c r="M27" s="206">
        <v>0</v>
      </c>
      <c r="N27" s="206">
        <v>0</v>
      </c>
      <c r="O27" s="207" t="s">
        <v>190</v>
      </c>
      <c r="P27" s="208">
        <v>45280</v>
      </c>
      <c r="Q27" s="203">
        <v>9048</v>
      </c>
      <c r="R27" s="203">
        <v>9048</v>
      </c>
      <c r="S27" s="209">
        <v>0</v>
      </c>
      <c r="T27" s="205">
        <v>0.5</v>
      </c>
      <c r="U27" s="207">
        <v>0</v>
      </c>
      <c r="V27" s="207">
        <v>0</v>
      </c>
      <c r="W27" s="207">
        <v>0</v>
      </c>
      <c r="X27" s="207">
        <v>0</v>
      </c>
      <c r="Y27" s="207">
        <v>0</v>
      </c>
      <c r="Z27" s="207">
        <v>0</v>
      </c>
      <c r="AA27" s="207">
        <v>0</v>
      </c>
      <c r="AB27" s="207">
        <v>0</v>
      </c>
      <c r="AC27" s="207">
        <v>0</v>
      </c>
      <c r="AD27" s="207" t="s">
        <v>83</v>
      </c>
      <c r="AE27" s="104"/>
      <c r="AF27" s="104"/>
    </row>
    <row r="28" spans="1:32" ht="13.5" customHeight="1">
      <c r="A28" s="202">
        <v>45281</v>
      </c>
      <c r="B28" s="203">
        <v>10145</v>
      </c>
      <c r="C28" s="203">
        <v>10145</v>
      </c>
      <c r="D28" s="204">
        <v>0</v>
      </c>
      <c r="E28" s="205">
        <v>0.75</v>
      </c>
      <c r="F28" s="206">
        <v>0</v>
      </c>
      <c r="G28" s="206">
        <v>0</v>
      </c>
      <c r="H28" s="206">
        <v>0</v>
      </c>
      <c r="I28" s="206">
        <v>0</v>
      </c>
      <c r="J28" s="206">
        <v>0</v>
      </c>
      <c r="K28" s="206">
        <v>0</v>
      </c>
      <c r="L28" s="206">
        <v>0</v>
      </c>
      <c r="M28" s="206">
        <v>0</v>
      </c>
      <c r="N28" s="206">
        <v>0</v>
      </c>
      <c r="O28" s="207" t="s">
        <v>190</v>
      </c>
      <c r="P28" s="208">
        <v>45281</v>
      </c>
      <c r="Q28" s="203">
        <v>9235</v>
      </c>
      <c r="R28" s="203">
        <v>9235</v>
      </c>
      <c r="S28" s="209">
        <v>0</v>
      </c>
      <c r="T28" s="205">
        <v>0.5</v>
      </c>
      <c r="U28" s="207">
        <v>0</v>
      </c>
      <c r="V28" s="207">
        <v>0</v>
      </c>
      <c r="W28" s="207">
        <v>0</v>
      </c>
      <c r="X28" s="207">
        <v>0</v>
      </c>
      <c r="Y28" s="207">
        <v>0</v>
      </c>
      <c r="Z28" s="207">
        <v>0</v>
      </c>
      <c r="AA28" s="207">
        <v>0</v>
      </c>
      <c r="AB28" s="207">
        <v>0</v>
      </c>
      <c r="AC28" s="207">
        <v>0</v>
      </c>
      <c r="AD28" s="207" t="s">
        <v>83</v>
      </c>
      <c r="AE28" s="104"/>
      <c r="AF28" s="104"/>
    </row>
    <row r="29" spans="1:32" ht="13.5" customHeight="1">
      <c r="A29" s="202">
        <v>45282</v>
      </c>
      <c r="B29" s="203">
        <v>8694</v>
      </c>
      <c r="C29" s="203">
        <v>8694</v>
      </c>
      <c r="D29" s="204">
        <v>0</v>
      </c>
      <c r="E29" s="205">
        <v>0.75</v>
      </c>
      <c r="F29" s="206">
        <v>0</v>
      </c>
      <c r="G29" s="206">
        <v>0</v>
      </c>
      <c r="H29" s="206">
        <v>0</v>
      </c>
      <c r="I29" s="206">
        <v>0</v>
      </c>
      <c r="J29" s="206">
        <v>0</v>
      </c>
      <c r="K29" s="206">
        <v>0</v>
      </c>
      <c r="L29" s="206">
        <v>0</v>
      </c>
      <c r="M29" s="206">
        <v>0</v>
      </c>
      <c r="N29" s="206">
        <v>0</v>
      </c>
      <c r="O29" s="207" t="s">
        <v>190</v>
      </c>
      <c r="P29" s="208">
        <v>45282</v>
      </c>
      <c r="Q29" s="203">
        <v>8173</v>
      </c>
      <c r="R29" s="203">
        <v>8173</v>
      </c>
      <c r="S29" s="209">
        <v>0</v>
      </c>
      <c r="T29" s="205">
        <v>0.5</v>
      </c>
      <c r="U29" s="207">
        <v>0</v>
      </c>
      <c r="V29" s="207">
        <v>0</v>
      </c>
      <c r="W29" s="207">
        <v>0</v>
      </c>
      <c r="X29" s="207">
        <v>0</v>
      </c>
      <c r="Y29" s="207">
        <v>0</v>
      </c>
      <c r="Z29" s="207">
        <v>0</v>
      </c>
      <c r="AA29" s="207">
        <v>0</v>
      </c>
      <c r="AB29" s="207">
        <v>0</v>
      </c>
      <c r="AC29" s="207">
        <v>0</v>
      </c>
      <c r="AD29" s="207" t="s">
        <v>83</v>
      </c>
      <c r="AE29" s="104"/>
      <c r="AF29" s="104"/>
    </row>
    <row r="30" spans="1:32" ht="13.5" customHeight="1">
      <c r="A30" s="202">
        <v>45283</v>
      </c>
      <c r="B30" s="203">
        <v>9910</v>
      </c>
      <c r="C30" s="203">
        <v>9910</v>
      </c>
      <c r="D30" s="204">
        <v>0</v>
      </c>
      <c r="E30" s="205">
        <v>0.79166666666666663</v>
      </c>
      <c r="F30" s="206">
        <v>0</v>
      </c>
      <c r="G30" s="206">
        <v>0</v>
      </c>
      <c r="H30" s="206">
        <v>0</v>
      </c>
      <c r="I30" s="206">
        <v>0</v>
      </c>
      <c r="J30" s="206">
        <v>0</v>
      </c>
      <c r="K30" s="206">
        <v>0</v>
      </c>
      <c r="L30" s="206">
        <v>0</v>
      </c>
      <c r="M30" s="206">
        <v>0</v>
      </c>
      <c r="N30" s="206">
        <v>0</v>
      </c>
      <c r="O30" s="207" t="s">
        <v>190</v>
      </c>
      <c r="P30" s="208">
        <v>45283</v>
      </c>
      <c r="Q30" s="203">
        <v>8475</v>
      </c>
      <c r="R30" s="203">
        <v>8475</v>
      </c>
      <c r="S30" s="209">
        <v>0</v>
      </c>
      <c r="T30" s="205">
        <v>0.5</v>
      </c>
      <c r="U30" s="207">
        <v>0</v>
      </c>
      <c r="V30" s="207">
        <v>0</v>
      </c>
      <c r="W30" s="207">
        <v>0</v>
      </c>
      <c r="X30" s="207">
        <v>0</v>
      </c>
      <c r="Y30" s="207">
        <v>0</v>
      </c>
      <c r="Z30" s="207">
        <v>0</v>
      </c>
      <c r="AA30" s="207">
        <v>0</v>
      </c>
      <c r="AB30" s="207">
        <v>0</v>
      </c>
      <c r="AC30" s="207">
        <v>0</v>
      </c>
      <c r="AD30" s="207" t="s">
        <v>83</v>
      </c>
      <c r="AE30" s="104"/>
      <c r="AF30" s="104"/>
    </row>
    <row r="31" spans="1:32" ht="13.5" customHeight="1">
      <c r="A31" s="202">
        <v>45284</v>
      </c>
      <c r="B31" s="203">
        <v>10203</v>
      </c>
      <c r="C31" s="203">
        <v>10203</v>
      </c>
      <c r="D31" s="204">
        <v>0</v>
      </c>
      <c r="E31" s="205">
        <v>0.75</v>
      </c>
      <c r="F31" s="206">
        <v>0</v>
      </c>
      <c r="G31" s="206">
        <v>0</v>
      </c>
      <c r="H31" s="206">
        <v>0</v>
      </c>
      <c r="I31" s="206">
        <v>0</v>
      </c>
      <c r="J31" s="206">
        <v>0</v>
      </c>
      <c r="K31" s="206">
        <v>0</v>
      </c>
      <c r="L31" s="206">
        <v>0</v>
      </c>
      <c r="M31" s="206">
        <v>0</v>
      </c>
      <c r="N31" s="206">
        <v>0</v>
      </c>
      <c r="O31" s="207" t="s">
        <v>190</v>
      </c>
      <c r="P31" s="208">
        <v>45284</v>
      </c>
      <c r="Q31" s="203">
        <v>9141</v>
      </c>
      <c r="R31" s="203">
        <v>9141</v>
      </c>
      <c r="S31" s="209">
        <v>0</v>
      </c>
      <c r="T31" s="205">
        <v>0.5</v>
      </c>
      <c r="U31" s="207">
        <v>0</v>
      </c>
      <c r="V31" s="207">
        <v>0</v>
      </c>
      <c r="W31" s="207">
        <v>0</v>
      </c>
      <c r="X31" s="207">
        <v>0</v>
      </c>
      <c r="Y31" s="207">
        <v>0</v>
      </c>
      <c r="Z31" s="207">
        <v>0</v>
      </c>
      <c r="AA31" s="207">
        <v>0</v>
      </c>
      <c r="AB31" s="207">
        <v>0</v>
      </c>
      <c r="AC31" s="207">
        <v>0</v>
      </c>
      <c r="AD31" s="207" t="s">
        <v>83</v>
      </c>
      <c r="AE31" s="104"/>
      <c r="AF31" s="104"/>
    </row>
    <row r="32" spans="1:32" ht="13.5" customHeight="1">
      <c r="A32" s="202">
        <v>45285</v>
      </c>
      <c r="B32" s="203">
        <v>9985</v>
      </c>
      <c r="C32" s="203">
        <v>9985</v>
      </c>
      <c r="D32" s="204">
        <v>0</v>
      </c>
      <c r="E32" s="205">
        <v>0.79166666666666663</v>
      </c>
      <c r="F32" s="206">
        <v>0</v>
      </c>
      <c r="G32" s="206">
        <v>0</v>
      </c>
      <c r="H32" s="206">
        <v>0</v>
      </c>
      <c r="I32" s="206">
        <v>0</v>
      </c>
      <c r="J32" s="206">
        <v>0</v>
      </c>
      <c r="K32" s="206">
        <v>0</v>
      </c>
      <c r="L32" s="206">
        <v>0</v>
      </c>
      <c r="M32" s="206">
        <v>0</v>
      </c>
      <c r="N32" s="206">
        <v>0</v>
      </c>
      <c r="O32" s="207" t="s">
        <v>190</v>
      </c>
      <c r="P32" s="208">
        <v>45285</v>
      </c>
      <c r="Q32" s="203">
        <v>9015</v>
      </c>
      <c r="R32" s="203">
        <v>9015</v>
      </c>
      <c r="S32" s="209">
        <v>0</v>
      </c>
      <c r="T32" s="205">
        <v>0.5</v>
      </c>
      <c r="U32" s="207">
        <v>0</v>
      </c>
      <c r="V32" s="207">
        <v>0</v>
      </c>
      <c r="W32" s="207">
        <v>0</v>
      </c>
      <c r="X32" s="207">
        <v>0</v>
      </c>
      <c r="Y32" s="207">
        <v>0</v>
      </c>
      <c r="Z32" s="207">
        <v>0</v>
      </c>
      <c r="AA32" s="207">
        <v>0</v>
      </c>
      <c r="AB32" s="207">
        <v>0</v>
      </c>
      <c r="AC32" s="207">
        <v>0</v>
      </c>
      <c r="AD32" s="207" t="s">
        <v>83</v>
      </c>
      <c r="AE32" s="104"/>
      <c r="AF32" s="104"/>
    </row>
    <row r="33" spans="1:32" ht="13.5" customHeight="1">
      <c r="A33" s="202">
        <v>45286</v>
      </c>
      <c r="B33" s="203">
        <v>10225</v>
      </c>
      <c r="C33" s="203">
        <v>10225</v>
      </c>
      <c r="D33" s="204">
        <v>0</v>
      </c>
      <c r="E33" s="205">
        <v>0.75</v>
      </c>
      <c r="F33" s="206">
        <v>0</v>
      </c>
      <c r="G33" s="206">
        <v>0</v>
      </c>
      <c r="H33" s="206">
        <v>0</v>
      </c>
      <c r="I33" s="206">
        <v>0</v>
      </c>
      <c r="J33" s="206">
        <v>0</v>
      </c>
      <c r="K33" s="206">
        <v>0</v>
      </c>
      <c r="L33" s="206">
        <v>0</v>
      </c>
      <c r="M33" s="206">
        <v>0</v>
      </c>
      <c r="N33" s="206">
        <v>0</v>
      </c>
      <c r="O33" s="207" t="s">
        <v>190</v>
      </c>
      <c r="P33" s="208">
        <v>45286</v>
      </c>
      <c r="Q33" s="203">
        <v>9194</v>
      </c>
      <c r="R33" s="203">
        <v>9194</v>
      </c>
      <c r="S33" s="209">
        <v>0</v>
      </c>
      <c r="T33" s="205">
        <v>0.5</v>
      </c>
      <c r="U33" s="207">
        <v>0</v>
      </c>
      <c r="V33" s="207">
        <v>0</v>
      </c>
      <c r="W33" s="207">
        <v>0</v>
      </c>
      <c r="X33" s="207">
        <v>0</v>
      </c>
      <c r="Y33" s="207">
        <v>0</v>
      </c>
      <c r="Z33" s="207">
        <v>0</v>
      </c>
      <c r="AA33" s="207">
        <v>0</v>
      </c>
      <c r="AB33" s="207">
        <v>0</v>
      </c>
      <c r="AC33" s="207">
        <v>0</v>
      </c>
      <c r="AD33" s="207" t="s">
        <v>83</v>
      </c>
      <c r="AE33" s="104"/>
      <c r="AF33" s="104"/>
    </row>
    <row r="34" spans="1:32" ht="13.5" customHeight="1">
      <c r="A34" s="202">
        <v>45287</v>
      </c>
      <c r="B34" s="203">
        <v>10396</v>
      </c>
      <c r="C34" s="203">
        <v>10396</v>
      </c>
      <c r="D34" s="204">
        <v>0</v>
      </c>
      <c r="E34" s="205">
        <v>0.79166666666666663</v>
      </c>
      <c r="F34" s="206">
        <v>0</v>
      </c>
      <c r="G34" s="206">
        <v>0</v>
      </c>
      <c r="H34" s="206">
        <v>0</v>
      </c>
      <c r="I34" s="206">
        <v>0</v>
      </c>
      <c r="J34" s="206">
        <v>0</v>
      </c>
      <c r="K34" s="206">
        <v>0</v>
      </c>
      <c r="L34" s="206">
        <v>0</v>
      </c>
      <c r="M34" s="206">
        <v>0</v>
      </c>
      <c r="N34" s="206">
        <v>0</v>
      </c>
      <c r="O34" s="207" t="s">
        <v>190</v>
      </c>
      <c r="P34" s="208">
        <v>45287</v>
      </c>
      <c r="Q34" s="203">
        <v>9540</v>
      </c>
      <c r="R34" s="203">
        <v>9540</v>
      </c>
      <c r="S34" s="209">
        <v>0</v>
      </c>
      <c r="T34" s="205">
        <v>0.5</v>
      </c>
      <c r="U34" s="207">
        <v>0</v>
      </c>
      <c r="V34" s="207">
        <v>0</v>
      </c>
      <c r="W34" s="207">
        <v>0</v>
      </c>
      <c r="X34" s="207">
        <v>0</v>
      </c>
      <c r="Y34" s="207">
        <v>0</v>
      </c>
      <c r="Z34" s="207">
        <v>0</v>
      </c>
      <c r="AA34" s="207">
        <v>0</v>
      </c>
      <c r="AB34" s="207">
        <v>0</v>
      </c>
      <c r="AC34" s="207">
        <v>0</v>
      </c>
      <c r="AD34" s="207" t="s">
        <v>83</v>
      </c>
      <c r="AE34" s="104"/>
      <c r="AF34" s="104"/>
    </row>
    <row r="35" spans="1:32" ht="13.5" customHeight="1">
      <c r="A35" s="202">
        <v>45288</v>
      </c>
      <c r="B35" s="203">
        <v>10487</v>
      </c>
      <c r="C35" s="203">
        <v>10487</v>
      </c>
      <c r="D35" s="204">
        <v>0</v>
      </c>
      <c r="E35" s="205">
        <v>0.75</v>
      </c>
      <c r="F35" s="206">
        <v>0</v>
      </c>
      <c r="G35" s="206">
        <v>0</v>
      </c>
      <c r="H35" s="206">
        <v>0</v>
      </c>
      <c r="I35" s="206">
        <v>0</v>
      </c>
      <c r="J35" s="206">
        <v>0</v>
      </c>
      <c r="K35" s="206">
        <v>0</v>
      </c>
      <c r="L35" s="206">
        <v>0</v>
      </c>
      <c r="M35" s="206">
        <v>0</v>
      </c>
      <c r="N35" s="206">
        <v>0</v>
      </c>
      <c r="O35" s="207" t="s">
        <v>190</v>
      </c>
      <c r="P35" s="208">
        <v>45288</v>
      </c>
      <c r="Q35" s="203">
        <v>9618</v>
      </c>
      <c r="R35" s="203">
        <v>9618</v>
      </c>
      <c r="S35" s="209">
        <v>0</v>
      </c>
      <c r="T35" s="205">
        <v>0.5</v>
      </c>
      <c r="U35" s="207">
        <v>0</v>
      </c>
      <c r="V35" s="207">
        <v>0</v>
      </c>
      <c r="W35" s="207">
        <v>0</v>
      </c>
      <c r="X35" s="207">
        <v>0</v>
      </c>
      <c r="Y35" s="207">
        <v>0</v>
      </c>
      <c r="Z35" s="207">
        <v>0</v>
      </c>
      <c r="AA35" s="207">
        <v>0</v>
      </c>
      <c r="AB35" s="207">
        <v>0</v>
      </c>
      <c r="AC35" s="207">
        <v>0</v>
      </c>
      <c r="AD35" s="207" t="s">
        <v>83</v>
      </c>
      <c r="AE35" s="104"/>
      <c r="AF35" s="104"/>
    </row>
    <row r="36" spans="1:32" ht="13.5" customHeight="1">
      <c r="A36" s="202">
        <v>45289</v>
      </c>
      <c r="B36" s="203">
        <v>8978</v>
      </c>
      <c r="C36" s="203">
        <v>8978</v>
      </c>
      <c r="D36" s="204">
        <v>0</v>
      </c>
      <c r="E36" s="205">
        <v>0.8125</v>
      </c>
      <c r="F36" s="206">
        <v>0</v>
      </c>
      <c r="G36" s="206">
        <v>0</v>
      </c>
      <c r="H36" s="206">
        <v>0</v>
      </c>
      <c r="I36" s="206">
        <v>0</v>
      </c>
      <c r="J36" s="206">
        <v>0</v>
      </c>
      <c r="K36" s="206">
        <v>0</v>
      </c>
      <c r="L36" s="206">
        <v>0</v>
      </c>
      <c r="M36" s="206">
        <v>0</v>
      </c>
      <c r="N36" s="206">
        <v>0</v>
      </c>
      <c r="O36" s="207"/>
      <c r="P36" s="208">
        <v>45289</v>
      </c>
      <c r="Q36" s="203">
        <v>8465</v>
      </c>
      <c r="R36" s="203">
        <v>8465</v>
      </c>
      <c r="S36" s="209">
        <v>0</v>
      </c>
      <c r="T36" s="205">
        <v>0.5</v>
      </c>
      <c r="U36" s="207">
        <v>0</v>
      </c>
      <c r="V36" s="207">
        <v>0</v>
      </c>
      <c r="W36" s="207">
        <v>0</v>
      </c>
      <c r="X36" s="207">
        <v>0</v>
      </c>
      <c r="Y36" s="207">
        <v>0</v>
      </c>
      <c r="Z36" s="207">
        <v>0</v>
      </c>
      <c r="AA36" s="207">
        <v>0</v>
      </c>
      <c r="AB36" s="207">
        <v>0</v>
      </c>
      <c r="AC36" s="207">
        <v>0</v>
      </c>
      <c r="AD36" s="207"/>
      <c r="AE36" s="104"/>
      <c r="AF36" s="104"/>
    </row>
    <row r="37" spans="1:32" ht="13.5" customHeight="1">
      <c r="A37" s="202">
        <v>45290</v>
      </c>
      <c r="B37" s="203">
        <v>10262</v>
      </c>
      <c r="C37" s="203">
        <v>10262</v>
      </c>
      <c r="D37" s="204">
        <v>0</v>
      </c>
      <c r="E37" s="205">
        <v>0.79166666666666663</v>
      </c>
      <c r="F37" s="206">
        <v>0</v>
      </c>
      <c r="G37" s="206">
        <v>0</v>
      </c>
      <c r="H37" s="206">
        <v>0</v>
      </c>
      <c r="I37" s="206">
        <v>0</v>
      </c>
      <c r="J37" s="206">
        <v>0</v>
      </c>
      <c r="K37" s="206">
        <v>0</v>
      </c>
      <c r="L37" s="206">
        <v>0</v>
      </c>
      <c r="M37" s="206">
        <v>0</v>
      </c>
      <c r="N37" s="206">
        <v>0</v>
      </c>
      <c r="O37" s="207"/>
      <c r="P37" s="208">
        <v>45290</v>
      </c>
      <c r="Q37" s="203">
        <v>8923</v>
      </c>
      <c r="R37" s="203">
        <v>8923</v>
      </c>
      <c r="S37" s="209">
        <v>0</v>
      </c>
      <c r="T37" s="205">
        <v>0.5</v>
      </c>
      <c r="U37" s="207">
        <v>0</v>
      </c>
      <c r="V37" s="207">
        <v>0</v>
      </c>
      <c r="W37" s="207">
        <v>0</v>
      </c>
      <c r="X37" s="207">
        <v>0</v>
      </c>
      <c r="Y37" s="207">
        <v>0</v>
      </c>
      <c r="Z37" s="207">
        <v>0</v>
      </c>
      <c r="AA37" s="207">
        <v>0</v>
      </c>
      <c r="AB37" s="207">
        <v>0</v>
      </c>
      <c r="AC37" s="207">
        <v>0</v>
      </c>
      <c r="AD37" s="207"/>
      <c r="AE37" s="104"/>
      <c r="AF37" s="104"/>
    </row>
    <row r="38" spans="1:32" ht="15">
      <c r="A38" s="202">
        <v>45291</v>
      </c>
      <c r="B38" s="203">
        <v>10725</v>
      </c>
      <c r="C38" s="203">
        <v>10725</v>
      </c>
      <c r="D38" s="204">
        <v>0</v>
      </c>
      <c r="E38" s="205">
        <v>0.75</v>
      </c>
      <c r="F38" s="206">
        <v>0</v>
      </c>
      <c r="G38" s="206">
        <v>0</v>
      </c>
      <c r="H38" s="206">
        <v>0</v>
      </c>
      <c r="I38" s="206">
        <v>0</v>
      </c>
      <c r="J38" s="206">
        <v>0</v>
      </c>
      <c r="K38" s="206">
        <v>0</v>
      </c>
      <c r="L38" s="206">
        <v>0</v>
      </c>
      <c r="M38" s="206">
        <v>0</v>
      </c>
      <c r="N38" s="206">
        <v>0</v>
      </c>
      <c r="O38" s="207"/>
      <c r="P38" s="208">
        <v>45291</v>
      </c>
      <c r="Q38" s="203">
        <v>9608</v>
      </c>
      <c r="R38" s="203">
        <v>9608</v>
      </c>
      <c r="S38" s="209">
        <v>0</v>
      </c>
      <c r="T38" s="205">
        <v>0.5</v>
      </c>
      <c r="U38" s="207">
        <v>0</v>
      </c>
      <c r="V38" s="207">
        <v>0</v>
      </c>
      <c r="W38" s="207">
        <v>0</v>
      </c>
      <c r="X38" s="207">
        <v>0</v>
      </c>
      <c r="Y38" s="207">
        <v>0</v>
      </c>
      <c r="Z38" s="207">
        <v>0</v>
      </c>
      <c r="AA38" s="207">
        <v>0</v>
      </c>
      <c r="AB38" s="207">
        <v>0</v>
      </c>
      <c r="AC38" s="207">
        <v>0</v>
      </c>
      <c r="AD38" s="207"/>
      <c r="AE38" s="104"/>
    </row>
    <row r="39" spans="1:32" ht="16.5">
      <c r="B39" s="210"/>
      <c r="C39" s="211"/>
      <c r="D39" s="212"/>
      <c r="E39" s="213"/>
      <c r="F39" s="214"/>
      <c r="G39" s="214"/>
      <c r="H39" s="215"/>
      <c r="I39" s="215"/>
      <c r="J39" s="215"/>
      <c r="K39" s="215"/>
      <c r="L39" s="215"/>
      <c r="M39" s="215"/>
      <c r="N39" s="215"/>
      <c r="P39" s="216"/>
      <c r="Q39" s="217"/>
      <c r="R39" s="218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104"/>
    </row>
    <row r="40" spans="1:32" ht="16.5">
      <c r="B40" s="135"/>
      <c r="C40" s="220"/>
      <c r="D40" s="135"/>
      <c r="E40" s="221"/>
      <c r="F40" s="222"/>
      <c r="G40" s="222"/>
      <c r="H40" s="222"/>
      <c r="I40" s="222"/>
      <c r="J40" s="222"/>
      <c r="K40" s="222"/>
      <c r="L40" s="222"/>
      <c r="M40" s="222"/>
      <c r="N40" s="222"/>
      <c r="P40" s="216"/>
      <c r="Q40" s="217"/>
      <c r="R40" s="218"/>
      <c r="S40" s="146">
        <v>1638</v>
      </c>
      <c r="T40" s="104"/>
      <c r="U40" s="104"/>
      <c r="V40" s="104"/>
      <c r="W40" s="104"/>
      <c r="X40" s="104"/>
      <c r="Y40" s="104"/>
      <c r="Z40" s="104"/>
      <c r="AA40" s="104"/>
      <c r="AB40" s="104"/>
      <c r="AC40" s="104"/>
      <c r="AD40" s="104"/>
      <c r="AE40" s="104"/>
    </row>
    <row r="41" spans="1:32" ht="16.5">
      <c r="B41" s="223"/>
      <c r="C41" s="135"/>
      <c r="D41" s="135"/>
      <c r="E41" s="221"/>
      <c r="F41" s="224"/>
      <c r="G41" s="222"/>
      <c r="H41" s="222"/>
      <c r="I41" s="222"/>
      <c r="J41" s="222"/>
      <c r="K41" s="222"/>
      <c r="L41" s="222"/>
      <c r="M41" s="222"/>
      <c r="N41" s="222"/>
      <c r="P41" s="216"/>
      <c r="Q41" s="217"/>
      <c r="R41" s="218"/>
      <c r="S41" s="146">
        <v>0</v>
      </c>
      <c r="T41" s="104"/>
      <c r="U41" s="104"/>
      <c r="V41" s="104"/>
      <c r="W41" s="104"/>
      <c r="X41" s="104"/>
      <c r="Y41" s="104"/>
      <c r="Z41" s="104"/>
      <c r="AA41" s="104"/>
      <c r="AB41" s="104"/>
      <c r="AC41" s="104"/>
      <c r="AD41" s="104"/>
      <c r="AE41" s="104"/>
    </row>
    <row r="42" spans="1:32" ht="16.5">
      <c r="A42" s="222"/>
      <c r="B42" s="222"/>
      <c r="C42" s="225"/>
      <c r="D42" s="135"/>
      <c r="E42" s="222"/>
      <c r="F42" s="222"/>
      <c r="G42" s="222"/>
      <c r="H42" s="222"/>
      <c r="I42" s="222"/>
      <c r="J42" s="222"/>
      <c r="K42" s="222"/>
      <c r="L42" s="222"/>
      <c r="M42" s="222"/>
      <c r="N42" s="222"/>
      <c r="P42" s="216"/>
      <c r="Q42" s="217"/>
      <c r="R42" s="218"/>
      <c r="S42" s="104"/>
      <c r="T42" s="104"/>
      <c r="U42" s="104"/>
      <c r="V42" s="104"/>
      <c r="W42" s="104"/>
      <c r="X42" s="104"/>
      <c r="Y42" s="104"/>
      <c r="Z42" s="104"/>
      <c r="AA42" s="104"/>
      <c r="AB42" s="104"/>
      <c r="AC42" s="104"/>
      <c r="AD42" s="104"/>
      <c r="AE42" s="104"/>
    </row>
    <row r="43" spans="1:32" ht="16.5">
      <c r="A43" s="222"/>
      <c r="B43" s="222"/>
      <c r="C43" s="135"/>
      <c r="D43" s="222"/>
      <c r="E43" s="226"/>
      <c r="F43" s="220"/>
      <c r="G43" s="227"/>
      <c r="H43" s="228"/>
      <c r="I43" s="222"/>
      <c r="J43" s="222"/>
      <c r="K43" s="222"/>
      <c r="L43" s="222"/>
      <c r="M43" s="222"/>
      <c r="N43" s="222"/>
      <c r="P43" s="216"/>
      <c r="Q43" s="217"/>
      <c r="R43" s="218"/>
      <c r="S43" s="104"/>
      <c r="T43" s="104"/>
      <c r="U43" s="104"/>
      <c r="V43" s="104"/>
      <c r="W43" s="104"/>
      <c r="X43" s="104"/>
      <c r="Y43" s="104"/>
      <c r="Z43" s="104"/>
      <c r="AA43" s="104"/>
      <c r="AB43" s="104"/>
      <c r="AC43" s="104"/>
      <c r="AD43" s="104"/>
      <c r="AE43" s="104"/>
    </row>
    <row r="44" spans="1:32" ht="16.5">
      <c r="A44" s="222"/>
      <c r="B44" s="222"/>
      <c r="C44" s="135"/>
      <c r="D44" s="222"/>
      <c r="E44" s="226"/>
      <c r="F44" s="135"/>
      <c r="G44" s="227"/>
      <c r="H44" s="226"/>
      <c r="I44" s="222"/>
      <c r="J44" s="222"/>
      <c r="K44" s="222"/>
      <c r="L44" s="222"/>
      <c r="M44" s="222"/>
      <c r="N44" s="222"/>
      <c r="P44" s="216"/>
      <c r="Q44" s="217"/>
      <c r="R44" s="218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</row>
    <row r="45" spans="1:32" ht="16.5">
      <c r="A45" s="222"/>
      <c r="B45" s="229"/>
      <c r="C45" s="135"/>
      <c r="D45" s="222"/>
      <c r="E45" s="222"/>
      <c r="F45" s="135"/>
      <c r="G45" s="227"/>
      <c r="H45" s="228"/>
      <c r="I45" s="222"/>
      <c r="J45" s="222"/>
      <c r="K45" s="222"/>
      <c r="L45" s="222"/>
      <c r="M45" s="222"/>
      <c r="N45" s="222"/>
      <c r="P45" s="216"/>
      <c r="Q45" s="217"/>
      <c r="R45" s="218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</row>
    <row r="46" spans="1:32" ht="16.5">
      <c r="A46" s="222"/>
      <c r="B46" s="222"/>
      <c r="C46" s="222"/>
      <c r="D46" s="222"/>
      <c r="E46" s="222"/>
      <c r="F46" s="135"/>
      <c r="G46" s="222"/>
      <c r="H46" s="222"/>
      <c r="I46" s="222"/>
      <c r="J46" s="222"/>
      <c r="K46" s="222"/>
      <c r="L46" s="222"/>
      <c r="M46" s="222"/>
      <c r="N46" s="222"/>
      <c r="P46" s="216"/>
      <c r="Q46" s="217"/>
      <c r="R46" s="218"/>
      <c r="S46" s="104"/>
      <c r="T46" s="104"/>
      <c r="U46" s="104"/>
      <c r="V46" s="104"/>
      <c r="W46" s="104"/>
      <c r="X46" s="104"/>
      <c r="Y46" s="104"/>
      <c r="Z46" s="104"/>
      <c r="AA46" s="104"/>
      <c r="AB46" s="104"/>
      <c r="AC46" s="104"/>
      <c r="AD46" s="104"/>
      <c r="AE46" s="104"/>
    </row>
    <row r="47" spans="1:32" ht="16.5">
      <c r="B47" s="222"/>
      <c r="C47" s="220"/>
      <c r="D47" s="222"/>
      <c r="E47" s="228"/>
      <c r="F47" s="135"/>
      <c r="G47" s="222"/>
      <c r="H47" s="222"/>
      <c r="I47" s="222"/>
      <c r="J47" s="222"/>
      <c r="K47" s="222"/>
      <c r="L47" s="222"/>
      <c r="M47" s="222"/>
      <c r="N47" s="222"/>
      <c r="P47" s="216"/>
      <c r="Q47" s="217"/>
      <c r="R47" s="218"/>
      <c r="S47" s="104"/>
      <c r="T47" s="104"/>
      <c r="U47" s="104"/>
      <c r="V47" s="104"/>
      <c r="W47" s="104"/>
      <c r="X47" s="104"/>
      <c r="Y47" s="104"/>
      <c r="Z47" s="104"/>
      <c r="AA47" s="104"/>
      <c r="AB47" s="104"/>
      <c r="AC47" s="104"/>
      <c r="AD47" s="104"/>
      <c r="AE47" s="104"/>
    </row>
    <row r="48" spans="1:32" ht="16.5">
      <c r="A48" s="222"/>
      <c r="B48" s="222"/>
      <c r="C48" s="230"/>
      <c r="E48" s="231"/>
      <c r="P48" s="216"/>
      <c r="Q48" s="217"/>
      <c r="R48" s="218"/>
      <c r="S48" s="104"/>
      <c r="T48" s="104"/>
      <c r="U48" s="104"/>
      <c r="V48" s="104"/>
      <c r="W48" s="104"/>
      <c r="X48" s="104"/>
      <c r="Y48" s="104"/>
      <c r="Z48" s="104"/>
      <c r="AA48" s="104"/>
      <c r="AB48" s="104"/>
      <c r="AC48" s="104"/>
      <c r="AD48" s="104"/>
    </row>
    <row r="49" spans="2:30" ht="16.5">
      <c r="B49" s="229"/>
      <c r="C49" s="232"/>
      <c r="P49" s="216"/>
      <c r="Q49" s="217"/>
      <c r="R49" s="218"/>
      <c r="S49" s="104"/>
      <c r="T49" s="104"/>
      <c r="U49" s="104"/>
      <c r="V49" s="104"/>
      <c r="W49" s="104"/>
      <c r="X49" s="104"/>
      <c r="Y49" s="104"/>
      <c r="Z49" s="104"/>
      <c r="AA49" s="104"/>
      <c r="AB49" s="104"/>
      <c r="AC49" s="104"/>
      <c r="AD49" s="104"/>
    </row>
    <row r="50" spans="2:30" ht="16.5">
      <c r="B50" s="233"/>
      <c r="C50" s="230"/>
      <c r="P50" s="216"/>
      <c r="Q50" s="217"/>
      <c r="R50" s="218"/>
    </row>
    <row r="51" spans="2:30" ht="16.5">
      <c r="P51" s="216"/>
      <c r="Q51" s="217"/>
      <c r="R51" s="218"/>
    </row>
    <row r="52" spans="2:30" ht="16.5">
      <c r="P52" s="216"/>
      <c r="Q52" s="217"/>
      <c r="R52" s="218"/>
    </row>
    <row r="53" spans="2:30" ht="16.5">
      <c r="P53" s="216"/>
      <c r="Q53" s="217"/>
      <c r="R53" s="218"/>
    </row>
    <row r="54" spans="2:30" ht="16.5">
      <c r="P54" s="216"/>
      <c r="Q54" s="217"/>
      <c r="R54" s="218"/>
    </row>
    <row r="55" spans="2:30" ht="16.5">
      <c r="P55" s="216"/>
      <c r="Q55" s="217"/>
      <c r="R55" s="218"/>
    </row>
    <row r="56" spans="2:30" ht="16.5">
      <c r="P56" s="216"/>
      <c r="Q56" s="217"/>
      <c r="R56" s="218"/>
    </row>
    <row r="57" spans="2:30" ht="16.5">
      <c r="P57" s="216"/>
      <c r="Q57" s="217"/>
      <c r="R57" s="218"/>
    </row>
    <row r="58" spans="2:30" ht="16.5">
      <c r="P58" s="216"/>
      <c r="Q58" s="217"/>
      <c r="R58" s="218"/>
    </row>
    <row r="59" spans="2:30" ht="16.5">
      <c r="P59" s="216"/>
      <c r="Q59" s="217"/>
      <c r="R59" s="218"/>
    </row>
    <row r="60" spans="2:30" ht="16.5">
      <c r="P60" s="216"/>
      <c r="Q60" s="217"/>
      <c r="R60" s="218"/>
    </row>
    <row r="61" spans="2:30" ht="16.5">
      <c r="P61" s="216"/>
      <c r="Q61" s="217"/>
      <c r="R61" s="218"/>
    </row>
    <row r="62" spans="2:30" ht="16.5">
      <c r="P62" s="216"/>
      <c r="Q62" s="217"/>
      <c r="R62" s="218"/>
    </row>
    <row r="63" spans="2:30" ht="16.5">
      <c r="P63" s="216"/>
      <c r="Q63" s="217"/>
      <c r="R63" s="218"/>
    </row>
    <row r="64" spans="2:30" ht="16.5">
      <c r="P64" s="216"/>
      <c r="Q64" s="217"/>
      <c r="R64" s="218"/>
    </row>
    <row r="65" spans="16:18" ht="16.5">
      <c r="P65" s="216"/>
      <c r="Q65" s="217"/>
      <c r="R65" s="218"/>
    </row>
    <row r="66" spans="16:18" ht="16.5">
      <c r="P66" s="216"/>
      <c r="Q66" s="217"/>
      <c r="R66" s="218"/>
    </row>
    <row r="67" spans="16:18" ht="16.5">
      <c r="P67" s="216"/>
      <c r="Q67" s="217"/>
      <c r="R67" s="218"/>
    </row>
    <row r="68" spans="16:18" ht="16.5">
      <c r="P68" s="216"/>
      <c r="Q68" s="217"/>
      <c r="R68" s="218"/>
    </row>
    <row r="69" spans="16:18" ht="16.5">
      <c r="P69" s="216"/>
      <c r="Q69" s="217"/>
      <c r="R69" s="218"/>
    </row>
    <row r="70" spans="16:18" ht="16.5">
      <c r="P70" s="216"/>
      <c r="Q70" s="217"/>
      <c r="R70" s="218"/>
    </row>
    <row r="71" spans="16:18" ht="16.5">
      <c r="P71" s="216"/>
      <c r="Q71" s="217"/>
      <c r="R71" s="218"/>
    </row>
  </sheetData>
  <mergeCells count="6">
    <mergeCell ref="F4:J4"/>
    <mergeCell ref="D5:N5"/>
    <mergeCell ref="F6:N6"/>
    <mergeCell ref="S5:AC5"/>
    <mergeCell ref="T6:AC6"/>
    <mergeCell ref="T4:Y4"/>
  </mergeCells>
  <conditionalFormatting sqref="B8:N38">
    <cfRule type="expression" dxfId="2" priority="2">
      <formula>$F8&lt;&gt;""</formula>
    </cfRule>
  </conditionalFormatting>
  <conditionalFormatting sqref="Q8:R38">
    <cfRule type="expression" dxfId="1" priority="3">
      <formula>$F8&lt;&gt;""</formula>
    </cfRule>
  </conditionalFormatting>
  <conditionalFormatting sqref="T8:T38">
    <cfRule type="expression" dxfId="0" priority="1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/>
  <dimension ref="A1:L65"/>
  <sheetViews>
    <sheetView zoomScale="145" zoomScaleNormal="145" workbookViewId="0">
      <selection activeCell="H5" sqref="H5"/>
    </sheetView>
  </sheetViews>
  <sheetFormatPr defaultRowHeight="12.75"/>
  <cols>
    <col min="1" max="1" width="7.140625" style="104" customWidth="1"/>
    <col min="2" max="2" width="53.85546875" style="104" customWidth="1"/>
    <col min="3" max="3" width="12.85546875" style="104" customWidth="1"/>
    <col min="4" max="4" width="12.140625" style="104" customWidth="1"/>
    <col min="5" max="5" width="16" style="104" customWidth="1"/>
    <col min="6" max="6" width="12.5703125" style="104" customWidth="1"/>
    <col min="7" max="7" width="9.140625" style="104"/>
    <col min="8" max="8" width="11.28515625" style="104" bestFit="1" customWidth="1"/>
    <col min="9" max="16384" width="9.140625" style="104"/>
  </cols>
  <sheetData>
    <row r="1" spans="1:12" ht="15">
      <c r="A1" s="103" t="s">
        <v>173</v>
      </c>
      <c r="F1" s="105" t="s">
        <v>0</v>
      </c>
    </row>
    <row r="2" spans="1:12" ht="23.25">
      <c r="B2" s="1546" t="s">
        <v>76</v>
      </c>
      <c r="C2" s="1546"/>
      <c r="D2" s="1546"/>
      <c r="E2" s="1546"/>
      <c r="F2" s="1546"/>
    </row>
    <row r="3" spans="1:12" ht="18">
      <c r="A3" s="106"/>
      <c r="B3" s="1547" t="s">
        <v>129</v>
      </c>
      <c r="C3" s="1547"/>
      <c r="D3" s="1547"/>
      <c r="E3" s="1547"/>
      <c r="F3" s="1547"/>
    </row>
    <row r="4" spans="1:12" ht="15.75">
      <c r="A4" s="106"/>
      <c r="B4" s="1517" t="s">
        <v>126</v>
      </c>
      <c r="C4" s="1517"/>
      <c r="D4" s="1517"/>
      <c r="E4" s="1517"/>
      <c r="F4" s="107"/>
    </row>
    <row r="5" spans="1:12" ht="18.75" thickBot="1">
      <c r="A5" s="108"/>
      <c r="B5" s="109" t="s">
        <v>650</v>
      </c>
      <c r="C5" s="109"/>
      <c r="D5" s="109"/>
      <c r="E5" s="110"/>
      <c r="F5" s="111"/>
    </row>
    <row r="6" spans="1:12" ht="20.25" customHeight="1" thickBot="1">
      <c r="A6" s="112" t="s">
        <v>67</v>
      </c>
      <c r="B6" s="113" t="s">
        <v>57</v>
      </c>
      <c r="C6" s="114" t="s">
        <v>48</v>
      </c>
      <c r="D6" s="115" t="s">
        <v>58</v>
      </c>
      <c r="E6" s="116" t="s">
        <v>59</v>
      </c>
      <c r="F6" s="117" t="s">
        <v>38</v>
      </c>
    </row>
    <row r="7" spans="1:12" ht="18" customHeight="1">
      <c r="A7" s="118">
        <v>1</v>
      </c>
      <c r="B7" s="119" t="s">
        <v>80</v>
      </c>
      <c r="C7" s="120" t="s">
        <v>37</v>
      </c>
      <c r="D7" s="121">
        <v>10921</v>
      </c>
      <c r="E7" s="122">
        <v>45264</v>
      </c>
      <c r="F7" s="123">
        <v>0.79166666666666663</v>
      </c>
    </row>
    <row r="8" spans="1:12" ht="18" customHeight="1">
      <c r="A8" s="124">
        <v>2</v>
      </c>
      <c r="B8" s="125" t="s">
        <v>228</v>
      </c>
      <c r="C8" s="126" t="s">
        <v>37</v>
      </c>
      <c r="D8" s="127">
        <v>9618</v>
      </c>
      <c r="E8" s="128">
        <v>45288</v>
      </c>
      <c r="F8" s="129">
        <v>0.5</v>
      </c>
    </row>
    <row r="9" spans="1:12" ht="18" customHeight="1">
      <c r="A9" s="124">
        <v>3</v>
      </c>
      <c r="B9" s="130" t="s">
        <v>200</v>
      </c>
      <c r="C9" s="126" t="s">
        <v>37</v>
      </c>
      <c r="D9" s="127">
        <v>10921</v>
      </c>
      <c r="E9" s="128">
        <v>45290</v>
      </c>
      <c r="F9" s="129">
        <v>0.79166666666666663</v>
      </c>
    </row>
    <row r="10" spans="1:12" ht="18" customHeight="1">
      <c r="A10" s="124">
        <v>4</v>
      </c>
      <c r="B10" s="125" t="s">
        <v>81</v>
      </c>
      <c r="C10" s="126" t="s">
        <v>37</v>
      </c>
      <c r="D10" s="127">
        <v>5635</v>
      </c>
      <c r="E10" s="131">
        <v>45277</v>
      </c>
      <c r="F10" s="132">
        <v>0.25</v>
      </c>
    </row>
    <row r="11" spans="1:12" ht="18" customHeight="1">
      <c r="A11" s="124">
        <v>5</v>
      </c>
      <c r="B11" s="130" t="s">
        <v>84</v>
      </c>
      <c r="C11" s="126" t="s">
        <v>37</v>
      </c>
      <c r="D11" s="127">
        <v>9939.1935483870966</v>
      </c>
      <c r="E11" s="126" t="s">
        <v>83</v>
      </c>
      <c r="F11" s="133" t="s">
        <v>83</v>
      </c>
    </row>
    <row r="12" spans="1:12" ht="18" customHeight="1">
      <c r="A12" s="124">
        <v>6</v>
      </c>
      <c r="B12" s="125" t="s">
        <v>85</v>
      </c>
      <c r="C12" s="126" t="s">
        <v>37</v>
      </c>
      <c r="D12" s="127">
        <v>8800.1935483870966</v>
      </c>
      <c r="E12" s="126" t="s">
        <v>83</v>
      </c>
      <c r="F12" s="133" t="s">
        <v>83</v>
      </c>
    </row>
    <row r="13" spans="1:12" ht="18" customHeight="1">
      <c r="A13" s="124">
        <v>7</v>
      </c>
      <c r="B13" s="130" t="s">
        <v>1</v>
      </c>
      <c r="C13" s="126" t="s">
        <v>37</v>
      </c>
      <c r="D13" s="134">
        <v>0</v>
      </c>
      <c r="E13" s="126" t="s">
        <v>83</v>
      </c>
      <c r="F13" s="133" t="s">
        <v>83</v>
      </c>
      <c r="L13" s="135"/>
    </row>
    <row r="14" spans="1:12" ht="18" customHeight="1">
      <c r="A14" s="124">
        <v>8</v>
      </c>
      <c r="B14" s="125" t="s">
        <v>2</v>
      </c>
      <c r="C14" s="126" t="s">
        <v>37</v>
      </c>
      <c r="D14" s="134">
        <v>0</v>
      </c>
      <c r="E14" s="126" t="s">
        <v>83</v>
      </c>
      <c r="F14" s="133" t="s">
        <v>83</v>
      </c>
    </row>
    <row r="15" spans="1:12" ht="18" customHeight="1">
      <c r="A15" s="124">
        <v>9</v>
      </c>
      <c r="B15" s="130" t="s">
        <v>86</v>
      </c>
      <c r="C15" s="126" t="s">
        <v>60</v>
      </c>
      <c r="D15" s="136">
        <v>0</v>
      </c>
      <c r="E15" s="126" t="s">
        <v>83</v>
      </c>
      <c r="F15" s="133" t="s">
        <v>83</v>
      </c>
    </row>
    <row r="16" spans="1:12" ht="18" customHeight="1">
      <c r="A16" s="124">
        <v>10</v>
      </c>
      <c r="B16" s="125" t="s">
        <v>1952</v>
      </c>
      <c r="C16" s="126" t="s">
        <v>242</v>
      </c>
      <c r="D16" s="137">
        <v>0</v>
      </c>
      <c r="E16" s="126" t="s">
        <v>83</v>
      </c>
      <c r="F16" s="133" t="s">
        <v>83</v>
      </c>
    </row>
    <row r="17" spans="1:8" ht="18" customHeight="1">
      <c r="A17" s="124">
        <v>11</v>
      </c>
      <c r="B17" s="138" t="s">
        <v>3</v>
      </c>
      <c r="C17" s="126" t="s">
        <v>240</v>
      </c>
      <c r="D17" s="127">
        <v>4990.7399292999999</v>
      </c>
      <c r="E17" s="126" t="s">
        <v>83</v>
      </c>
      <c r="F17" s="133" t="s">
        <v>83</v>
      </c>
    </row>
    <row r="18" spans="1:8" ht="18" customHeight="1">
      <c r="A18" s="139">
        <v>12</v>
      </c>
      <c r="B18" s="140" t="s">
        <v>63</v>
      </c>
      <c r="C18" s="126" t="s">
        <v>240</v>
      </c>
      <c r="D18" s="127">
        <v>1616.4983218</v>
      </c>
      <c r="E18" s="141" t="s">
        <v>141</v>
      </c>
      <c r="F18" s="142">
        <v>0.32389953087111267</v>
      </c>
      <c r="G18" s="143"/>
    </row>
    <row r="19" spans="1:8" ht="18" customHeight="1">
      <c r="A19" s="124">
        <v>13</v>
      </c>
      <c r="B19" s="144" t="s">
        <v>62</v>
      </c>
      <c r="C19" s="126" t="s">
        <v>240</v>
      </c>
      <c r="D19" s="127">
        <v>1164.216222</v>
      </c>
      <c r="E19" s="141" t="s">
        <v>199</v>
      </c>
      <c r="F19" s="142">
        <v>0.23327527350504371</v>
      </c>
      <c r="G19" s="143"/>
    </row>
    <row r="20" spans="1:8" ht="18" customHeight="1">
      <c r="A20" s="139">
        <v>14</v>
      </c>
      <c r="B20" s="144" t="s">
        <v>237</v>
      </c>
      <c r="C20" s="126" t="s">
        <v>240</v>
      </c>
      <c r="D20" s="127">
        <v>1243.3374186999999</v>
      </c>
      <c r="E20" s="141" t="s">
        <v>199</v>
      </c>
      <c r="F20" s="142">
        <v>0.249128873937214</v>
      </c>
      <c r="G20" s="143"/>
    </row>
    <row r="21" spans="1:8" ht="18" customHeight="1">
      <c r="A21" s="145"/>
      <c r="B21" s="140" t="s">
        <v>96</v>
      </c>
      <c r="C21" s="126" t="s">
        <v>240</v>
      </c>
      <c r="D21" s="127">
        <v>75.739186000000004</v>
      </c>
      <c r="E21" s="141" t="s">
        <v>142</v>
      </c>
      <c r="F21" s="142">
        <v>1.5175943261508153E-2</v>
      </c>
      <c r="G21" s="143"/>
    </row>
    <row r="22" spans="1:8" ht="18" customHeight="1">
      <c r="A22" s="145"/>
      <c r="B22" s="144" t="s">
        <v>97</v>
      </c>
      <c r="C22" s="126" t="s">
        <v>240</v>
      </c>
      <c r="D22" s="127">
        <v>78.423762800000006</v>
      </c>
      <c r="E22" s="141" t="s">
        <v>142</v>
      </c>
      <c r="F22" s="142">
        <v>1.5713854841360109E-2</v>
      </c>
      <c r="G22" s="143"/>
    </row>
    <row r="23" spans="1:8" ht="18" customHeight="1">
      <c r="A23" s="145"/>
      <c r="B23" s="138" t="s">
        <v>232</v>
      </c>
      <c r="C23" s="126" t="s">
        <v>240</v>
      </c>
      <c r="D23" s="127">
        <v>413.38710300000002</v>
      </c>
      <c r="E23" s="141" t="s">
        <v>142</v>
      </c>
      <c r="F23" s="142">
        <v>8.2830824458124314E-2</v>
      </c>
      <c r="G23" s="143"/>
      <c r="H23" s="146"/>
    </row>
    <row r="24" spans="1:8" ht="18" customHeight="1">
      <c r="A24" s="145"/>
      <c r="B24" s="138" t="s">
        <v>197</v>
      </c>
      <c r="C24" s="126" t="s">
        <v>240</v>
      </c>
      <c r="D24" s="127">
        <v>399.13791500000002</v>
      </c>
      <c r="E24" s="141" t="s">
        <v>142</v>
      </c>
      <c r="F24" s="142">
        <v>7.9975699125637068E-2</v>
      </c>
      <c r="G24" s="143"/>
      <c r="H24" s="146"/>
    </row>
    <row r="25" spans="1:8" ht="18" customHeight="1">
      <c r="A25" s="1548">
        <v>15</v>
      </c>
      <c r="B25" s="140" t="s">
        <v>78</v>
      </c>
      <c r="C25" s="126"/>
      <c r="D25" s="127"/>
      <c r="E25" s="147"/>
      <c r="F25" s="148"/>
      <c r="G25" s="143"/>
    </row>
    <row r="26" spans="1:8" ht="18" customHeight="1">
      <c r="A26" s="1549"/>
      <c r="B26" s="144" t="s">
        <v>71</v>
      </c>
      <c r="C26" s="126" t="s">
        <v>240</v>
      </c>
      <c r="D26" s="127">
        <v>2491.2151705400001</v>
      </c>
      <c r="E26" s="141" t="s">
        <v>141</v>
      </c>
      <c r="F26" s="149">
        <v>0.49916834666722781</v>
      </c>
    </row>
    <row r="27" spans="1:8" ht="18" customHeight="1">
      <c r="A27" s="1549"/>
      <c r="B27" s="140" t="s">
        <v>72</v>
      </c>
      <c r="C27" s="126" t="s">
        <v>240</v>
      </c>
      <c r="D27" s="127">
        <v>297.23</v>
      </c>
      <c r="E27" s="141" t="s">
        <v>143</v>
      </c>
      <c r="F27" s="149">
        <v>5.9556400199561911E-2</v>
      </c>
    </row>
    <row r="28" spans="1:8" ht="18" customHeight="1">
      <c r="A28" s="1549"/>
      <c r="B28" s="144" t="s">
        <v>30</v>
      </c>
      <c r="C28" s="126" t="s">
        <v>240</v>
      </c>
      <c r="D28" s="127">
        <v>49.875383999999997</v>
      </c>
      <c r="E28" s="141" t="s">
        <v>143</v>
      </c>
      <c r="F28" s="149">
        <v>9.9936020240582266E-3</v>
      </c>
    </row>
    <row r="29" spans="1:8" ht="18" customHeight="1">
      <c r="A29" s="1549"/>
      <c r="B29" s="150" t="s">
        <v>212</v>
      </c>
      <c r="C29" s="126" t="s">
        <v>240</v>
      </c>
      <c r="D29" s="127">
        <v>45.55683664</v>
      </c>
      <c r="E29" s="141" t="s">
        <v>143</v>
      </c>
      <c r="F29" s="149">
        <v>9.1282885131309267E-3</v>
      </c>
    </row>
    <row r="30" spans="1:8" ht="18" customHeight="1">
      <c r="A30" s="1549"/>
      <c r="B30" s="138" t="s">
        <v>213</v>
      </c>
      <c r="C30" s="126" t="s">
        <v>240</v>
      </c>
      <c r="D30" s="151">
        <v>1638.1916037999999</v>
      </c>
      <c r="E30" s="141" t="s">
        <v>143</v>
      </c>
      <c r="F30" s="149">
        <v>0.32824679460173928</v>
      </c>
      <c r="G30" s="152"/>
    </row>
    <row r="31" spans="1:8" ht="18" customHeight="1">
      <c r="A31" s="1549"/>
      <c r="B31" s="138" t="s">
        <v>233</v>
      </c>
      <c r="C31" s="126" t="s">
        <v>240</v>
      </c>
      <c r="D31" s="127">
        <v>413.38710300000002</v>
      </c>
      <c r="E31" s="141" t="s">
        <v>143</v>
      </c>
      <c r="F31" s="149">
        <v>8.2830965056035807E-2</v>
      </c>
      <c r="G31" s="152"/>
      <c r="H31" s="152"/>
    </row>
    <row r="32" spans="1:8" ht="18" customHeight="1">
      <c r="A32" s="1549"/>
      <c r="B32" s="140" t="s">
        <v>214</v>
      </c>
      <c r="C32" s="126" t="s">
        <v>240</v>
      </c>
      <c r="D32" s="127">
        <v>52.834560000000003</v>
      </c>
      <c r="E32" s="141" t="s">
        <v>143</v>
      </c>
      <c r="F32" s="149">
        <v>1.0586536351403849E-2</v>
      </c>
      <c r="G32" s="152"/>
      <c r="H32" s="152"/>
    </row>
    <row r="33" spans="1:8" ht="18" customHeight="1">
      <c r="A33" s="1550"/>
      <c r="B33" s="140" t="s">
        <v>648</v>
      </c>
      <c r="C33" s="126" t="s">
        <v>240</v>
      </c>
      <c r="D33" s="153">
        <v>2.4407999999999999</v>
      </c>
      <c r="E33" s="141" t="s">
        <v>143</v>
      </c>
      <c r="F33" s="149">
        <v>4.8906658684214478E-4</v>
      </c>
      <c r="G33" s="152"/>
      <c r="H33" s="152"/>
    </row>
    <row r="34" spans="1:8" ht="18" customHeight="1">
      <c r="A34" s="118">
        <v>16</v>
      </c>
      <c r="B34" s="144" t="s">
        <v>4</v>
      </c>
      <c r="C34" s="126" t="s">
        <v>240</v>
      </c>
      <c r="D34" s="127">
        <v>298.37980199999998</v>
      </c>
      <c r="E34" s="128">
        <v>45271</v>
      </c>
      <c r="F34" s="129"/>
      <c r="G34" s="152"/>
      <c r="H34" s="146"/>
    </row>
    <row r="35" spans="1:8" ht="18" customHeight="1">
      <c r="A35" s="124">
        <v>17</v>
      </c>
      <c r="B35" s="130" t="s">
        <v>95</v>
      </c>
      <c r="C35" s="126" t="s">
        <v>34</v>
      </c>
      <c r="D35" s="127">
        <v>74.649535421599268</v>
      </c>
      <c r="E35" s="126" t="s">
        <v>83</v>
      </c>
      <c r="F35" s="133" t="s">
        <v>83</v>
      </c>
    </row>
    <row r="36" spans="1:8" ht="18" customHeight="1">
      <c r="A36" s="139">
        <v>18</v>
      </c>
      <c r="B36" s="154" t="s">
        <v>140</v>
      </c>
      <c r="C36" s="126" t="s">
        <v>64</v>
      </c>
      <c r="D36" s="127">
        <v>22291.666347766004</v>
      </c>
      <c r="E36" s="126" t="s">
        <v>83</v>
      </c>
      <c r="F36" s="133" t="s">
        <v>83</v>
      </c>
    </row>
    <row r="37" spans="1:8" ht="18" customHeight="1">
      <c r="A37" s="155"/>
      <c r="B37" s="130" t="s">
        <v>191</v>
      </c>
      <c r="C37" s="126" t="s">
        <v>64</v>
      </c>
      <c r="D37" s="127">
        <v>3176.4171254460007</v>
      </c>
      <c r="E37" s="126" t="s">
        <v>83</v>
      </c>
      <c r="F37" s="133" t="s">
        <v>83</v>
      </c>
    </row>
    <row r="38" spans="1:8" ht="18" customHeight="1">
      <c r="A38" s="156"/>
      <c r="B38" s="125" t="s">
        <v>192</v>
      </c>
      <c r="C38" s="126" t="s">
        <v>64</v>
      </c>
      <c r="D38" s="127">
        <v>4830.6911097499997</v>
      </c>
      <c r="E38" s="126" t="s">
        <v>83</v>
      </c>
      <c r="F38" s="133" t="s">
        <v>83</v>
      </c>
    </row>
    <row r="39" spans="1:8" ht="18" customHeight="1">
      <c r="A39" s="156"/>
      <c r="B39" s="157" t="s">
        <v>193</v>
      </c>
      <c r="C39" s="126" t="s">
        <v>64</v>
      </c>
      <c r="D39" s="127">
        <v>11499.884425130002</v>
      </c>
      <c r="E39" s="126" t="s">
        <v>83</v>
      </c>
      <c r="F39" s="133" t="s">
        <v>83</v>
      </c>
    </row>
    <row r="40" spans="1:8" ht="18" customHeight="1">
      <c r="A40" s="156"/>
      <c r="B40" s="157" t="s">
        <v>234</v>
      </c>
      <c r="C40" s="126" t="s">
        <v>64</v>
      </c>
      <c r="D40" s="127">
        <v>2351.5121642400004</v>
      </c>
      <c r="E40" s="126" t="s">
        <v>83</v>
      </c>
      <c r="F40" s="133" t="s">
        <v>83</v>
      </c>
    </row>
    <row r="41" spans="1:8" ht="18" customHeight="1">
      <c r="A41" s="158"/>
      <c r="B41" s="159" t="s">
        <v>215</v>
      </c>
      <c r="C41" s="160" t="s">
        <v>64</v>
      </c>
      <c r="D41" s="127">
        <v>433.16152319999998</v>
      </c>
      <c r="E41" s="126" t="s">
        <v>83</v>
      </c>
      <c r="F41" s="133" t="s">
        <v>83</v>
      </c>
    </row>
    <row r="42" spans="1:8" ht="18" customHeight="1">
      <c r="A42" s="145">
        <v>19</v>
      </c>
      <c r="B42" s="154" t="s">
        <v>1953</v>
      </c>
      <c r="C42" s="126" t="s">
        <v>64</v>
      </c>
      <c r="D42" s="127">
        <v>963.45888277400002</v>
      </c>
      <c r="E42" s="128">
        <v>45274</v>
      </c>
      <c r="F42" s="161"/>
    </row>
    <row r="43" spans="1:8" ht="18" customHeight="1">
      <c r="A43" s="155"/>
      <c r="B43" s="130" t="s">
        <v>191</v>
      </c>
      <c r="C43" s="126" t="s">
        <v>64</v>
      </c>
      <c r="D43" s="127">
        <v>127.79657723600002</v>
      </c>
      <c r="E43" s="128">
        <v>45277</v>
      </c>
      <c r="F43" s="161"/>
    </row>
    <row r="44" spans="1:8" ht="18" customHeight="1">
      <c r="A44" s="156"/>
      <c r="B44" s="125" t="s">
        <v>192</v>
      </c>
      <c r="C44" s="126" t="s">
        <v>64</v>
      </c>
      <c r="D44" s="127">
        <v>431.84683643000005</v>
      </c>
      <c r="E44" s="128">
        <v>45274</v>
      </c>
      <c r="F44" s="161"/>
    </row>
    <row r="45" spans="1:8" ht="18" customHeight="1">
      <c r="A45" s="156"/>
      <c r="B45" s="157" t="s">
        <v>193</v>
      </c>
      <c r="C45" s="126" t="s">
        <v>64</v>
      </c>
      <c r="D45" s="127">
        <v>519.20719371000007</v>
      </c>
      <c r="E45" s="128">
        <v>45284</v>
      </c>
      <c r="F45" s="161"/>
    </row>
    <row r="46" spans="1:8" ht="18" customHeight="1">
      <c r="A46" s="158"/>
      <c r="B46" s="130" t="s">
        <v>234</v>
      </c>
      <c r="C46" s="126" t="s">
        <v>64</v>
      </c>
      <c r="D46" s="127">
        <v>90.02015999999999</v>
      </c>
      <c r="E46" s="128">
        <v>45263</v>
      </c>
      <c r="F46" s="161"/>
    </row>
    <row r="47" spans="1:8" ht="18" customHeight="1">
      <c r="A47" s="145">
        <v>20</v>
      </c>
      <c r="B47" s="125" t="s">
        <v>217</v>
      </c>
      <c r="C47" s="162"/>
      <c r="D47" s="163"/>
      <c r="E47" s="162"/>
      <c r="F47" s="161"/>
    </row>
    <row r="48" spans="1:8" ht="18" customHeight="1">
      <c r="A48" s="155"/>
      <c r="B48" s="130" t="s">
        <v>218</v>
      </c>
      <c r="C48" s="126" t="s">
        <v>241</v>
      </c>
      <c r="D48" s="127">
        <v>4.4666054860712068</v>
      </c>
      <c r="E48" s="162"/>
      <c r="F48" s="164"/>
    </row>
    <row r="49" spans="1:6" ht="18" customHeight="1">
      <c r="A49" s="158"/>
      <c r="B49" s="125" t="s">
        <v>649</v>
      </c>
      <c r="C49" s="126" t="s">
        <v>241</v>
      </c>
      <c r="D49" s="127">
        <v>4.5559519120194061</v>
      </c>
      <c r="E49" s="162"/>
      <c r="F49" s="164"/>
    </row>
    <row r="50" spans="1:6" ht="18" customHeight="1">
      <c r="A50" s="118">
        <v>21</v>
      </c>
      <c r="B50" s="165" t="s">
        <v>79</v>
      </c>
      <c r="C50" s="162"/>
      <c r="D50" s="162"/>
      <c r="E50" s="162"/>
      <c r="F50" s="164"/>
    </row>
    <row r="51" spans="1:6" ht="18" customHeight="1">
      <c r="A51" s="166" t="s">
        <v>65</v>
      </c>
      <c r="B51" s="167" t="s">
        <v>194</v>
      </c>
      <c r="C51" s="126" t="s">
        <v>88</v>
      </c>
      <c r="D51" s="127">
        <v>103.1</v>
      </c>
      <c r="E51" s="131" t="s">
        <v>661</v>
      </c>
      <c r="F51" s="168" t="s">
        <v>87</v>
      </c>
    </row>
    <row r="52" spans="1:6" ht="18" customHeight="1">
      <c r="A52" s="166" t="s">
        <v>66</v>
      </c>
      <c r="B52" s="169" t="s">
        <v>175</v>
      </c>
      <c r="C52" s="126" t="s">
        <v>88</v>
      </c>
      <c r="D52" s="170">
        <v>93.5</v>
      </c>
      <c r="E52" s="131" t="s">
        <v>661</v>
      </c>
      <c r="F52" s="171">
        <v>0.25</v>
      </c>
    </row>
    <row r="53" spans="1:6" ht="18" customHeight="1">
      <c r="A53" s="124">
        <v>22</v>
      </c>
      <c r="B53" s="157" t="s">
        <v>662</v>
      </c>
      <c r="C53" s="126" t="s">
        <v>37</v>
      </c>
      <c r="D53" s="172">
        <v>10346</v>
      </c>
      <c r="E53" s="173">
        <v>44896</v>
      </c>
      <c r="F53" s="174">
        <v>0.75</v>
      </c>
    </row>
    <row r="54" spans="1:6" ht="18" customHeight="1">
      <c r="A54" s="124">
        <v>23</v>
      </c>
      <c r="B54" s="157" t="s">
        <v>663</v>
      </c>
      <c r="C54" s="126" t="s">
        <v>37</v>
      </c>
      <c r="D54" s="172">
        <v>10550</v>
      </c>
      <c r="E54" s="173">
        <v>44926</v>
      </c>
      <c r="F54" s="174">
        <v>0.79166666666666663</v>
      </c>
    </row>
    <row r="55" spans="1:6" ht="18" customHeight="1">
      <c r="A55" s="124">
        <v>24</v>
      </c>
      <c r="B55" s="175" t="s">
        <v>664</v>
      </c>
      <c r="C55" s="126" t="s">
        <v>37</v>
      </c>
      <c r="D55" s="136">
        <v>15648</v>
      </c>
      <c r="E55" s="128" t="s">
        <v>285</v>
      </c>
      <c r="F55" s="132">
        <v>0.875</v>
      </c>
    </row>
    <row r="56" spans="1:6" ht="18" customHeight="1">
      <c r="A56" s="124">
        <v>25</v>
      </c>
      <c r="B56" s="157" t="s">
        <v>665</v>
      </c>
      <c r="C56" s="126" t="s">
        <v>37</v>
      </c>
      <c r="D56" s="136">
        <v>16096</v>
      </c>
      <c r="E56" s="128" t="s">
        <v>285</v>
      </c>
      <c r="F56" s="132">
        <v>0.875</v>
      </c>
    </row>
    <row r="57" spans="1:6" ht="18" customHeight="1" thickBot="1">
      <c r="A57" s="176">
        <v>26</v>
      </c>
      <c r="B57" s="177" t="s">
        <v>666</v>
      </c>
      <c r="C57" s="178" t="s">
        <v>37</v>
      </c>
      <c r="D57" s="179">
        <v>4395</v>
      </c>
      <c r="E57" s="180">
        <v>44838</v>
      </c>
      <c r="F57" s="181">
        <v>0.875</v>
      </c>
    </row>
    <row r="58" spans="1:6" ht="15" customHeight="1">
      <c r="A58" s="182"/>
      <c r="B58" s="183"/>
      <c r="C58" s="109"/>
      <c r="D58" s="109"/>
      <c r="E58" s="184"/>
      <c r="F58" s="111"/>
    </row>
    <row r="59" spans="1:6" ht="15" customHeight="1">
      <c r="A59" s="182"/>
      <c r="B59" s="183"/>
      <c r="C59" s="109"/>
      <c r="D59" s="109"/>
      <c r="E59" s="184"/>
      <c r="F59" s="111"/>
    </row>
    <row r="60" spans="1:6" ht="15" customHeight="1">
      <c r="A60" s="185"/>
      <c r="B60" s="186"/>
      <c r="C60" s="109"/>
      <c r="D60" s="109"/>
      <c r="E60" s="184"/>
      <c r="F60" s="111"/>
    </row>
    <row r="61" spans="1:6" ht="15" customHeight="1">
      <c r="A61" s="185"/>
      <c r="B61" s="186"/>
      <c r="C61" s="109"/>
      <c r="D61" s="187"/>
      <c r="E61" s="188" t="s">
        <v>182</v>
      </c>
      <c r="F61" s="189"/>
    </row>
    <row r="62" spans="1:6" ht="15" customHeight="1">
      <c r="A62" s="185"/>
      <c r="B62" s="186"/>
      <c r="C62" s="109"/>
      <c r="D62" s="187"/>
      <c r="E62" s="188" t="s">
        <v>114</v>
      </c>
      <c r="F62" s="189"/>
    </row>
    <row r="63" spans="1:6" ht="15" customHeight="1">
      <c r="A63" s="185"/>
      <c r="B63" s="186"/>
      <c r="D63" s="187"/>
      <c r="E63" s="187" t="s">
        <v>116</v>
      </c>
      <c r="F63" s="189"/>
    </row>
    <row r="64" spans="1:6" ht="15" customHeight="1">
      <c r="A64" s="190"/>
      <c r="B64" s="186"/>
    </row>
    <row r="65" spans="1:2" ht="15" customHeight="1">
      <c r="A65" s="185"/>
      <c r="B65" s="186"/>
    </row>
  </sheetData>
  <mergeCells count="4">
    <mergeCell ref="B4:E4"/>
    <mergeCell ref="B2:F2"/>
    <mergeCell ref="B3:F3"/>
    <mergeCell ref="A25:A33"/>
  </mergeCells>
  <phoneticPr fontId="25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67586-5D9F-4DB0-9AC7-6F85238D547A}">
  <sheetPr>
    <pageSetUpPr fitToPage="1"/>
  </sheetPr>
  <dimension ref="A1:IL75"/>
  <sheetViews>
    <sheetView workbookViewId="0">
      <pane ySplit="1" topLeftCell="A2" activePane="bottomLeft" state="frozen"/>
      <selection activeCell="E14" sqref="E14"/>
      <selection pane="bottomLeft" activeCell="B13" sqref="B13"/>
    </sheetView>
  </sheetViews>
  <sheetFormatPr defaultRowHeight="15"/>
  <cols>
    <col min="1" max="1" width="6.7109375" style="42" customWidth="1"/>
    <col min="2" max="2" width="36.42578125" style="102" customWidth="1"/>
    <col min="3" max="3" width="9.42578125" style="42" customWidth="1"/>
    <col min="4" max="4" width="10.7109375" style="42" customWidth="1"/>
    <col min="5" max="5" width="5.140625" style="42" customWidth="1"/>
    <col min="6" max="34" width="6" style="42" customWidth="1"/>
    <col min="35" max="35" width="4.7109375" style="42" customWidth="1"/>
    <col min="36" max="16384" width="9.140625" style="42"/>
  </cols>
  <sheetData>
    <row r="1" spans="1:35" ht="29.25" customHeight="1">
      <c r="A1" s="1552" t="s">
        <v>287</v>
      </c>
      <c r="B1" s="1552"/>
      <c r="C1" s="1552"/>
      <c r="D1" s="1552"/>
      <c r="E1" s="1552"/>
      <c r="F1" s="1552"/>
      <c r="G1" s="1552"/>
      <c r="H1" s="1552"/>
      <c r="I1" s="1552"/>
      <c r="J1" s="1552"/>
      <c r="K1" s="1552"/>
      <c r="L1" s="1552"/>
      <c r="M1" s="1552"/>
      <c r="N1" s="1552"/>
      <c r="O1" s="1552"/>
      <c r="P1" s="1552"/>
      <c r="Q1" s="1552"/>
      <c r="R1" s="1552"/>
      <c r="S1" s="1552"/>
      <c r="T1" s="1552"/>
      <c r="U1" s="1552"/>
      <c r="V1" s="1552"/>
      <c r="W1" s="1552"/>
      <c r="X1" s="1552"/>
      <c r="Y1" s="1552"/>
      <c r="Z1" s="1552"/>
      <c r="AA1" s="1552"/>
      <c r="AB1" s="1552"/>
      <c r="AC1" s="1552"/>
      <c r="AD1" s="1552"/>
      <c r="AE1" s="1552"/>
      <c r="AF1" s="1552"/>
      <c r="AG1" s="1552"/>
      <c r="AH1" s="1552"/>
    </row>
    <row r="2" spans="1:35" ht="23.25">
      <c r="A2" s="1553" t="s">
        <v>288</v>
      </c>
      <c r="B2" s="1553"/>
      <c r="C2" s="1553"/>
      <c r="D2" s="1553"/>
      <c r="E2" s="1553"/>
      <c r="F2" s="1553"/>
      <c r="G2" s="1553"/>
      <c r="H2" s="1553"/>
      <c r="I2" s="1553"/>
      <c r="J2" s="1553"/>
      <c r="K2" s="1553"/>
      <c r="L2" s="1553"/>
      <c r="M2" s="1553"/>
      <c r="N2" s="1553"/>
      <c r="O2" s="1553"/>
      <c r="P2" s="1553"/>
      <c r="Q2" s="1553"/>
      <c r="R2" s="1553"/>
      <c r="S2" s="1553"/>
      <c r="T2" s="1553"/>
      <c r="U2" s="1553"/>
      <c r="V2" s="1553"/>
      <c r="W2" s="1553"/>
      <c r="X2" s="1553"/>
      <c r="Y2" s="1553"/>
      <c r="Z2" s="1553"/>
      <c r="AA2" s="1553"/>
      <c r="AB2" s="1553"/>
      <c r="AC2" s="1553"/>
      <c r="AD2" s="1553"/>
      <c r="AE2" s="1553"/>
      <c r="AF2" s="1553"/>
      <c r="AG2" s="1553"/>
      <c r="AH2" s="1553"/>
    </row>
    <row r="3" spans="1:35" ht="18.75">
      <c r="A3" s="1554" t="s">
        <v>289</v>
      </c>
      <c r="B3" s="1554"/>
      <c r="C3" s="1554"/>
      <c r="D3" s="1554"/>
      <c r="E3" s="1554"/>
      <c r="F3" s="1554"/>
      <c r="G3" s="1554"/>
      <c r="H3" s="1554"/>
      <c r="I3" s="1554"/>
      <c r="J3" s="1554"/>
      <c r="K3" s="1554"/>
      <c r="L3" s="1554"/>
      <c r="M3" s="1554"/>
      <c r="N3" s="1554"/>
      <c r="O3" s="1554"/>
      <c r="P3" s="1554"/>
      <c r="Q3" s="1554"/>
      <c r="R3" s="1554"/>
      <c r="S3" s="1554"/>
      <c r="T3" s="1554"/>
      <c r="U3" s="1554"/>
      <c r="V3" s="1554"/>
      <c r="W3" s="1554"/>
      <c r="X3" s="1554"/>
      <c r="Y3" s="1554"/>
      <c r="Z3" s="1554"/>
      <c r="AA3" s="1554"/>
      <c r="AB3" s="1554"/>
      <c r="AC3" s="1554"/>
      <c r="AD3" s="1554"/>
      <c r="AE3" s="1554"/>
      <c r="AF3" s="1554"/>
      <c r="AG3" s="1554"/>
      <c r="AH3" s="1554"/>
    </row>
    <row r="4" spans="1:35" ht="19.5" customHeight="1" thickBot="1">
      <c r="A4" s="43"/>
      <c r="B4" s="44" t="s">
        <v>650</v>
      </c>
    </row>
    <row r="5" spans="1:35" ht="39.75" customHeight="1" thickBot="1">
      <c r="A5" s="1555" t="s">
        <v>290</v>
      </c>
      <c r="B5" s="1557" t="s">
        <v>291</v>
      </c>
      <c r="C5" s="1555" t="s">
        <v>292</v>
      </c>
      <c r="D5" s="45" t="s">
        <v>293</v>
      </c>
      <c r="E5" s="1559" t="s">
        <v>294</v>
      </c>
      <c r="F5" s="1560"/>
      <c r="G5" s="1560"/>
      <c r="H5" s="1560"/>
      <c r="I5" s="1560"/>
      <c r="J5" s="1560"/>
      <c r="K5" s="1560"/>
      <c r="L5" s="1560"/>
      <c r="M5" s="1560"/>
      <c r="N5" s="1560"/>
      <c r="O5" s="1560"/>
      <c r="P5" s="1560"/>
      <c r="Q5" s="1560"/>
      <c r="R5" s="1560"/>
      <c r="S5" s="1560"/>
      <c r="T5" s="1560"/>
      <c r="U5" s="1560"/>
      <c r="V5" s="1560"/>
      <c r="W5" s="1560"/>
      <c r="X5" s="1560"/>
      <c r="Y5" s="1560"/>
      <c r="Z5" s="1560"/>
      <c r="AA5" s="1560"/>
      <c r="AB5" s="1560"/>
      <c r="AC5" s="1560"/>
      <c r="AD5" s="1560"/>
      <c r="AE5" s="1560"/>
      <c r="AF5" s="1560"/>
      <c r="AG5" s="1560"/>
      <c r="AH5" s="1560"/>
      <c r="AI5" s="1561"/>
    </row>
    <row r="6" spans="1:35" ht="19.5" customHeight="1" thickBot="1">
      <c r="A6" s="1556"/>
      <c r="B6" s="1558"/>
      <c r="C6" s="1556"/>
      <c r="D6" s="46" t="s">
        <v>36</v>
      </c>
      <c r="E6" s="47">
        <v>1</v>
      </c>
      <c r="F6" s="48">
        <v>2</v>
      </c>
      <c r="G6" s="49">
        <v>3</v>
      </c>
      <c r="H6" s="48">
        <v>4</v>
      </c>
      <c r="I6" s="49">
        <v>5</v>
      </c>
      <c r="J6" s="48">
        <v>6</v>
      </c>
      <c r="K6" s="49">
        <v>7</v>
      </c>
      <c r="L6" s="48">
        <v>8</v>
      </c>
      <c r="M6" s="49">
        <v>9</v>
      </c>
      <c r="N6" s="48">
        <v>10</v>
      </c>
      <c r="O6" s="49">
        <v>11</v>
      </c>
      <c r="P6" s="48">
        <v>12</v>
      </c>
      <c r="Q6" s="49">
        <v>13</v>
      </c>
      <c r="R6" s="48">
        <v>14</v>
      </c>
      <c r="S6" s="49">
        <v>15</v>
      </c>
      <c r="T6" s="48">
        <v>16</v>
      </c>
      <c r="U6" s="49">
        <v>17</v>
      </c>
      <c r="V6" s="48">
        <v>18</v>
      </c>
      <c r="W6" s="49">
        <v>19</v>
      </c>
      <c r="X6" s="48">
        <v>20</v>
      </c>
      <c r="Y6" s="49">
        <v>21</v>
      </c>
      <c r="Z6" s="48">
        <v>22</v>
      </c>
      <c r="AA6" s="49">
        <v>23</v>
      </c>
      <c r="AB6" s="48">
        <v>24</v>
      </c>
      <c r="AC6" s="49">
        <v>25</v>
      </c>
      <c r="AD6" s="48">
        <v>26</v>
      </c>
      <c r="AE6" s="49">
        <v>27</v>
      </c>
      <c r="AF6" s="48">
        <v>28</v>
      </c>
      <c r="AG6" s="49">
        <v>29</v>
      </c>
      <c r="AH6" s="50">
        <v>30</v>
      </c>
      <c r="AI6" s="51">
        <v>31</v>
      </c>
    </row>
    <row r="7" spans="1:35" ht="17.25" customHeight="1">
      <c r="A7" s="52">
        <v>1</v>
      </c>
      <c r="B7" s="53" t="s">
        <v>270</v>
      </c>
      <c r="C7" s="54" t="s">
        <v>172</v>
      </c>
      <c r="D7" s="55">
        <v>341</v>
      </c>
      <c r="E7" s="56" t="s">
        <v>586</v>
      </c>
      <c r="F7" s="56" t="s">
        <v>586</v>
      </c>
      <c r="G7" s="56" t="s">
        <v>586</v>
      </c>
      <c r="H7" s="56" t="s">
        <v>586</v>
      </c>
      <c r="I7" s="56" t="s">
        <v>586</v>
      </c>
      <c r="J7" s="56" t="s">
        <v>586</v>
      </c>
      <c r="K7" s="56" t="s">
        <v>586</v>
      </c>
      <c r="L7" s="56" t="s">
        <v>586</v>
      </c>
      <c r="M7" s="56" t="s">
        <v>586</v>
      </c>
      <c r="N7" s="56" t="s">
        <v>586</v>
      </c>
      <c r="O7" s="56" t="s">
        <v>586</v>
      </c>
      <c r="P7" s="56" t="s">
        <v>586</v>
      </c>
      <c r="Q7" s="56" t="s">
        <v>586</v>
      </c>
      <c r="R7" s="56" t="s">
        <v>586</v>
      </c>
      <c r="S7" s="56" t="s">
        <v>586</v>
      </c>
      <c r="T7" s="56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 t="s">
        <v>586</v>
      </c>
      <c r="AF7" s="57" t="s">
        <v>586</v>
      </c>
      <c r="AG7" s="57" t="s">
        <v>586</v>
      </c>
      <c r="AH7" s="57" t="s">
        <v>586</v>
      </c>
      <c r="AI7" s="57" t="s">
        <v>586</v>
      </c>
    </row>
    <row r="8" spans="1:35" ht="17.25" customHeight="1">
      <c r="A8" s="52">
        <v>2</v>
      </c>
      <c r="B8" s="58" t="s">
        <v>295</v>
      </c>
      <c r="C8" s="59" t="s">
        <v>296</v>
      </c>
      <c r="D8" s="60">
        <v>400</v>
      </c>
      <c r="E8" s="56" t="s">
        <v>586</v>
      </c>
      <c r="F8" s="57"/>
      <c r="G8" s="57"/>
      <c r="H8" s="57"/>
      <c r="I8" s="56" t="s">
        <v>586</v>
      </c>
      <c r="J8" s="56" t="s">
        <v>586</v>
      </c>
      <c r="K8" s="56" t="s">
        <v>586</v>
      </c>
      <c r="L8" s="56" t="s">
        <v>586</v>
      </c>
      <c r="M8" s="56" t="s">
        <v>586</v>
      </c>
      <c r="N8" s="56" t="s">
        <v>586</v>
      </c>
      <c r="O8" s="56" t="s">
        <v>586</v>
      </c>
      <c r="P8" s="56"/>
      <c r="Q8" s="57"/>
      <c r="R8" s="57"/>
      <c r="S8" s="57"/>
      <c r="T8" s="56" t="s">
        <v>586</v>
      </c>
      <c r="U8" s="57" t="s">
        <v>586</v>
      </c>
      <c r="V8" s="57" t="s">
        <v>586</v>
      </c>
      <c r="W8" s="57" t="s">
        <v>586</v>
      </c>
      <c r="X8" s="57" t="s">
        <v>586</v>
      </c>
      <c r="Y8" s="57" t="s">
        <v>586</v>
      </c>
      <c r="Z8" s="57" t="s">
        <v>586</v>
      </c>
      <c r="AA8" s="57" t="s">
        <v>586</v>
      </c>
      <c r="AB8" s="57" t="s">
        <v>586</v>
      </c>
      <c r="AC8" s="57" t="s">
        <v>586</v>
      </c>
      <c r="AD8" s="57" t="s">
        <v>586</v>
      </c>
      <c r="AE8" s="57"/>
      <c r="AF8" s="57" t="s">
        <v>586</v>
      </c>
      <c r="AG8" s="57" t="s">
        <v>586</v>
      </c>
      <c r="AH8" s="57" t="s">
        <v>586</v>
      </c>
      <c r="AI8" s="57" t="s">
        <v>586</v>
      </c>
    </row>
    <row r="9" spans="1:35" ht="17.25" customHeight="1">
      <c r="A9" s="52">
        <v>3</v>
      </c>
      <c r="B9" s="61" t="s">
        <v>229</v>
      </c>
      <c r="C9" s="62" t="s">
        <v>186</v>
      </c>
      <c r="D9" s="60">
        <v>400</v>
      </c>
      <c r="E9" s="56"/>
      <c r="F9" s="57"/>
      <c r="G9" s="57"/>
      <c r="H9" s="57"/>
      <c r="I9" s="56" t="s">
        <v>586</v>
      </c>
      <c r="J9" s="56" t="s">
        <v>586</v>
      </c>
      <c r="K9" s="56" t="s">
        <v>586</v>
      </c>
      <c r="L9" s="56" t="s">
        <v>586</v>
      </c>
      <c r="M9" s="56" t="s">
        <v>586</v>
      </c>
      <c r="N9" s="56" t="s">
        <v>586</v>
      </c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</row>
    <row r="10" spans="1:35" ht="17.25" customHeight="1">
      <c r="A10" s="52">
        <v>4</v>
      </c>
      <c r="B10" s="58" t="s">
        <v>297</v>
      </c>
      <c r="C10" s="59" t="s">
        <v>296</v>
      </c>
      <c r="D10" s="63">
        <v>70</v>
      </c>
      <c r="E10" s="64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5"/>
      <c r="W10" s="65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</row>
    <row r="11" spans="1:35" ht="17.25" customHeight="1">
      <c r="A11" s="52">
        <v>5</v>
      </c>
      <c r="B11" s="58" t="s">
        <v>274</v>
      </c>
      <c r="C11" s="59" t="s">
        <v>172</v>
      </c>
      <c r="D11" s="60">
        <v>414</v>
      </c>
      <c r="E11" s="66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 t="s">
        <v>586</v>
      </c>
      <c r="AA11" s="67" t="s">
        <v>586</v>
      </c>
      <c r="AB11" s="67"/>
      <c r="AC11" s="67"/>
      <c r="AD11" s="67"/>
      <c r="AE11" s="67"/>
      <c r="AF11" s="67"/>
      <c r="AG11" s="67"/>
      <c r="AH11" s="67"/>
      <c r="AI11" s="67"/>
    </row>
    <row r="12" spans="1:35" ht="17.25" customHeight="1">
      <c r="A12" s="52">
        <v>6</v>
      </c>
      <c r="B12" s="58" t="s">
        <v>298</v>
      </c>
      <c r="C12" s="59" t="s">
        <v>188</v>
      </c>
      <c r="D12" s="63">
        <v>220</v>
      </c>
      <c r="E12" s="64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</row>
    <row r="13" spans="1:35" ht="17.25" customHeight="1">
      <c r="A13" s="52">
        <v>7</v>
      </c>
      <c r="B13" s="58" t="s">
        <v>299</v>
      </c>
      <c r="C13" s="59" t="s">
        <v>188</v>
      </c>
      <c r="D13" s="63">
        <v>220</v>
      </c>
      <c r="E13" s="64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</row>
    <row r="14" spans="1:35" ht="17.25" customHeight="1">
      <c r="A14" s="52">
        <v>8</v>
      </c>
      <c r="B14" s="58" t="s">
        <v>300</v>
      </c>
      <c r="C14" s="59" t="s">
        <v>188</v>
      </c>
      <c r="D14" s="63">
        <v>210</v>
      </c>
      <c r="E14" s="64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</row>
    <row r="15" spans="1:35" ht="17.25" customHeight="1">
      <c r="A15" s="52">
        <v>9</v>
      </c>
      <c r="B15" s="58" t="s">
        <v>189</v>
      </c>
      <c r="C15" s="59" t="s">
        <v>172</v>
      </c>
      <c r="D15" s="63">
        <v>335</v>
      </c>
      <c r="E15" s="56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</row>
    <row r="16" spans="1:35" ht="17.25" customHeight="1">
      <c r="A16" s="52">
        <v>10</v>
      </c>
      <c r="B16" s="58" t="s">
        <v>260</v>
      </c>
      <c r="C16" s="59" t="s">
        <v>195</v>
      </c>
      <c r="D16" s="63">
        <v>221</v>
      </c>
      <c r="E16" s="56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67"/>
      <c r="AD16" s="67"/>
      <c r="AE16" s="67"/>
      <c r="AF16" s="67"/>
      <c r="AG16" s="67"/>
      <c r="AH16" s="67"/>
      <c r="AI16" s="67"/>
    </row>
    <row r="17" spans="1:246" ht="17.25" customHeight="1">
      <c r="A17" s="52">
        <v>11</v>
      </c>
      <c r="B17" s="58" t="s">
        <v>262</v>
      </c>
      <c r="C17" s="59" t="s">
        <v>195</v>
      </c>
      <c r="D17" s="63">
        <v>361</v>
      </c>
      <c r="E17" s="56" t="s">
        <v>586</v>
      </c>
      <c r="F17" s="57"/>
      <c r="G17" s="57"/>
      <c r="H17" s="57"/>
      <c r="I17" s="57"/>
      <c r="J17" s="67"/>
      <c r="K17" s="67" t="s">
        <v>586</v>
      </c>
      <c r="L17" s="67" t="s">
        <v>586</v>
      </c>
      <c r="M17" s="67" t="s">
        <v>586</v>
      </c>
      <c r="N17" s="67" t="s">
        <v>586</v>
      </c>
      <c r="O17" s="67" t="s">
        <v>586</v>
      </c>
      <c r="P17" s="67" t="s">
        <v>586</v>
      </c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 t="s">
        <v>586</v>
      </c>
      <c r="AD17" s="57" t="s">
        <v>586</v>
      </c>
      <c r="AE17" s="57" t="s">
        <v>586</v>
      </c>
      <c r="AF17" s="57" t="s">
        <v>586</v>
      </c>
      <c r="AG17" s="57" t="s">
        <v>586</v>
      </c>
      <c r="AH17" s="57" t="s">
        <v>586</v>
      </c>
      <c r="AI17" s="57" t="s">
        <v>586</v>
      </c>
    </row>
    <row r="18" spans="1:246" ht="17.25" customHeight="1">
      <c r="A18" s="52">
        <v>12</v>
      </c>
      <c r="B18" s="58" t="s">
        <v>261</v>
      </c>
      <c r="C18" s="68" t="s">
        <v>195</v>
      </c>
      <c r="D18" s="69">
        <v>360</v>
      </c>
      <c r="E18" s="56"/>
      <c r="F18" s="57"/>
      <c r="G18" s="57"/>
      <c r="H18" s="57"/>
      <c r="I18" s="57"/>
      <c r="J18" s="57"/>
      <c r="K18" s="67" t="s">
        <v>586</v>
      </c>
      <c r="L18" s="67" t="s">
        <v>586</v>
      </c>
      <c r="M18" s="67" t="s">
        <v>586</v>
      </c>
      <c r="N18" s="67" t="s">
        <v>586</v>
      </c>
      <c r="O18" s="67" t="s">
        <v>586</v>
      </c>
      <c r="P18" s="57"/>
      <c r="Q18" s="57"/>
      <c r="R18" s="57"/>
      <c r="S18" s="57"/>
      <c r="T18" s="57" t="s">
        <v>586</v>
      </c>
      <c r="U18" s="57" t="s">
        <v>586</v>
      </c>
      <c r="V18" s="57" t="s">
        <v>586</v>
      </c>
      <c r="W18" s="57" t="s">
        <v>586</v>
      </c>
      <c r="X18" s="57" t="s">
        <v>586</v>
      </c>
      <c r="Y18" s="57" t="s">
        <v>586</v>
      </c>
      <c r="Z18" s="57" t="s">
        <v>586</v>
      </c>
      <c r="AA18" s="57" t="s">
        <v>586</v>
      </c>
      <c r="AB18" s="57" t="s">
        <v>586</v>
      </c>
      <c r="AC18" s="57" t="s">
        <v>586</v>
      </c>
      <c r="AD18" s="57" t="s">
        <v>586</v>
      </c>
      <c r="AE18" s="57"/>
      <c r="AF18" s="57"/>
      <c r="AG18" s="57"/>
      <c r="AH18" s="70"/>
      <c r="AI18" s="71"/>
    </row>
    <row r="19" spans="1:246" ht="17.25" customHeight="1">
      <c r="A19" s="52">
        <v>13</v>
      </c>
      <c r="B19" s="72" t="s">
        <v>256</v>
      </c>
      <c r="C19" s="73" t="s">
        <v>195</v>
      </c>
      <c r="D19" s="74">
        <v>400</v>
      </c>
      <c r="E19" s="66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75"/>
      <c r="AI19" s="71"/>
    </row>
    <row r="20" spans="1:246" ht="17.25" customHeight="1">
      <c r="A20" s="52">
        <v>14</v>
      </c>
      <c r="B20" s="76" t="s">
        <v>263</v>
      </c>
      <c r="C20" s="73" t="s">
        <v>301</v>
      </c>
      <c r="D20" s="60">
        <v>55</v>
      </c>
      <c r="E20" s="66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75"/>
      <c r="AI20" s="71"/>
    </row>
    <row r="21" spans="1:246" ht="17.25" customHeight="1">
      <c r="A21" s="52">
        <v>15</v>
      </c>
      <c r="B21" s="58" t="s">
        <v>273</v>
      </c>
      <c r="C21" s="59" t="s">
        <v>188</v>
      </c>
      <c r="D21" s="63">
        <v>410</v>
      </c>
      <c r="E21" s="64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77"/>
      <c r="AI21" s="71"/>
    </row>
    <row r="22" spans="1:246" ht="17.25" customHeight="1">
      <c r="A22" s="52">
        <v>16</v>
      </c>
      <c r="B22" s="58" t="s">
        <v>219</v>
      </c>
      <c r="C22" s="59" t="s">
        <v>187</v>
      </c>
      <c r="D22" s="63">
        <v>412</v>
      </c>
      <c r="E22" s="64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77"/>
      <c r="AI22" s="71"/>
    </row>
    <row r="23" spans="1:246" ht="17.25" customHeight="1">
      <c r="A23" s="52">
        <v>17</v>
      </c>
      <c r="B23" s="58" t="s">
        <v>267</v>
      </c>
      <c r="C23" s="59" t="s">
        <v>296</v>
      </c>
      <c r="D23" s="63">
        <v>97</v>
      </c>
      <c r="E23" s="64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77"/>
      <c r="AI23" s="71"/>
    </row>
    <row r="24" spans="1:246" ht="17.25" customHeight="1">
      <c r="A24" s="52">
        <v>18</v>
      </c>
      <c r="B24" s="58" t="s">
        <v>268</v>
      </c>
      <c r="C24" s="59" t="s">
        <v>296</v>
      </c>
      <c r="D24" s="63">
        <v>104</v>
      </c>
      <c r="E24" s="64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77"/>
      <c r="AI24" s="71"/>
    </row>
    <row r="25" spans="1:246" ht="17.25" customHeight="1">
      <c r="A25" s="52">
        <v>19</v>
      </c>
      <c r="B25" s="58" t="s">
        <v>302</v>
      </c>
      <c r="C25" s="59" t="s">
        <v>187</v>
      </c>
      <c r="D25" s="63">
        <v>210</v>
      </c>
      <c r="E25" s="64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Y25" s="65"/>
      <c r="Z25" s="65"/>
      <c r="AA25" s="65"/>
      <c r="AB25" s="65"/>
      <c r="AC25" s="65"/>
      <c r="AD25" s="65"/>
      <c r="AE25" s="65"/>
      <c r="AF25" s="65"/>
      <c r="AG25" s="65"/>
      <c r="AH25" s="77"/>
      <c r="AI25" s="71"/>
    </row>
    <row r="26" spans="1:246" ht="17.25" customHeight="1">
      <c r="A26" s="52">
        <v>20</v>
      </c>
      <c r="B26" s="58" t="s">
        <v>303</v>
      </c>
      <c r="C26" s="59" t="s">
        <v>296</v>
      </c>
      <c r="D26" s="63">
        <v>225</v>
      </c>
      <c r="E26" s="78"/>
      <c r="F26" s="62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3"/>
      <c r="AI26" s="79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/>
      <c r="AV26" s="80"/>
      <c r="AW26" s="80"/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80"/>
      <c r="BV26" s="80"/>
      <c r="BW26" s="80"/>
      <c r="BX26" s="80"/>
      <c r="BY26" s="80"/>
      <c r="BZ26" s="80"/>
      <c r="CA26" s="80"/>
      <c r="CB26" s="80"/>
      <c r="CC26" s="80"/>
      <c r="CD26" s="80"/>
      <c r="CE26" s="80"/>
      <c r="CF26" s="80"/>
      <c r="CG26" s="80"/>
      <c r="CH26" s="80"/>
      <c r="CI26" s="80"/>
      <c r="CJ26" s="80"/>
      <c r="CK26" s="80"/>
      <c r="CL26" s="80"/>
      <c r="CM26" s="80"/>
      <c r="CN26" s="80"/>
      <c r="CO26" s="80"/>
      <c r="CP26" s="80"/>
      <c r="CQ26" s="80"/>
      <c r="CR26" s="80"/>
      <c r="CS26" s="80"/>
      <c r="CT26" s="80"/>
      <c r="CU26" s="80"/>
      <c r="CV26" s="80"/>
      <c r="CW26" s="80"/>
      <c r="CX26" s="80"/>
      <c r="CY26" s="80"/>
      <c r="CZ26" s="80"/>
      <c r="DA26" s="80"/>
      <c r="DB26" s="80"/>
      <c r="DC26" s="80"/>
      <c r="DD26" s="80"/>
      <c r="DE26" s="80"/>
      <c r="DF26" s="80"/>
      <c r="DG26" s="80"/>
      <c r="DH26" s="80"/>
      <c r="DI26" s="80"/>
      <c r="DJ26" s="80"/>
      <c r="DK26" s="80"/>
      <c r="DL26" s="80"/>
      <c r="DM26" s="80"/>
      <c r="DN26" s="80"/>
      <c r="DO26" s="80"/>
      <c r="DP26" s="80"/>
      <c r="DQ26" s="80"/>
      <c r="DR26" s="80"/>
      <c r="DS26" s="80"/>
      <c r="DT26" s="80"/>
      <c r="DU26" s="80"/>
      <c r="DV26" s="80"/>
      <c r="DW26" s="80"/>
      <c r="DX26" s="80"/>
      <c r="DY26" s="80"/>
      <c r="DZ26" s="80"/>
      <c r="EA26" s="80"/>
      <c r="EB26" s="80"/>
      <c r="EC26" s="80"/>
      <c r="ED26" s="80"/>
      <c r="EE26" s="80"/>
      <c r="EF26" s="80"/>
      <c r="EG26" s="80"/>
      <c r="EH26" s="80"/>
      <c r="EI26" s="80"/>
      <c r="EJ26" s="80"/>
      <c r="EK26" s="80"/>
      <c r="EL26" s="80"/>
      <c r="EM26" s="80"/>
      <c r="EN26" s="80"/>
      <c r="EO26" s="80"/>
      <c r="EP26" s="80"/>
      <c r="EQ26" s="80"/>
      <c r="ER26" s="80"/>
      <c r="ES26" s="80"/>
      <c r="ET26" s="80"/>
      <c r="EU26" s="80"/>
      <c r="EV26" s="80"/>
      <c r="EW26" s="80"/>
      <c r="EX26" s="80"/>
      <c r="EY26" s="80"/>
      <c r="EZ26" s="80"/>
      <c r="FA26" s="80"/>
      <c r="FB26" s="80"/>
      <c r="FC26" s="80"/>
      <c r="FD26" s="80"/>
      <c r="FE26" s="80"/>
      <c r="FF26" s="80"/>
      <c r="FG26" s="80"/>
      <c r="FH26" s="80"/>
      <c r="FI26" s="80"/>
      <c r="FJ26" s="80"/>
      <c r="FK26" s="80"/>
      <c r="FL26" s="80"/>
      <c r="FM26" s="80"/>
      <c r="FN26" s="80"/>
      <c r="FO26" s="80"/>
      <c r="FP26" s="80"/>
      <c r="FQ26" s="80"/>
      <c r="FR26" s="80"/>
      <c r="FS26" s="80"/>
      <c r="FT26" s="80"/>
      <c r="FU26" s="80"/>
      <c r="FV26" s="80"/>
      <c r="FW26" s="80"/>
      <c r="FX26" s="80"/>
      <c r="FY26" s="80"/>
      <c r="FZ26" s="80"/>
      <c r="GA26" s="80"/>
      <c r="GB26" s="80"/>
      <c r="GC26" s="80"/>
      <c r="GD26" s="80"/>
      <c r="GE26" s="80"/>
      <c r="GF26" s="80"/>
      <c r="GG26" s="80"/>
      <c r="GH26" s="80"/>
      <c r="GI26" s="80"/>
      <c r="GJ26" s="80"/>
      <c r="GK26" s="80"/>
      <c r="GL26" s="80"/>
      <c r="GM26" s="80"/>
      <c r="GN26" s="80"/>
      <c r="GO26" s="80"/>
      <c r="GP26" s="80"/>
      <c r="GQ26" s="80"/>
      <c r="GR26" s="80"/>
      <c r="GS26" s="80"/>
      <c r="GT26" s="80"/>
      <c r="GU26" s="80"/>
      <c r="GV26" s="80"/>
      <c r="GW26" s="80"/>
      <c r="GX26" s="80"/>
      <c r="GY26" s="80"/>
      <c r="GZ26" s="80"/>
      <c r="HA26" s="80"/>
      <c r="HB26" s="80"/>
      <c r="HC26" s="80"/>
      <c r="HD26" s="80"/>
      <c r="HE26" s="80"/>
      <c r="HF26" s="80"/>
      <c r="HG26" s="80"/>
      <c r="HH26" s="80"/>
      <c r="HI26" s="80"/>
      <c r="HJ26" s="80"/>
      <c r="HK26" s="80"/>
      <c r="HL26" s="80"/>
      <c r="HM26" s="80"/>
      <c r="HN26" s="80"/>
      <c r="HO26" s="80"/>
      <c r="HP26" s="80"/>
      <c r="HQ26" s="80"/>
      <c r="HR26" s="80"/>
      <c r="HS26" s="80"/>
      <c r="HT26" s="80"/>
      <c r="HU26" s="80"/>
      <c r="HV26" s="80"/>
      <c r="HW26" s="80"/>
      <c r="HX26" s="80"/>
      <c r="HY26" s="80"/>
      <c r="HZ26" s="80"/>
      <c r="IA26" s="80"/>
      <c r="IB26" s="80"/>
      <c r="IC26" s="80"/>
      <c r="ID26" s="80"/>
      <c r="IE26" s="80"/>
      <c r="IF26" s="80"/>
      <c r="IG26" s="80"/>
      <c r="IH26" s="80"/>
      <c r="II26" s="80"/>
      <c r="IJ26" s="80"/>
      <c r="IK26" s="80"/>
      <c r="IL26" s="80"/>
    </row>
    <row r="27" spans="1:246" ht="17.25" customHeight="1">
      <c r="A27" s="52">
        <v>21</v>
      </c>
      <c r="B27" s="58" t="s">
        <v>304</v>
      </c>
      <c r="C27" s="59" t="s">
        <v>296</v>
      </c>
      <c r="D27" s="63">
        <v>150</v>
      </c>
      <c r="E27" s="64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  <c r="AD27" s="65"/>
      <c r="AE27" s="65"/>
      <c r="AF27" s="65"/>
      <c r="AG27" s="65"/>
      <c r="AH27" s="77"/>
      <c r="AI27" s="71"/>
    </row>
    <row r="28" spans="1:246" ht="17.25" customHeight="1">
      <c r="A28" s="52">
        <v>22</v>
      </c>
      <c r="B28" s="58" t="s">
        <v>305</v>
      </c>
      <c r="C28" s="68" t="s">
        <v>296</v>
      </c>
      <c r="D28" s="69">
        <v>330</v>
      </c>
      <c r="E28" s="64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5"/>
      <c r="AC28" s="65"/>
      <c r="AD28" s="65"/>
      <c r="AE28" s="65"/>
      <c r="AF28" s="65"/>
      <c r="AG28" s="65"/>
      <c r="AH28" s="77"/>
      <c r="AI28" s="71"/>
    </row>
    <row r="29" spans="1:246" ht="17.25" customHeight="1">
      <c r="A29" s="52">
        <v>23</v>
      </c>
      <c r="B29" s="58" t="s">
        <v>264</v>
      </c>
      <c r="C29" s="59" t="s">
        <v>296</v>
      </c>
      <c r="D29" s="63">
        <v>163</v>
      </c>
      <c r="E29" s="66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5"/>
      <c r="R29" s="65"/>
      <c r="S29" s="65"/>
      <c r="T29" s="65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75"/>
      <c r="AI29" s="71"/>
    </row>
    <row r="30" spans="1:246" ht="17.25" customHeight="1">
      <c r="A30" s="52">
        <v>24</v>
      </c>
      <c r="B30" s="58" t="s">
        <v>272</v>
      </c>
      <c r="C30" s="59" t="s">
        <v>296</v>
      </c>
      <c r="D30" s="63">
        <v>194</v>
      </c>
      <c r="E30" s="64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77"/>
      <c r="AI30" s="71"/>
    </row>
    <row r="31" spans="1:246" ht="17.25" customHeight="1">
      <c r="A31" s="52">
        <v>25</v>
      </c>
      <c r="B31" s="58" t="s">
        <v>259</v>
      </c>
      <c r="C31" s="59" t="s">
        <v>296</v>
      </c>
      <c r="D31" s="63">
        <v>365</v>
      </c>
      <c r="E31" s="64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5"/>
      <c r="AB31" s="65"/>
      <c r="AC31" s="65"/>
      <c r="AD31" s="65"/>
      <c r="AE31" s="65"/>
      <c r="AF31" s="65"/>
      <c r="AG31" s="65"/>
      <c r="AH31" s="77"/>
      <c r="AI31" s="71"/>
    </row>
    <row r="32" spans="1:246" ht="17.25" customHeight="1">
      <c r="A32" s="52">
        <v>26</v>
      </c>
      <c r="B32" s="58" t="s">
        <v>300</v>
      </c>
      <c r="C32" s="59" t="s">
        <v>188</v>
      </c>
      <c r="D32" s="63">
        <v>210</v>
      </c>
      <c r="E32" s="64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77"/>
      <c r="AI32" s="71"/>
    </row>
    <row r="33" spans="1:35" ht="17.25" customHeight="1">
      <c r="A33" s="52">
        <v>27</v>
      </c>
      <c r="B33" s="81" t="s">
        <v>306</v>
      </c>
      <c r="C33" s="82" t="s">
        <v>187</v>
      </c>
      <c r="D33" s="83">
        <v>335</v>
      </c>
      <c r="E33" s="64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77"/>
      <c r="AI33" s="71"/>
    </row>
    <row r="34" spans="1:35" ht="17.25" customHeight="1">
      <c r="A34" s="52">
        <v>28</v>
      </c>
      <c r="B34" s="58" t="s">
        <v>295</v>
      </c>
      <c r="C34" s="59" t="s">
        <v>296</v>
      </c>
      <c r="D34" s="60">
        <v>400</v>
      </c>
      <c r="E34" s="66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75"/>
      <c r="AI34" s="71"/>
    </row>
    <row r="35" spans="1:35" ht="17.25" customHeight="1">
      <c r="A35" s="52">
        <v>29</v>
      </c>
      <c r="B35" s="58" t="s">
        <v>269</v>
      </c>
      <c r="C35" s="59" t="s">
        <v>296</v>
      </c>
      <c r="D35" s="63">
        <v>231</v>
      </c>
      <c r="E35" s="64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5"/>
      <c r="U35" s="65"/>
      <c r="V35" s="65"/>
      <c r="W35" s="65"/>
      <c r="X35" s="65"/>
      <c r="Y35" s="65"/>
      <c r="Z35" s="65"/>
      <c r="AA35" s="65"/>
      <c r="AB35" s="65"/>
      <c r="AC35" s="65"/>
      <c r="AD35" s="65"/>
      <c r="AE35" s="65"/>
      <c r="AF35" s="65"/>
      <c r="AG35" s="65"/>
      <c r="AH35" s="77"/>
      <c r="AI35" s="71"/>
    </row>
    <row r="36" spans="1:35" ht="17.25" customHeight="1">
      <c r="A36" s="52">
        <v>30</v>
      </c>
      <c r="B36" s="58" t="s">
        <v>307</v>
      </c>
      <c r="C36" s="59" t="s">
        <v>172</v>
      </c>
      <c r="D36" s="63">
        <v>210</v>
      </c>
      <c r="E36" s="64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77"/>
      <c r="AI36" s="71"/>
    </row>
    <row r="37" spans="1:35" ht="17.25" customHeight="1">
      <c r="A37" s="52">
        <v>31</v>
      </c>
      <c r="B37" s="58" t="s">
        <v>275</v>
      </c>
      <c r="C37" s="59" t="s">
        <v>188</v>
      </c>
      <c r="D37" s="63">
        <v>230</v>
      </c>
      <c r="E37" s="64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77"/>
      <c r="AI37" s="71"/>
    </row>
    <row r="38" spans="1:35" ht="17.25" customHeight="1">
      <c r="A38" s="1551">
        <v>32</v>
      </c>
      <c r="B38" s="58" t="s">
        <v>308</v>
      </c>
      <c r="C38" s="59" t="s">
        <v>296</v>
      </c>
      <c r="D38" s="63">
        <v>71</v>
      </c>
      <c r="E38" s="64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77"/>
      <c r="AI38" s="71"/>
    </row>
    <row r="39" spans="1:35" ht="17.25" customHeight="1">
      <c r="A39" s="1551"/>
      <c r="B39" s="58" t="s">
        <v>309</v>
      </c>
      <c r="C39" s="59" t="s">
        <v>296</v>
      </c>
      <c r="D39" s="63">
        <v>100</v>
      </c>
      <c r="E39" s="64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77"/>
      <c r="AI39" s="71"/>
    </row>
    <row r="40" spans="1:35" ht="17.25" customHeight="1">
      <c r="A40" s="1551">
        <v>33</v>
      </c>
      <c r="B40" s="58" t="s">
        <v>310</v>
      </c>
      <c r="C40" s="68" t="s">
        <v>296</v>
      </c>
      <c r="D40" s="69">
        <v>40</v>
      </c>
      <c r="E40" s="64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77"/>
      <c r="AI40" s="71"/>
    </row>
    <row r="41" spans="1:35" ht="17.25" customHeight="1">
      <c r="A41" s="1551"/>
      <c r="B41" s="58" t="s">
        <v>311</v>
      </c>
      <c r="C41" s="68" t="s">
        <v>296</v>
      </c>
      <c r="D41" s="69">
        <v>40</v>
      </c>
      <c r="E41" s="64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77"/>
      <c r="AI41" s="71"/>
    </row>
    <row r="42" spans="1:35" ht="17.25" customHeight="1">
      <c r="A42" s="1551"/>
      <c r="B42" s="58" t="s">
        <v>312</v>
      </c>
      <c r="C42" s="59" t="s">
        <v>296</v>
      </c>
      <c r="D42" s="63">
        <v>50</v>
      </c>
      <c r="E42" s="64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77"/>
      <c r="AI42" s="71"/>
    </row>
    <row r="43" spans="1:35" ht="17.25" customHeight="1">
      <c r="A43" s="1551"/>
      <c r="B43" s="58" t="s">
        <v>313</v>
      </c>
      <c r="C43" s="68" t="s">
        <v>296</v>
      </c>
      <c r="D43" s="69">
        <v>50</v>
      </c>
      <c r="E43" s="64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5"/>
      <c r="AE43" s="65"/>
      <c r="AF43" s="65"/>
      <c r="AG43" s="65"/>
      <c r="AH43" s="77"/>
      <c r="AI43" s="71"/>
    </row>
    <row r="44" spans="1:35" ht="17.25" customHeight="1">
      <c r="A44" s="1551"/>
      <c r="B44" s="58" t="s">
        <v>314</v>
      </c>
      <c r="C44" s="59" t="s">
        <v>296</v>
      </c>
      <c r="D44" s="63">
        <v>50</v>
      </c>
      <c r="E44" s="64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77"/>
      <c r="AI44" s="71"/>
    </row>
    <row r="45" spans="1:35" ht="17.25" customHeight="1">
      <c r="A45" s="1551">
        <v>34</v>
      </c>
      <c r="B45" s="58" t="s">
        <v>315</v>
      </c>
      <c r="C45" s="59" t="s">
        <v>296</v>
      </c>
      <c r="D45" s="63">
        <v>416</v>
      </c>
      <c r="E45" s="64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77"/>
      <c r="AI45" s="71"/>
    </row>
    <row r="46" spans="1:35" ht="17.25" customHeight="1">
      <c r="A46" s="1551"/>
      <c r="B46" s="58" t="s">
        <v>316</v>
      </c>
      <c r="C46" s="59" t="s">
        <v>296</v>
      </c>
      <c r="D46" s="63">
        <v>410</v>
      </c>
      <c r="E46" s="64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77"/>
      <c r="AI46" s="71"/>
    </row>
    <row r="47" spans="1:35" ht="17.25" customHeight="1">
      <c r="A47" s="84">
        <v>35</v>
      </c>
      <c r="B47" s="76" t="s">
        <v>317</v>
      </c>
      <c r="C47" s="85" t="s">
        <v>296</v>
      </c>
      <c r="D47" s="60">
        <v>383</v>
      </c>
      <c r="E47" s="64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5"/>
      <c r="AE47" s="65"/>
      <c r="AF47" s="65"/>
      <c r="AG47" s="65"/>
      <c r="AH47" s="77"/>
      <c r="AI47" s="71"/>
    </row>
    <row r="48" spans="1:35" ht="17.25" customHeight="1">
      <c r="A48" s="84">
        <v>36</v>
      </c>
      <c r="B48" s="76" t="s">
        <v>318</v>
      </c>
      <c r="C48" s="85" t="s">
        <v>296</v>
      </c>
      <c r="D48" s="60">
        <v>274</v>
      </c>
      <c r="E48" s="64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77"/>
      <c r="AI48" s="71"/>
    </row>
    <row r="49" spans="1:35" ht="17.25" customHeight="1">
      <c r="A49" s="84">
        <v>37</v>
      </c>
      <c r="B49" s="76" t="s">
        <v>319</v>
      </c>
      <c r="C49" s="85" t="s">
        <v>296</v>
      </c>
      <c r="D49" s="60">
        <v>100</v>
      </c>
      <c r="E49" s="64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5"/>
      <c r="AE49" s="65"/>
      <c r="AF49" s="65"/>
      <c r="AG49" s="65"/>
      <c r="AH49" s="77"/>
      <c r="AI49" s="71"/>
    </row>
    <row r="50" spans="1:35" ht="17.25" customHeight="1">
      <c r="A50" s="84">
        <v>38</v>
      </c>
      <c r="B50" s="76" t="s">
        <v>320</v>
      </c>
      <c r="C50" s="85" t="s">
        <v>236</v>
      </c>
      <c r="D50" s="60">
        <v>622</v>
      </c>
      <c r="E50" s="64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77"/>
      <c r="AI50" s="71"/>
    </row>
    <row r="51" spans="1:35" ht="17.25" customHeight="1">
      <c r="A51" s="84">
        <v>39</v>
      </c>
      <c r="B51" s="76" t="s">
        <v>271</v>
      </c>
      <c r="C51" s="85" t="s">
        <v>172</v>
      </c>
      <c r="D51" s="60">
        <v>163</v>
      </c>
      <c r="E51" s="64"/>
      <c r="F51" s="65"/>
      <c r="G51" s="65"/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77"/>
      <c r="AI51" s="71"/>
    </row>
    <row r="52" spans="1:35" ht="17.25" customHeight="1">
      <c r="A52" s="84">
        <v>40</v>
      </c>
      <c r="B52" s="76" t="s">
        <v>266</v>
      </c>
      <c r="C52" s="85" t="s">
        <v>172</v>
      </c>
      <c r="D52" s="60">
        <v>360</v>
      </c>
      <c r="E52" s="64"/>
      <c r="F52" s="65"/>
      <c r="G52" s="65"/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77"/>
      <c r="AI52" s="71"/>
    </row>
    <row r="53" spans="1:35" ht="17.25" customHeight="1" thickBot="1">
      <c r="A53" s="86">
        <v>41</v>
      </c>
      <c r="B53" s="87" t="s">
        <v>265</v>
      </c>
      <c r="C53" s="88" t="s">
        <v>172</v>
      </c>
      <c r="D53" s="89">
        <v>450</v>
      </c>
      <c r="E53" s="90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2"/>
      <c r="AI53" s="93"/>
    </row>
    <row r="54" spans="1:35">
      <c r="A54" s="94"/>
      <c r="B54" s="95"/>
      <c r="C54" s="96"/>
      <c r="D54" s="97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V54" s="98"/>
      <c r="W54" s="98"/>
      <c r="X54" s="98"/>
      <c r="Y54" s="98"/>
      <c r="Z54" s="98"/>
      <c r="AA54" s="98"/>
      <c r="AB54" s="98"/>
      <c r="AC54" s="98"/>
      <c r="AD54" s="98"/>
      <c r="AE54" s="98"/>
      <c r="AF54" s="99"/>
    </row>
    <row r="55" spans="1:35">
      <c r="B55" s="100"/>
      <c r="C55" s="96"/>
      <c r="D55" s="101"/>
      <c r="W55" s="98"/>
    </row>
    <row r="75" spans="2:2">
      <c r="B75" s="102" t="s">
        <v>321</v>
      </c>
    </row>
  </sheetData>
  <mergeCells count="10">
    <mergeCell ref="A38:A39"/>
    <mergeCell ref="A40:A44"/>
    <mergeCell ref="A45:A46"/>
    <mergeCell ref="A1:AH1"/>
    <mergeCell ref="A2:AH2"/>
    <mergeCell ref="A3:AH3"/>
    <mergeCell ref="A5:A6"/>
    <mergeCell ref="B5:B6"/>
    <mergeCell ref="C5:C6"/>
    <mergeCell ref="E5:AI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02385-17B0-42EC-906B-CF996D717EB3}">
  <sheetPr>
    <pageSetUpPr fitToPage="1"/>
  </sheetPr>
  <dimension ref="A1:JD63"/>
  <sheetViews>
    <sheetView zoomScaleNormal="100" workbookViewId="0">
      <pane xSplit="5" ySplit="6" topLeftCell="K7" activePane="bottomRight" state="frozen"/>
      <selection activeCell="L16" sqref="L16"/>
      <selection pane="topRight" activeCell="L16" sqref="L16"/>
      <selection pane="bottomLeft" activeCell="L16" sqref="L16"/>
      <selection pane="bottomRight" activeCell="E14" sqref="E14"/>
    </sheetView>
  </sheetViews>
  <sheetFormatPr defaultRowHeight="15"/>
  <cols>
    <col min="1" max="1" width="7.28515625" style="3" customWidth="1"/>
    <col min="2" max="2" width="37.7109375" style="40" customWidth="1"/>
    <col min="3" max="3" width="9.42578125" style="3" customWidth="1"/>
    <col min="4" max="4" width="9.7109375" style="3" customWidth="1"/>
    <col min="5" max="5" width="32.140625" style="3" customWidth="1"/>
    <col min="6" max="6" width="15.85546875" style="3" customWidth="1"/>
    <col min="7" max="7" width="15.7109375" style="3" customWidth="1"/>
    <col min="8" max="8" width="15.5703125" style="3" customWidth="1"/>
    <col min="9" max="9" width="14.7109375" style="3" customWidth="1"/>
    <col min="10" max="10" width="14.140625" style="3" customWidth="1"/>
    <col min="11" max="11" width="18" style="3" customWidth="1"/>
    <col min="12" max="12" width="15" style="3" customWidth="1"/>
    <col min="13" max="13" width="16.28515625" style="3" customWidth="1"/>
    <col min="14" max="14" width="12.7109375" style="3" customWidth="1"/>
    <col min="15" max="15" width="12.140625" style="3" customWidth="1"/>
    <col min="16" max="16" width="10.28515625" style="3" customWidth="1"/>
    <col min="17" max="17" width="10.5703125" style="3" customWidth="1"/>
    <col min="18" max="18" width="10.85546875" style="3" customWidth="1"/>
    <col min="19" max="19" width="10.28515625" style="3" bestFit="1" customWidth="1"/>
    <col min="20" max="22" width="10.28515625" style="3" customWidth="1"/>
    <col min="23" max="23" width="12.5703125" style="3" customWidth="1"/>
    <col min="24" max="16384" width="9.140625" style="3"/>
  </cols>
  <sheetData>
    <row r="1" spans="1:23" ht="29.25" customHeight="1">
      <c r="A1" s="1587" t="s">
        <v>287</v>
      </c>
      <c r="B1" s="1587"/>
      <c r="C1" s="1587"/>
      <c r="D1" s="1587"/>
      <c r="E1" s="1587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 ht="18.75">
      <c r="A2" s="1588" t="s">
        <v>288</v>
      </c>
      <c r="B2" s="1588"/>
      <c r="C2" s="1588"/>
      <c r="D2" s="1588"/>
      <c r="E2" s="1588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3" ht="19.5" thickBot="1">
      <c r="A3" s="1589" t="s">
        <v>602</v>
      </c>
      <c r="B3" s="1589"/>
      <c r="C3" s="1589"/>
      <c r="D3" s="1589"/>
      <c r="E3" s="1589"/>
      <c r="F3" s="1589"/>
      <c r="G3" s="1589"/>
      <c r="H3" s="1589"/>
      <c r="I3" s="1589"/>
      <c r="J3" s="1589"/>
      <c r="K3" s="1589"/>
      <c r="L3" s="1589"/>
      <c r="M3" s="1589"/>
      <c r="N3" s="1589"/>
      <c r="O3" s="1589"/>
      <c r="P3" s="1589"/>
      <c r="Q3" s="1589"/>
      <c r="R3" s="1589"/>
      <c r="S3" s="1589"/>
    </row>
    <row r="4" spans="1:23" ht="17.25" customHeight="1" thickBot="1">
      <c r="A4" s="1590" t="s">
        <v>603</v>
      </c>
      <c r="B4" s="1567"/>
      <c r="C4" s="1567"/>
      <c r="D4" s="1567"/>
      <c r="E4" s="1568"/>
      <c r="F4" s="5"/>
      <c r="G4" s="1566" t="s">
        <v>604</v>
      </c>
      <c r="H4" s="1566"/>
      <c r="I4" s="1566"/>
      <c r="J4" s="1566"/>
      <c r="K4" s="1567"/>
      <c r="L4" s="1567"/>
      <c r="M4" s="1567"/>
      <c r="N4" s="1567"/>
      <c r="O4" s="1567"/>
      <c r="P4" s="1567"/>
      <c r="Q4" s="1567"/>
      <c r="R4" s="1567"/>
      <c r="S4" s="1567"/>
      <c r="T4" s="1567"/>
      <c r="U4" s="1567"/>
      <c r="V4" s="1567"/>
      <c r="W4" s="1568"/>
    </row>
    <row r="5" spans="1:23" ht="39.75" customHeight="1">
      <c r="A5" s="1591" t="s">
        <v>290</v>
      </c>
      <c r="B5" s="1579" t="s">
        <v>291</v>
      </c>
      <c r="C5" s="1579" t="s">
        <v>292</v>
      </c>
      <c r="D5" s="6" t="s">
        <v>293</v>
      </c>
      <c r="E5" s="1593" t="s">
        <v>605</v>
      </c>
      <c r="F5" s="1569" t="s">
        <v>660</v>
      </c>
      <c r="G5" s="1571" t="s">
        <v>659</v>
      </c>
      <c r="H5" s="1571" t="s">
        <v>658</v>
      </c>
      <c r="I5" s="1571" t="s">
        <v>657</v>
      </c>
      <c r="J5" s="1573" t="s">
        <v>656</v>
      </c>
      <c r="K5" s="1595" t="s">
        <v>652</v>
      </c>
      <c r="L5" s="1581" t="s">
        <v>653</v>
      </c>
      <c r="M5" s="1581" t="s">
        <v>654</v>
      </c>
      <c r="N5" s="1581" t="s">
        <v>655</v>
      </c>
      <c r="O5" s="1583" t="s">
        <v>632</v>
      </c>
      <c r="P5" s="1579" t="s">
        <v>631</v>
      </c>
      <c r="Q5" s="1579" t="s">
        <v>630</v>
      </c>
      <c r="R5" s="1579" t="s">
        <v>629</v>
      </c>
      <c r="S5" s="1579" t="s">
        <v>606</v>
      </c>
      <c r="T5" s="1579" t="s">
        <v>607</v>
      </c>
      <c r="U5" s="1579" t="s">
        <v>608</v>
      </c>
      <c r="V5" s="1579" t="s">
        <v>609</v>
      </c>
      <c r="W5" s="1585" t="s">
        <v>610</v>
      </c>
    </row>
    <row r="6" spans="1:23" ht="19.5" customHeight="1" thickBot="1">
      <c r="A6" s="1592"/>
      <c r="B6" s="1580"/>
      <c r="C6" s="1580"/>
      <c r="D6" s="7" t="s">
        <v>36</v>
      </c>
      <c r="E6" s="1594"/>
      <c r="F6" s="1570"/>
      <c r="G6" s="1572"/>
      <c r="H6" s="1572"/>
      <c r="I6" s="1572"/>
      <c r="J6" s="1574"/>
      <c r="K6" s="1596"/>
      <c r="L6" s="1582"/>
      <c r="M6" s="1582"/>
      <c r="N6" s="1582"/>
      <c r="O6" s="1584"/>
      <c r="P6" s="1580"/>
      <c r="Q6" s="1580"/>
      <c r="R6" s="1580"/>
      <c r="S6" s="1580"/>
      <c r="T6" s="1580"/>
      <c r="U6" s="1580"/>
      <c r="V6" s="1580"/>
      <c r="W6" s="1586"/>
    </row>
    <row r="7" spans="1:23" ht="15.75" customHeight="1">
      <c r="A7" s="8">
        <v>1</v>
      </c>
      <c r="B7" s="9" t="s">
        <v>270</v>
      </c>
      <c r="C7" s="10" t="s">
        <v>172</v>
      </c>
      <c r="D7" s="10">
        <v>341</v>
      </c>
      <c r="E7" s="11" t="s">
        <v>611</v>
      </c>
      <c r="F7" s="12">
        <v>45</v>
      </c>
      <c r="G7" s="12">
        <v>45</v>
      </c>
      <c r="H7" s="12">
        <v>45</v>
      </c>
      <c r="I7" s="12"/>
      <c r="J7" s="12"/>
      <c r="K7" s="12">
        <v>45</v>
      </c>
      <c r="L7" s="12">
        <v>45</v>
      </c>
      <c r="M7" s="12">
        <v>45</v>
      </c>
      <c r="N7" s="12">
        <v>45</v>
      </c>
      <c r="O7" s="12">
        <v>45</v>
      </c>
      <c r="P7" s="12">
        <v>45</v>
      </c>
      <c r="Q7" s="12">
        <v>45</v>
      </c>
      <c r="R7" s="12">
        <v>45</v>
      </c>
      <c r="S7" s="13">
        <v>45</v>
      </c>
      <c r="T7" s="14">
        <v>45</v>
      </c>
      <c r="U7" s="13">
        <v>45</v>
      </c>
      <c r="V7" s="14">
        <v>45</v>
      </c>
      <c r="W7" s="14">
        <v>45</v>
      </c>
    </row>
    <row r="8" spans="1:23" ht="15.75" customHeight="1">
      <c r="A8" s="15">
        <v>2</v>
      </c>
      <c r="B8" s="16" t="s">
        <v>297</v>
      </c>
      <c r="C8" s="17" t="s">
        <v>296</v>
      </c>
      <c r="D8" s="17">
        <v>70</v>
      </c>
      <c r="E8" s="18" t="s">
        <v>611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7"/>
      <c r="T8" s="19"/>
      <c r="U8" s="17"/>
      <c r="V8" s="19"/>
      <c r="W8" s="19"/>
    </row>
    <row r="9" spans="1:23" ht="15.75" customHeight="1">
      <c r="A9" s="8">
        <v>3</v>
      </c>
      <c r="B9" s="16" t="s">
        <v>274</v>
      </c>
      <c r="C9" s="17" t="s">
        <v>172</v>
      </c>
      <c r="D9" s="18">
        <v>414</v>
      </c>
      <c r="E9" s="18" t="s">
        <v>611</v>
      </c>
      <c r="F9" s="18"/>
      <c r="G9" s="18"/>
      <c r="H9" s="18"/>
      <c r="I9" s="18">
        <v>22</v>
      </c>
      <c r="J9" s="18"/>
      <c r="K9" s="18"/>
      <c r="L9" s="18">
        <v>60</v>
      </c>
      <c r="M9" s="18"/>
      <c r="N9" s="18"/>
      <c r="O9" s="18"/>
      <c r="P9" s="18"/>
      <c r="Q9" s="18"/>
      <c r="R9" s="18"/>
      <c r="S9" s="18"/>
      <c r="T9" s="20"/>
      <c r="U9" s="18"/>
      <c r="V9" s="20"/>
      <c r="W9" s="20"/>
    </row>
    <row r="10" spans="1:23" ht="18" customHeight="1">
      <c r="A10" s="15">
        <v>4</v>
      </c>
      <c r="B10" s="16" t="s">
        <v>298</v>
      </c>
      <c r="C10" s="17" t="s">
        <v>188</v>
      </c>
      <c r="D10" s="17">
        <v>220</v>
      </c>
      <c r="E10" s="18" t="s">
        <v>611</v>
      </c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7"/>
      <c r="T10" s="19"/>
      <c r="U10" s="17"/>
      <c r="V10" s="19"/>
      <c r="W10" s="19"/>
    </row>
    <row r="11" spans="1:23" ht="15.75">
      <c r="A11" s="8">
        <v>5</v>
      </c>
      <c r="B11" s="16" t="s">
        <v>299</v>
      </c>
      <c r="C11" s="17" t="s">
        <v>188</v>
      </c>
      <c r="D11" s="17">
        <v>220</v>
      </c>
      <c r="E11" s="18" t="s">
        <v>611</v>
      </c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7"/>
      <c r="T11" s="19"/>
      <c r="U11" s="17"/>
      <c r="V11" s="19"/>
      <c r="W11" s="19"/>
    </row>
    <row r="12" spans="1:23" ht="15.75" customHeight="1">
      <c r="A12" s="15">
        <v>6</v>
      </c>
      <c r="B12" s="16" t="s">
        <v>189</v>
      </c>
      <c r="C12" s="17" t="s">
        <v>172</v>
      </c>
      <c r="D12" s="17">
        <v>335</v>
      </c>
      <c r="E12" s="18" t="s">
        <v>611</v>
      </c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>
        <v>10</v>
      </c>
      <c r="Q12" s="18">
        <v>20</v>
      </c>
      <c r="R12" s="18">
        <v>20</v>
      </c>
      <c r="S12" s="17">
        <v>20</v>
      </c>
      <c r="T12" s="19">
        <v>20</v>
      </c>
      <c r="U12" s="17">
        <v>20</v>
      </c>
      <c r="V12" s="19">
        <v>20</v>
      </c>
      <c r="W12" s="19"/>
    </row>
    <row r="13" spans="1:23" ht="18" customHeight="1">
      <c r="A13" s="8">
        <v>7</v>
      </c>
      <c r="B13" s="16" t="s">
        <v>262</v>
      </c>
      <c r="C13" s="17" t="s">
        <v>195</v>
      </c>
      <c r="D13" s="17">
        <v>360</v>
      </c>
      <c r="E13" s="21" t="s">
        <v>611</v>
      </c>
      <c r="F13" s="21">
        <v>30</v>
      </c>
      <c r="G13" s="21">
        <v>30</v>
      </c>
      <c r="H13" s="21">
        <v>30</v>
      </c>
      <c r="I13" s="21"/>
      <c r="J13" s="21">
        <v>30</v>
      </c>
      <c r="K13" s="21">
        <v>30</v>
      </c>
      <c r="L13" s="21">
        <v>30</v>
      </c>
      <c r="M13" s="21">
        <v>30</v>
      </c>
      <c r="N13" s="21">
        <v>30</v>
      </c>
      <c r="O13" s="21">
        <v>30</v>
      </c>
      <c r="P13" s="21">
        <v>30</v>
      </c>
      <c r="Q13" s="21">
        <v>30</v>
      </c>
      <c r="R13" s="21">
        <v>30</v>
      </c>
      <c r="S13" s="17">
        <v>30</v>
      </c>
      <c r="T13" s="19">
        <v>30</v>
      </c>
      <c r="U13" s="17">
        <v>30</v>
      </c>
      <c r="V13" s="19">
        <v>30</v>
      </c>
      <c r="W13" s="19"/>
    </row>
    <row r="14" spans="1:23" ht="15.75" customHeight="1">
      <c r="A14" s="15">
        <v>8</v>
      </c>
      <c r="B14" s="16" t="s">
        <v>260</v>
      </c>
      <c r="C14" s="17" t="s">
        <v>195</v>
      </c>
      <c r="D14" s="17">
        <v>221</v>
      </c>
      <c r="E14" s="18" t="s">
        <v>611</v>
      </c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>
        <v>20</v>
      </c>
      <c r="Q14" s="18">
        <v>20</v>
      </c>
      <c r="R14" s="18">
        <v>20</v>
      </c>
      <c r="S14" s="17">
        <v>20</v>
      </c>
      <c r="T14" s="19">
        <v>20</v>
      </c>
      <c r="U14" s="17">
        <v>20</v>
      </c>
      <c r="V14" s="19"/>
      <c r="W14" s="19"/>
    </row>
    <row r="15" spans="1:23" ht="15.75" customHeight="1">
      <c r="A15" s="8">
        <v>9</v>
      </c>
      <c r="B15" s="16" t="s">
        <v>273</v>
      </c>
      <c r="C15" s="17" t="s">
        <v>188</v>
      </c>
      <c r="D15" s="17">
        <v>410</v>
      </c>
      <c r="E15" s="18" t="s">
        <v>611</v>
      </c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7"/>
      <c r="T15" s="19"/>
      <c r="U15" s="17"/>
      <c r="V15" s="19"/>
      <c r="W15" s="19"/>
    </row>
    <row r="16" spans="1:23" ht="15.75" customHeight="1">
      <c r="A16" s="15">
        <v>10</v>
      </c>
      <c r="B16" s="16" t="s">
        <v>219</v>
      </c>
      <c r="C16" s="17" t="s">
        <v>187</v>
      </c>
      <c r="D16" s="17">
        <v>412</v>
      </c>
      <c r="E16" s="18" t="s">
        <v>611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7"/>
      <c r="T16" s="19"/>
      <c r="U16" s="17"/>
      <c r="V16" s="19"/>
      <c r="W16" s="19"/>
    </row>
    <row r="17" spans="1:264" ht="16.5" customHeight="1">
      <c r="A17" s="8">
        <v>11</v>
      </c>
      <c r="B17" s="16" t="s">
        <v>267</v>
      </c>
      <c r="C17" s="17" t="s">
        <v>296</v>
      </c>
      <c r="D17" s="17">
        <v>97</v>
      </c>
      <c r="E17" s="18" t="s">
        <v>611</v>
      </c>
      <c r="F17" s="18">
        <v>2</v>
      </c>
      <c r="G17" s="18">
        <v>2</v>
      </c>
      <c r="H17" s="18">
        <v>2</v>
      </c>
      <c r="I17" s="18">
        <v>2</v>
      </c>
      <c r="J17" s="18">
        <v>2</v>
      </c>
      <c r="K17" s="18">
        <v>2</v>
      </c>
      <c r="L17" s="18">
        <v>2</v>
      </c>
      <c r="M17" s="18">
        <v>2</v>
      </c>
      <c r="N17" s="18">
        <v>2</v>
      </c>
      <c r="O17" s="18"/>
      <c r="P17" s="18">
        <v>2</v>
      </c>
      <c r="Q17" s="18">
        <v>2</v>
      </c>
      <c r="R17" s="18">
        <v>2</v>
      </c>
      <c r="S17" s="17">
        <v>2</v>
      </c>
      <c r="T17" s="19">
        <v>2</v>
      </c>
      <c r="U17" s="17">
        <v>2</v>
      </c>
      <c r="V17" s="19">
        <v>2</v>
      </c>
      <c r="W17" s="19">
        <v>2</v>
      </c>
    </row>
    <row r="18" spans="1:264" ht="15.75" customHeight="1">
      <c r="A18" s="15">
        <v>12</v>
      </c>
      <c r="B18" s="16" t="s">
        <v>264</v>
      </c>
      <c r="C18" s="17" t="s">
        <v>296</v>
      </c>
      <c r="D18" s="17">
        <v>163</v>
      </c>
      <c r="E18" s="18" t="s">
        <v>611</v>
      </c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7"/>
      <c r="T18" s="19"/>
      <c r="U18" s="17"/>
      <c r="V18" s="19"/>
      <c r="W18" s="19"/>
    </row>
    <row r="19" spans="1:264" ht="15.75" customHeight="1">
      <c r="A19" s="8">
        <v>13</v>
      </c>
      <c r="B19" s="16" t="s">
        <v>302</v>
      </c>
      <c r="C19" s="17" t="s">
        <v>187</v>
      </c>
      <c r="D19" s="17">
        <v>210</v>
      </c>
      <c r="E19" s="18" t="s">
        <v>611</v>
      </c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7"/>
      <c r="T19" s="19"/>
      <c r="U19" s="17"/>
      <c r="V19" s="19"/>
      <c r="W19" s="19"/>
    </row>
    <row r="20" spans="1:264" ht="18" customHeight="1">
      <c r="A20" s="15">
        <v>14</v>
      </c>
      <c r="B20" s="16" t="s">
        <v>303</v>
      </c>
      <c r="C20" s="17" t="s">
        <v>296</v>
      </c>
      <c r="D20" s="17">
        <v>225</v>
      </c>
      <c r="E20" s="22" t="s">
        <v>611</v>
      </c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17"/>
      <c r="T20" s="19"/>
      <c r="U20" s="17"/>
      <c r="V20" s="19"/>
      <c r="W20" s="19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  <c r="IU20" s="23"/>
      <c r="IV20" s="23"/>
      <c r="IW20" s="23"/>
      <c r="IX20" s="23"/>
      <c r="IY20" s="23"/>
      <c r="IZ20" s="23"/>
      <c r="JA20" s="23"/>
      <c r="JB20" s="23"/>
      <c r="JC20" s="23"/>
      <c r="JD20" s="23"/>
    </row>
    <row r="21" spans="1:264" ht="15.75" customHeight="1">
      <c r="A21" s="8">
        <v>15</v>
      </c>
      <c r="B21" s="16" t="s">
        <v>304</v>
      </c>
      <c r="C21" s="17" t="s">
        <v>296</v>
      </c>
      <c r="D21" s="17">
        <v>150</v>
      </c>
      <c r="E21" s="18" t="s">
        <v>611</v>
      </c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7"/>
      <c r="T21" s="19"/>
      <c r="U21" s="17"/>
      <c r="V21" s="19"/>
      <c r="W21" s="19"/>
    </row>
    <row r="22" spans="1:264" ht="19.5" customHeight="1">
      <c r="A22" s="15">
        <v>16</v>
      </c>
      <c r="B22" s="16" t="s">
        <v>305</v>
      </c>
      <c r="C22" s="24" t="s">
        <v>296</v>
      </c>
      <c r="D22" s="24">
        <v>330</v>
      </c>
      <c r="E22" s="21" t="s">
        <v>611</v>
      </c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4"/>
      <c r="T22" s="25"/>
      <c r="U22" s="24"/>
      <c r="V22" s="25"/>
      <c r="W22" s="25"/>
    </row>
    <row r="23" spans="1:264" ht="15.75" customHeight="1">
      <c r="A23" s="8">
        <v>17</v>
      </c>
      <c r="B23" s="16" t="s">
        <v>261</v>
      </c>
      <c r="C23" s="24" t="s">
        <v>195</v>
      </c>
      <c r="D23" s="24">
        <v>360</v>
      </c>
      <c r="E23" s="18" t="s">
        <v>611</v>
      </c>
      <c r="F23" s="18"/>
      <c r="G23" s="18"/>
      <c r="H23" s="18"/>
      <c r="I23" s="18">
        <v>30</v>
      </c>
      <c r="J23" s="18"/>
      <c r="K23" s="18">
        <v>30</v>
      </c>
      <c r="L23" s="18"/>
      <c r="M23" s="18">
        <v>25</v>
      </c>
      <c r="N23" s="18">
        <v>25</v>
      </c>
      <c r="O23" s="18"/>
      <c r="P23" s="18"/>
      <c r="Q23" s="18">
        <v>40</v>
      </c>
      <c r="R23" s="18">
        <v>40</v>
      </c>
      <c r="S23" s="17">
        <v>40</v>
      </c>
      <c r="T23" s="19">
        <v>40</v>
      </c>
      <c r="U23" s="17">
        <v>40</v>
      </c>
      <c r="V23" s="19">
        <v>40</v>
      </c>
      <c r="W23" s="19">
        <v>40</v>
      </c>
    </row>
    <row r="24" spans="1:264" ht="19.5" customHeight="1">
      <c r="A24" s="15">
        <v>18</v>
      </c>
      <c r="B24" s="16" t="s">
        <v>268</v>
      </c>
      <c r="C24" s="17" t="s">
        <v>296</v>
      </c>
      <c r="D24" s="17">
        <v>104</v>
      </c>
      <c r="E24" s="18" t="s">
        <v>611</v>
      </c>
      <c r="F24" s="18"/>
      <c r="G24" s="18"/>
      <c r="H24" s="18"/>
      <c r="I24" s="18"/>
      <c r="J24" s="18">
        <v>2</v>
      </c>
      <c r="K24" s="18">
        <v>2</v>
      </c>
      <c r="L24" s="18">
        <v>2</v>
      </c>
      <c r="M24" s="18"/>
      <c r="N24" s="18"/>
      <c r="O24" s="18">
        <v>2</v>
      </c>
      <c r="P24" s="18">
        <v>2</v>
      </c>
      <c r="Q24" s="18">
        <v>2</v>
      </c>
      <c r="R24" s="18">
        <v>2</v>
      </c>
      <c r="S24" s="17">
        <v>2</v>
      </c>
      <c r="T24" s="19">
        <v>2</v>
      </c>
      <c r="U24" s="17">
        <v>2</v>
      </c>
      <c r="V24" s="19">
        <v>2</v>
      </c>
      <c r="W24" s="19">
        <v>2</v>
      </c>
    </row>
    <row r="25" spans="1:264" ht="18" customHeight="1">
      <c r="A25" s="8">
        <v>19</v>
      </c>
      <c r="B25" s="16" t="s">
        <v>272</v>
      </c>
      <c r="C25" s="17" t="s">
        <v>296</v>
      </c>
      <c r="D25" s="17">
        <v>194</v>
      </c>
      <c r="E25" s="21" t="s">
        <v>611</v>
      </c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17"/>
      <c r="T25" s="19"/>
      <c r="U25" s="17"/>
      <c r="V25" s="19"/>
      <c r="W25" s="19"/>
    </row>
    <row r="26" spans="1:264" ht="15.75" customHeight="1">
      <c r="A26" s="15">
        <v>20</v>
      </c>
      <c r="B26" s="16" t="s">
        <v>259</v>
      </c>
      <c r="C26" s="17" t="s">
        <v>296</v>
      </c>
      <c r="D26" s="17">
        <v>365</v>
      </c>
      <c r="E26" s="18" t="s">
        <v>611</v>
      </c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7"/>
      <c r="T26" s="19"/>
      <c r="U26" s="17"/>
      <c r="V26" s="19"/>
      <c r="W26" s="19"/>
    </row>
    <row r="27" spans="1:264" ht="15.75" customHeight="1">
      <c r="A27" s="8">
        <v>21</v>
      </c>
      <c r="B27" s="16" t="s">
        <v>300</v>
      </c>
      <c r="C27" s="17" t="s">
        <v>188</v>
      </c>
      <c r="D27" s="17">
        <v>210</v>
      </c>
      <c r="E27" s="18" t="s">
        <v>612</v>
      </c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7"/>
      <c r="T27" s="19"/>
      <c r="U27" s="17"/>
      <c r="V27" s="19"/>
      <c r="W27" s="19"/>
    </row>
    <row r="28" spans="1:264" ht="15.75" customHeight="1">
      <c r="A28" s="15">
        <v>22</v>
      </c>
      <c r="B28" s="26" t="s">
        <v>306</v>
      </c>
      <c r="C28" s="27" t="s">
        <v>187</v>
      </c>
      <c r="D28" s="27">
        <v>335</v>
      </c>
      <c r="E28" s="18" t="s">
        <v>613</v>
      </c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21"/>
      <c r="T28" s="28"/>
      <c r="U28" s="21"/>
      <c r="V28" s="28"/>
      <c r="W28" s="28"/>
    </row>
    <row r="29" spans="1:264" ht="15.75" customHeight="1">
      <c r="A29" s="8">
        <v>23</v>
      </c>
      <c r="B29" s="16" t="s">
        <v>295</v>
      </c>
      <c r="C29" s="17" t="s">
        <v>296</v>
      </c>
      <c r="D29" s="18">
        <v>400</v>
      </c>
      <c r="E29" s="18" t="s">
        <v>612</v>
      </c>
      <c r="F29" s="18"/>
      <c r="G29" s="18"/>
      <c r="H29" s="18">
        <v>30</v>
      </c>
      <c r="I29" s="18">
        <v>30</v>
      </c>
      <c r="J29" s="18">
        <v>30</v>
      </c>
      <c r="K29" s="18">
        <v>30</v>
      </c>
      <c r="L29" s="18"/>
      <c r="M29" s="18"/>
      <c r="N29" s="18"/>
      <c r="O29" s="18">
        <v>30</v>
      </c>
      <c r="P29" s="18">
        <v>30</v>
      </c>
      <c r="Q29" s="18"/>
      <c r="R29" s="18"/>
      <c r="S29" s="18"/>
      <c r="T29" s="29"/>
      <c r="U29" s="18">
        <v>30</v>
      </c>
      <c r="V29" s="29">
        <v>30</v>
      </c>
      <c r="W29" s="29">
        <v>30</v>
      </c>
    </row>
    <row r="30" spans="1:264" ht="18" customHeight="1">
      <c r="A30" s="15">
        <v>24</v>
      </c>
      <c r="B30" s="16" t="s">
        <v>269</v>
      </c>
      <c r="C30" s="17" t="s">
        <v>296</v>
      </c>
      <c r="D30" s="17">
        <v>231</v>
      </c>
      <c r="E30" s="18" t="s">
        <v>612</v>
      </c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7"/>
      <c r="T30" s="19"/>
      <c r="U30" s="17"/>
      <c r="V30" s="19"/>
      <c r="W30" s="19"/>
    </row>
    <row r="31" spans="1:264" ht="15.75" customHeight="1">
      <c r="A31" s="8">
        <v>25</v>
      </c>
      <c r="B31" s="16" t="s">
        <v>307</v>
      </c>
      <c r="C31" s="17" t="s">
        <v>172</v>
      </c>
      <c r="D31" s="17">
        <v>210</v>
      </c>
      <c r="E31" s="21" t="s">
        <v>613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17"/>
      <c r="T31" s="19"/>
      <c r="U31" s="17"/>
      <c r="V31" s="19"/>
      <c r="W31" s="19"/>
    </row>
    <row r="32" spans="1:264" ht="15.75" customHeight="1">
      <c r="A32" s="15">
        <v>26</v>
      </c>
      <c r="B32" s="16" t="s">
        <v>275</v>
      </c>
      <c r="C32" s="17" t="s">
        <v>188</v>
      </c>
      <c r="D32" s="17">
        <v>230</v>
      </c>
      <c r="E32" s="21" t="s">
        <v>613</v>
      </c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17"/>
      <c r="T32" s="19"/>
      <c r="U32" s="17"/>
      <c r="V32" s="19"/>
      <c r="W32" s="19"/>
    </row>
    <row r="33" spans="1:23" ht="15.75" customHeight="1">
      <c r="A33" s="1576">
        <v>27</v>
      </c>
      <c r="B33" s="16" t="s">
        <v>308</v>
      </c>
      <c r="C33" s="17" t="s">
        <v>296</v>
      </c>
      <c r="D33" s="17">
        <v>71</v>
      </c>
      <c r="E33" s="18" t="s">
        <v>614</v>
      </c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7"/>
      <c r="T33" s="19"/>
      <c r="U33" s="17"/>
      <c r="V33" s="19"/>
      <c r="W33" s="19"/>
    </row>
    <row r="34" spans="1:23" ht="15.75" customHeight="1">
      <c r="A34" s="1577"/>
      <c r="B34" s="16" t="s">
        <v>309</v>
      </c>
      <c r="C34" s="17" t="s">
        <v>296</v>
      </c>
      <c r="D34" s="17">
        <v>100</v>
      </c>
      <c r="E34" s="18" t="s">
        <v>614</v>
      </c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7"/>
      <c r="T34" s="19"/>
      <c r="U34" s="17"/>
      <c r="V34" s="19"/>
      <c r="W34" s="19"/>
    </row>
    <row r="35" spans="1:23" ht="22.5" customHeight="1">
      <c r="A35" s="1578">
        <v>28</v>
      </c>
      <c r="B35" s="16" t="s">
        <v>310</v>
      </c>
      <c r="C35" s="24" t="s">
        <v>296</v>
      </c>
      <c r="D35" s="24">
        <v>40</v>
      </c>
      <c r="E35" s="21" t="s">
        <v>612</v>
      </c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4"/>
      <c r="T35" s="25"/>
      <c r="U35" s="24"/>
      <c r="V35" s="25"/>
      <c r="W35" s="25"/>
    </row>
    <row r="36" spans="1:23" ht="21" customHeight="1">
      <c r="A36" s="1578"/>
      <c r="B36" s="16" t="s">
        <v>311</v>
      </c>
      <c r="C36" s="24" t="s">
        <v>296</v>
      </c>
      <c r="D36" s="24">
        <v>40</v>
      </c>
      <c r="E36" s="21" t="s">
        <v>612</v>
      </c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4"/>
      <c r="T36" s="25"/>
      <c r="U36" s="24"/>
      <c r="V36" s="25"/>
      <c r="W36" s="25"/>
    </row>
    <row r="37" spans="1:23" ht="19.5" customHeight="1">
      <c r="A37" s="1578"/>
      <c r="B37" s="16" t="s">
        <v>312</v>
      </c>
      <c r="C37" s="17" t="s">
        <v>296</v>
      </c>
      <c r="D37" s="17">
        <v>50</v>
      </c>
      <c r="E37" s="21" t="s">
        <v>612</v>
      </c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17"/>
      <c r="T37" s="19"/>
      <c r="U37" s="17"/>
      <c r="V37" s="19"/>
      <c r="W37" s="19"/>
    </row>
    <row r="38" spans="1:23" ht="17.25" customHeight="1">
      <c r="A38" s="1578"/>
      <c r="B38" s="16" t="s">
        <v>313</v>
      </c>
      <c r="C38" s="24" t="s">
        <v>296</v>
      </c>
      <c r="D38" s="24">
        <v>50</v>
      </c>
      <c r="E38" s="18" t="s">
        <v>614</v>
      </c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24"/>
      <c r="T38" s="25"/>
      <c r="U38" s="24"/>
      <c r="V38" s="25"/>
      <c r="W38" s="25"/>
    </row>
    <row r="39" spans="1:23" ht="15.75" customHeight="1">
      <c r="A39" s="1578"/>
      <c r="B39" s="16" t="s">
        <v>314</v>
      </c>
      <c r="C39" s="17" t="s">
        <v>296</v>
      </c>
      <c r="D39" s="17">
        <v>50</v>
      </c>
      <c r="E39" s="18" t="s">
        <v>614</v>
      </c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7"/>
      <c r="T39" s="19"/>
      <c r="U39" s="17"/>
      <c r="V39" s="19"/>
      <c r="W39" s="19"/>
    </row>
    <row r="40" spans="1:23" ht="18" customHeight="1">
      <c r="A40" s="1578">
        <v>29</v>
      </c>
      <c r="B40" s="16" t="s">
        <v>315</v>
      </c>
      <c r="C40" s="17" t="s">
        <v>296</v>
      </c>
      <c r="D40" s="17">
        <v>416</v>
      </c>
      <c r="E40" s="18" t="s">
        <v>614</v>
      </c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7"/>
      <c r="T40" s="19"/>
      <c r="U40" s="17"/>
      <c r="V40" s="19"/>
      <c r="W40" s="19"/>
    </row>
    <row r="41" spans="1:23" ht="21" customHeight="1">
      <c r="A41" s="1578"/>
      <c r="B41" s="16" t="s">
        <v>316</v>
      </c>
      <c r="C41" s="17" t="s">
        <v>296</v>
      </c>
      <c r="D41" s="17">
        <v>410</v>
      </c>
      <c r="E41" s="18" t="s">
        <v>614</v>
      </c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7"/>
      <c r="T41" s="19"/>
      <c r="U41" s="17"/>
      <c r="V41" s="19"/>
      <c r="W41" s="19"/>
    </row>
    <row r="42" spans="1:23" ht="15" customHeight="1">
      <c r="A42" s="15">
        <v>30</v>
      </c>
      <c r="B42" s="30" t="s">
        <v>317</v>
      </c>
      <c r="C42" s="18" t="s">
        <v>296</v>
      </c>
      <c r="D42" s="18">
        <v>383</v>
      </c>
      <c r="E42" s="18" t="s">
        <v>612</v>
      </c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29"/>
      <c r="U42" s="18"/>
      <c r="V42" s="29"/>
      <c r="W42" s="29"/>
    </row>
    <row r="43" spans="1:23" ht="15.75" customHeight="1">
      <c r="A43" s="15">
        <v>31</v>
      </c>
      <c r="B43" s="30" t="s">
        <v>318</v>
      </c>
      <c r="C43" s="18" t="s">
        <v>296</v>
      </c>
      <c r="D43" s="18">
        <v>274</v>
      </c>
      <c r="E43" s="18" t="s">
        <v>614</v>
      </c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31"/>
      <c r="T43" s="32"/>
      <c r="U43" s="31"/>
      <c r="V43" s="32"/>
      <c r="W43" s="32"/>
    </row>
    <row r="44" spans="1:23" ht="15.75" customHeight="1">
      <c r="A44" s="15">
        <v>32</v>
      </c>
      <c r="B44" s="30" t="s">
        <v>319</v>
      </c>
      <c r="C44" s="18" t="s">
        <v>296</v>
      </c>
      <c r="D44" s="18">
        <v>100</v>
      </c>
      <c r="E44" s="18" t="s">
        <v>614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31"/>
      <c r="T44" s="32"/>
      <c r="U44" s="31"/>
      <c r="V44" s="32"/>
      <c r="W44" s="32"/>
    </row>
    <row r="45" spans="1:23" ht="15.75" customHeight="1">
      <c r="A45" s="15">
        <v>33</v>
      </c>
      <c r="B45" s="30" t="s">
        <v>320</v>
      </c>
      <c r="C45" s="18" t="s">
        <v>236</v>
      </c>
      <c r="D45" s="18">
        <v>622</v>
      </c>
      <c r="E45" s="18" t="s">
        <v>612</v>
      </c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33"/>
      <c r="T45" s="34"/>
      <c r="U45" s="33"/>
      <c r="V45" s="34"/>
      <c r="W45" s="34"/>
    </row>
    <row r="46" spans="1:23" ht="15.75" customHeight="1">
      <c r="A46" s="15">
        <v>34</v>
      </c>
      <c r="B46" s="30" t="s">
        <v>271</v>
      </c>
      <c r="C46" s="18" t="s">
        <v>172</v>
      </c>
      <c r="D46" s="18">
        <v>163</v>
      </c>
      <c r="E46" s="18" t="s">
        <v>614</v>
      </c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31"/>
      <c r="T46" s="32"/>
      <c r="U46" s="31"/>
      <c r="V46" s="32"/>
      <c r="W46" s="32"/>
    </row>
    <row r="47" spans="1:23" ht="18" customHeight="1">
      <c r="A47" s="15">
        <v>35</v>
      </c>
      <c r="B47" s="30" t="s">
        <v>615</v>
      </c>
      <c r="C47" s="18" t="s">
        <v>172</v>
      </c>
      <c r="D47" s="18">
        <v>220</v>
      </c>
      <c r="E47" s="18" t="s">
        <v>612</v>
      </c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31"/>
      <c r="T47" s="32"/>
      <c r="U47" s="31"/>
      <c r="V47" s="32"/>
      <c r="W47" s="32"/>
    </row>
    <row r="48" spans="1:23" ht="15.75" customHeight="1">
      <c r="A48" s="15">
        <v>36</v>
      </c>
      <c r="B48" s="30" t="s">
        <v>266</v>
      </c>
      <c r="C48" s="18" t="s">
        <v>172</v>
      </c>
      <c r="D48" s="18">
        <v>360</v>
      </c>
      <c r="E48" s="18" t="s">
        <v>614</v>
      </c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31"/>
      <c r="T48" s="32"/>
      <c r="U48" s="31"/>
      <c r="V48" s="32"/>
      <c r="W48" s="32"/>
    </row>
    <row r="49" spans="1:23" ht="15.75" customHeight="1">
      <c r="A49" s="15">
        <v>37</v>
      </c>
      <c r="B49" s="30" t="s">
        <v>265</v>
      </c>
      <c r="C49" s="18" t="s">
        <v>172</v>
      </c>
      <c r="D49" s="18">
        <v>450</v>
      </c>
      <c r="E49" s="18" t="s">
        <v>614</v>
      </c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31"/>
      <c r="T49" s="32"/>
      <c r="U49" s="31"/>
      <c r="V49" s="32"/>
      <c r="W49" s="32"/>
    </row>
    <row r="50" spans="1:23" ht="15.75">
      <c r="A50" s="1575" t="s">
        <v>616</v>
      </c>
      <c r="B50" s="1575"/>
      <c r="C50" s="1575"/>
      <c r="D50" s="1575"/>
      <c r="E50" s="1575"/>
      <c r="F50" s="35">
        <v>10616</v>
      </c>
      <c r="G50" s="35">
        <v>10616</v>
      </c>
      <c r="H50" s="35">
        <v>10616</v>
      </c>
      <c r="I50" s="35">
        <v>10616</v>
      </c>
      <c r="J50" s="35">
        <v>10616</v>
      </c>
      <c r="K50" s="35">
        <v>10616</v>
      </c>
      <c r="L50" s="35">
        <v>10616</v>
      </c>
      <c r="M50" s="35">
        <v>10616</v>
      </c>
      <c r="N50" s="35">
        <v>10616</v>
      </c>
      <c r="O50" s="35">
        <v>10616</v>
      </c>
      <c r="P50" s="35">
        <v>10616</v>
      </c>
      <c r="Q50" s="35">
        <v>10616</v>
      </c>
      <c r="R50" s="35">
        <v>10616</v>
      </c>
      <c r="S50" s="36">
        <v>10616</v>
      </c>
      <c r="T50" s="35">
        <v>10616</v>
      </c>
      <c r="U50" s="35">
        <v>10616</v>
      </c>
      <c r="V50" s="35">
        <v>10616</v>
      </c>
      <c r="W50" s="35">
        <v>10616</v>
      </c>
    </row>
    <row r="51" spans="1:23" ht="15.75">
      <c r="A51" s="1575" t="s">
        <v>617</v>
      </c>
      <c r="B51" s="1575"/>
      <c r="C51" s="1575"/>
      <c r="D51" s="1575"/>
      <c r="E51" s="1575"/>
      <c r="F51" s="35">
        <v>712</v>
      </c>
      <c r="G51" s="35">
        <v>712</v>
      </c>
      <c r="H51" s="35">
        <v>1112</v>
      </c>
      <c r="I51" s="35">
        <v>1186</v>
      </c>
      <c r="J51" s="35">
        <v>804</v>
      </c>
      <c r="K51" s="35">
        <v>1484</v>
      </c>
      <c r="L51" s="35">
        <v>1144</v>
      </c>
      <c r="M51" s="35">
        <v>1042</v>
      </c>
      <c r="N51" s="35">
        <v>1042</v>
      </c>
      <c r="O51" s="35">
        <v>1112</v>
      </c>
      <c r="P51" s="35">
        <v>1516</v>
      </c>
      <c r="Q51" s="35">
        <v>1634</v>
      </c>
      <c r="R51" s="35">
        <v>1634</v>
      </c>
      <c r="S51" s="36">
        <v>1634</v>
      </c>
      <c r="T51" s="35">
        <v>1634</v>
      </c>
      <c r="U51" s="35">
        <v>2034</v>
      </c>
      <c r="V51" s="35">
        <v>1814</v>
      </c>
      <c r="W51" s="35">
        <v>1164</v>
      </c>
    </row>
    <row r="52" spans="1:23" ht="15.75">
      <c r="A52" s="1575" t="s">
        <v>618</v>
      </c>
      <c r="B52" s="1575"/>
      <c r="C52" s="1575"/>
      <c r="D52" s="1575"/>
      <c r="E52" s="1575"/>
      <c r="F52" s="35">
        <v>77</v>
      </c>
      <c r="G52" s="35">
        <v>77</v>
      </c>
      <c r="H52" s="35">
        <v>107</v>
      </c>
      <c r="I52" s="35">
        <v>84</v>
      </c>
      <c r="J52" s="35">
        <v>64</v>
      </c>
      <c r="K52" s="35">
        <v>139</v>
      </c>
      <c r="L52" s="35">
        <v>139</v>
      </c>
      <c r="M52" s="35">
        <v>102</v>
      </c>
      <c r="N52" s="35">
        <v>102</v>
      </c>
      <c r="O52" s="35">
        <v>107</v>
      </c>
      <c r="P52" s="35">
        <v>139</v>
      </c>
      <c r="Q52" s="35">
        <v>159</v>
      </c>
      <c r="R52" s="35">
        <v>159</v>
      </c>
      <c r="S52" s="36">
        <v>159</v>
      </c>
      <c r="T52" s="35">
        <v>159</v>
      </c>
      <c r="U52" s="35">
        <v>189</v>
      </c>
      <c r="V52" s="35">
        <v>169</v>
      </c>
      <c r="W52" s="35">
        <v>119</v>
      </c>
    </row>
    <row r="53" spans="1:23" ht="15.75">
      <c r="A53" s="1575" t="s">
        <v>619</v>
      </c>
      <c r="B53" s="1575"/>
      <c r="C53" s="1575"/>
      <c r="D53" s="1575"/>
      <c r="E53" s="1575"/>
      <c r="F53" s="35">
        <v>3</v>
      </c>
      <c r="G53" s="35">
        <v>3</v>
      </c>
      <c r="H53" s="35">
        <v>4</v>
      </c>
      <c r="I53" s="35">
        <v>4</v>
      </c>
      <c r="J53" s="35">
        <v>4</v>
      </c>
      <c r="K53" s="35">
        <v>6</v>
      </c>
      <c r="L53" s="35">
        <v>5</v>
      </c>
      <c r="M53" s="35">
        <v>4</v>
      </c>
      <c r="N53" s="35">
        <v>4</v>
      </c>
      <c r="O53" s="35">
        <v>4</v>
      </c>
      <c r="P53" s="35">
        <v>7</v>
      </c>
      <c r="Q53" s="35">
        <v>7</v>
      </c>
      <c r="R53" s="35">
        <v>7</v>
      </c>
      <c r="S53" s="36">
        <v>7</v>
      </c>
      <c r="T53" s="35">
        <v>7</v>
      </c>
      <c r="U53" s="35">
        <v>8</v>
      </c>
      <c r="V53" s="35">
        <v>7</v>
      </c>
      <c r="W53" s="35">
        <v>5</v>
      </c>
    </row>
    <row r="54" spans="1:23" ht="15.75">
      <c r="A54" s="1562" t="s">
        <v>620</v>
      </c>
      <c r="B54" s="1563"/>
      <c r="C54" s="1563"/>
      <c r="D54" s="1563"/>
      <c r="E54" s="1564"/>
      <c r="F54" s="37">
        <v>37</v>
      </c>
      <c r="G54" s="37">
        <v>37</v>
      </c>
      <c r="H54" s="37">
        <v>37</v>
      </c>
      <c r="I54" s="37">
        <v>37</v>
      </c>
      <c r="J54" s="37">
        <v>37</v>
      </c>
      <c r="K54" s="37">
        <v>37</v>
      </c>
      <c r="L54" s="37">
        <v>37</v>
      </c>
      <c r="M54" s="37">
        <v>37</v>
      </c>
      <c r="N54" s="37">
        <v>37</v>
      </c>
      <c r="O54" s="35">
        <v>37</v>
      </c>
      <c r="P54" s="37">
        <v>37</v>
      </c>
      <c r="Q54" s="37">
        <v>37</v>
      </c>
      <c r="R54" s="37">
        <v>37</v>
      </c>
      <c r="S54" s="38">
        <v>37</v>
      </c>
      <c r="T54" s="38">
        <v>37</v>
      </c>
      <c r="U54" s="38">
        <v>37</v>
      </c>
      <c r="V54" s="38">
        <v>37</v>
      </c>
      <c r="W54" s="38">
        <v>37</v>
      </c>
    </row>
    <row r="55" spans="1:23" ht="15.75">
      <c r="A55" s="1575" t="s">
        <v>621</v>
      </c>
      <c r="B55" s="1575"/>
      <c r="C55" s="1575"/>
      <c r="D55" s="1575"/>
      <c r="E55" s="1575"/>
      <c r="F55" s="35">
        <v>43</v>
      </c>
      <c r="G55" s="35">
        <v>43</v>
      </c>
      <c r="H55" s="35">
        <v>43</v>
      </c>
      <c r="I55" s="35">
        <v>43</v>
      </c>
      <c r="J55" s="35">
        <v>43</v>
      </c>
      <c r="K55" s="35">
        <v>43</v>
      </c>
      <c r="L55" s="35">
        <v>43</v>
      </c>
      <c r="M55" s="35">
        <v>43</v>
      </c>
      <c r="N55" s="35">
        <v>43</v>
      </c>
      <c r="O55" s="35">
        <v>43</v>
      </c>
      <c r="P55" s="35">
        <v>43</v>
      </c>
      <c r="Q55" s="35">
        <v>43</v>
      </c>
      <c r="R55" s="35">
        <v>43</v>
      </c>
      <c r="S55" s="38">
        <v>43</v>
      </c>
      <c r="T55" s="38">
        <v>43</v>
      </c>
      <c r="U55" s="38">
        <v>43</v>
      </c>
      <c r="V55" s="38">
        <v>43</v>
      </c>
      <c r="W55" s="38">
        <v>43</v>
      </c>
    </row>
    <row r="56" spans="1:23" ht="15.75">
      <c r="A56" s="1562" t="s">
        <v>611</v>
      </c>
      <c r="B56" s="1563"/>
      <c r="C56" s="1563"/>
      <c r="D56" s="1563"/>
      <c r="E56" s="1564"/>
      <c r="F56" s="37">
        <v>29</v>
      </c>
      <c r="G56" s="37">
        <v>29</v>
      </c>
      <c r="H56" s="37">
        <v>29</v>
      </c>
      <c r="I56" s="37">
        <v>29</v>
      </c>
      <c r="J56" s="37">
        <v>29</v>
      </c>
      <c r="K56" s="37">
        <v>29</v>
      </c>
      <c r="L56" s="37">
        <v>29</v>
      </c>
      <c r="M56" s="37">
        <v>29</v>
      </c>
      <c r="N56" s="37">
        <v>29</v>
      </c>
      <c r="O56" s="35">
        <v>29</v>
      </c>
      <c r="P56" s="37">
        <v>29</v>
      </c>
      <c r="Q56" s="37">
        <v>29</v>
      </c>
      <c r="R56" s="37">
        <v>29</v>
      </c>
      <c r="S56" s="38">
        <v>29</v>
      </c>
      <c r="T56" s="35">
        <v>29</v>
      </c>
      <c r="U56" s="35">
        <v>29</v>
      </c>
      <c r="V56" s="35">
        <v>29</v>
      </c>
      <c r="W56" s="35">
        <v>29</v>
      </c>
    </row>
    <row r="57" spans="1:23" ht="15.75">
      <c r="A57" s="1562" t="s">
        <v>613</v>
      </c>
      <c r="B57" s="1563"/>
      <c r="C57" s="1563"/>
      <c r="D57" s="1563"/>
      <c r="E57" s="1564"/>
      <c r="F57" s="37">
        <v>3</v>
      </c>
      <c r="G57" s="37">
        <v>3</v>
      </c>
      <c r="H57" s="37">
        <v>3</v>
      </c>
      <c r="I57" s="37">
        <v>3</v>
      </c>
      <c r="J57" s="37">
        <v>3</v>
      </c>
      <c r="K57" s="37">
        <v>3</v>
      </c>
      <c r="L57" s="37">
        <v>3</v>
      </c>
      <c r="M57" s="37">
        <v>3</v>
      </c>
      <c r="N57" s="37">
        <v>3</v>
      </c>
      <c r="O57" s="35">
        <v>3</v>
      </c>
      <c r="P57" s="37">
        <v>3</v>
      </c>
      <c r="Q57" s="37">
        <v>3</v>
      </c>
      <c r="R57" s="37">
        <v>3</v>
      </c>
      <c r="S57" s="38">
        <v>3</v>
      </c>
      <c r="T57" s="35">
        <v>3</v>
      </c>
      <c r="U57" s="35">
        <v>3</v>
      </c>
      <c r="V57" s="35">
        <v>3</v>
      </c>
      <c r="W57" s="35">
        <v>3</v>
      </c>
    </row>
    <row r="58" spans="1:23" ht="15.75">
      <c r="A58" s="1562" t="s">
        <v>622</v>
      </c>
      <c r="B58" s="1563"/>
      <c r="C58" s="1563"/>
      <c r="D58" s="1563"/>
      <c r="E58" s="1564"/>
      <c r="F58" s="37">
        <v>0</v>
      </c>
      <c r="G58" s="37">
        <v>0</v>
      </c>
      <c r="H58" s="37">
        <v>0</v>
      </c>
      <c r="I58" s="37">
        <v>0</v>
      </c>
      <c r="J58" s="37">
        <v>0</v>
      </c>
      <c r="K58" s="37">
        <v>0</v>
      </c>
      <c r="L58" s="37">
        <v>0</v>
      </c>
      <c r="M58" s="37">
        <v>0</v>
      </c>
      <c r="N58" s="37">
        <v>0</v>
      </c>
      <c r="O58" s="35">
        <v>0</v>
      </c>
      <c r="P58" s="37">
        <v>0</v>
      </c>
      <c r="Q58" s="37">
        <v>0</v>
      </c>
      <c r="R58" s="37">
        <v>0</v>
      </c>
      <c r="S58" s="38">
        <v>0</v>
      </c>
      <c r="T58" s="35">
        <v>0</v>
      </c>
      <c r="U58" s="35">
        <v>0</v>
      </c>
      <c r="V58" s="35">
        <v>0</v>
      </c>
      <c r="W58" s="35">
        <v>0</v>
      </c>
    </row>
    <row r="59" spans="1:23" ht="16.5" thickBot="1">
      <c r="A59" s="1562" t="s">
        <v>614</v>
      </c>
      <c r="B59" s="1563"/>
      <c r="C59" s="1563"/>
      <c r="D59" s="1563"/>
      <c r="E59" s="1564"/>
      <c r="F59" s="37">
        <v>11</v>
      </c>
      <c r="G59" s="37">
        <v>11</v>
      </c>
      <c r="H59" s="37">
        <v>11</v>
      </c>
      <c r="I59" s="37">
        <v>11</v>
      </c>
      <c r="J59" s="37">
        <v>11</v>
      </c>
      <c r="K59" s="37">
        <v>11</v>
      </c>
      <c r="L59" s="37">
        <v>11</v>
      </c>
      <c r="M59" s="37">
        <v>11</v>
      </c>
      <c r="N59" s="37">
        <v>11</v>
      </c>
      <c r="O59" s="35">
        <v>11</v>
      </c>
      <c r="P59" s="37">
        <v>11</v>
      </c>
      <c r="Q59" s="37">
        <v>11</v>
      </c>
      <c r="R59" s="37">
        <v>11</v>
      </c>
      <c r="S59" s="38">
        <v>11</v>
      </c>
      <c r="T59" s="35">
        <v>11</v>
      </c>
      <c r="U59" s="35">
        <v>11</v>
      </c>
      <c r="V59" s="35">
        <v>11</v>
      </c>
      <c r="W59" s="35">
        <v>11</v>
      </c>
    </row>
    <row r="60" spans="1:23" ht="15.75" customHeight="1">
      <c r="A60" s="1565" t="s">
        <v>623</v>
      </c>
      <c r="B60" s="1565"/>
      <c r="C60" s="1565"/>
      <c r="D60" s="1565"/>
      <c r="E60" s="1565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</row>
    <row r="61" spans="1:23"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</row>
    <row r="62" spans="1:23"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</row>
    <row r="63" spans="1:23"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</row>
  </sheetData>
  <mergeCells count="41">
    <mergeCell ref="A1:E1"/>
    <mergeCell ref="A2:E2"/>
    <mergeCell ref="A3:S3"/>
    <mergeCell ref="A4:E4"/>
    <mergeCell ref="A5:A6"/>
    <mergeCell ref="B5:B6"/>
    <mergeCell ref="C5:C6"/>
    <mergeCell ref="E5:E6"/>
    <mergeCell ref="K5:K6"/>
    <mergeCell ref="S5:S6"/>
    <mergeCell ref="T5:T6"/>
    <mergeCell ref="U5:U6"/>
    <mergeCell ref="V5:V6"/>
    <mergeCell ref="W5:W6"/>
    <mergeCell ref="A40:A41"/>
    <mergeCell ref="A50:E50"/>
    <mergeCell ref="A51:E51"/>
    <mergeCell ref="A52:E52"/>
    <mergeCell ref="R5:R6"/>
    <mergeCell ref="L5:L6"/>
    <mergeCell ref="M5:M6"/>
    <mergeCell ref="N5:N6"/>
    <mergeCell ref="O5:O6"/>
    <mergeCell ref="P5:P6"/>
    <mergeCell ref="Q5:Q6"/>
    <mergeCell ref="A59:E59"/>
    <mergeCell ref="A60:E60"/>
    <mergeCell ref="G4:W4"/>
    <mergeCell ref="F5:F6"/>
    <mergeCell ref="G5:G6"/>
    <mergeCell ref="H5:H6"/>
    <mergeCell ref="I5:I6"/>
    <mergeCell ref="J5:J6"/>
    <mergeCell ref="A53:E53"/>
    <mergeCell ref="A54:E54"/>
    <mergeCell ref="A55:E55"/>
    <mergeCell ref="A56:E56"/>
    <mergeCell ref="A57:E57"/>
    <mergeCell ref="A58:E58"/>
    <mergeCell ref="A33:A34"/>
    <mergeCell ref="A35:A39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 </vt:lpstr>
      <vt:lpstr>FGMO!Print_Area</vt:lpstr>
      <vt:lpstr>'FGMO Weekly 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2024-01-24T09:11:15Z</cp:lastPrinted>
  <dcterms:created xsi:type="dcterms:W3CDTF">2011-03-25T17:27:39Z</dcterms:created>
  <dcterms:modified xsi:type="dcterms:W3CDTF">2024-01-28T07:08:02Z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