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465" windowWidth="20730" windowHeight="11760" tabRatio="921"/>
  </bookViews>
  <sheets>
    <sheet name="Schedule No. 1" sheetId="49" r:id="rId1"/>
    <sheet name="Schedule No. 2" sheetId="32" r:id="rId2"/>
    <sheet name="Schedule No. 3" sheetId="48" r:id="rId3"/>
    <sheet name="Schedule No. 4" sheetId="35" r:id="rId4"/>
    <sheet name="Schedule No. 6" sheetId="14" r:id="rId5"/>
  </sheets>
  <definedNames>
    <definedName name="_xlnm.Print_Area" localSheetId="0">'Schedule No. 1'!$A$1:$H$95</definedName>
    <definedName name="_xlnm.Print_Area" localSheetId="1">'Schedule No. 2'!$A$1:$G$90</definedName>
    <definedName name="_xlnm.Print_Area" localSheetId="2">'Schedule No. 3'!$A$1:$H$25</definedName>
    <definedName name="_xlnm.Print_Area" localSheetId="3">'Schedule No. 4'!$A$1:$F$103</definedName>
    <definedName name="_xlnm.Print_Titles" localSheetId="0">'Schedule No. 1'!$4:$8</definedName>
    <definedName name="_xlnm.Print_Titles" localSheetId="1">'Schedule No. 2'!$4:$8</definedName>
    <definedName name="_xlnm.Print_Titles" localSheetId="2">'Schedule No. 3'!$4:$8</definedName>
    <definedName name="_xlnm.Print_Titles" localSheetId="3">'Schedule No. 4'!$4:$8</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5" i="35" l="1"/>
  <c r="D31" i="32" l="1"/>
  <c r="E31" i="49"/>
  <c r="I27" i="49" l="1"/>
  <c r="I21" i="49"/>
  <c r="I18" i="49"/>
  <c r="I16" i="49"/>
  <c r="I12" i="49"/>
  <c r="E36" i="49" l="1"/>
  <c r="E35" i="49"/>
  <c r="E37" i="49"/>
  <c r="E38" i="49" s="1"/>
  <c r="E44" i="49"/>
  <c r="E33" i="49"/>
  <c r="E34" i="49" s="1"/>
  <c r="E52" i="49"/>
  <c r="I28" i="49"/>
  <c r="E45" i="49"/>
  <c r="E47" i="49" l="1"/>
  <c r="E48" i="49"/>
  <c r="G65" i="35" l="1"/>
  <c r="G61" i="35"/>
  <c r="G58" i="35"/>
  <c r="G56" i="35"/>
  <c r="G52" i="35"/>
  <c r="G48" i="35"/>
  <c r="G43" i="35"/>
  <c r="G37" i="35"/>
  <c r="G31" i="35"/>
  <c r="G25" i="35"/>
  <c r="G49" i="35" l="1"/>
  <c r="G66" i="35"/>
  <c r="H68" i="35" s="1"/>
  <c r="D72" i="35" s="1"/>
  <c r="H18" i="32" l="1"/>
  <c r="H27" i="32"/>
  <c r="H21" i="32"/>
  <c r="H16" i="32"/>
  <c r="H12" i="32"/>
  <c r="D33" i="32" l="1"/>
  <c r="D34" i="32" s="1"/>
  <c r="D52" i="32"/>
  <c r="D44" i="32"/>
  <c r="D37" i="32"/>
  <c r="D38" i="32" s="1"/>
  <c r="D45" i="32"/>
  <c r="D35" i="32"/>
  <c r="H28" i="32"/>
  <c r="D47" i="32" s="1"/>
  <c r="D36" i="32"/>
  <c r="D48" i="32" l="1"/>
</calcChain>
</file>

<file path=xl/sharedStrings.xml><?xml version="1.0" encoding="utf-8"?>
<sst xmlns="http://schemas.openxmlformats.org/spreadsheetml/2006/main" count="595" uniqueCount="252">
  <si>
    <t>Item</t>
  </si>
  <si>
    <t>Description</t>
  </si>
  <si>
    <t>Unit</t>
  </si>
  <si>
    <t>Quantity</t>
  </si>
  <si>
    <r>
      <t>Unit Price</t>
    </r>
    <r>
      <rPr>
        <sz val="6"/>
        <color theme="1"/>
        <rFont val="Arial"/>
        <family val="2"/>
      </rPr>
      <t>1</t>
    </r>
  </si>
  <si>
    <r>
      <t>Total Price</t>
    </r>
    <r>
      <rPr>
        <sz val="6"/>
        <color theme="1"/>
        <rFont val="Arial"/>
        <family val="2"/>
      </rPr>
      <t>1</t>
    </r>
  </si>
  <si>
    <t>Foreign Currency Portion [xxxxx]</t>
  </si>
  <si>
    <t>Foreign Currency Portion [xxx]</t>
  </si>
  <si>
    <t>3*</t>
  </si>
  <si>
    <t>1.1.1</t>
  </si>
  <si>
    <t>pcs.</t>
  </si>
  <si>
    <t>1.1.2</t>
  </si>
  <si>
    <t>1.2.1</t>
  </si>
  <si>
    <t>1.2.2</t>
  </si>
  <si>
    <t>Auxiliary Crossarm for tower</t>
  </si>
  <si>
    <t>per set of three</t>
  </si>
  <si>
    <t>Phase conductor, earthwire and OPGW cable, complete with repair sleeves and joints</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</si>
  <si>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</si>
  <si>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</si>
  <si>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</si>
  <si>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</si>
  <si>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</si>
  <si>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</si>
  <si>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</si>
  <si>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</si>
  <si>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Vibration damper for OPGW</t>
  </si>
  <si>
    <t>Aerial Markers</t>
  </si>
  <si>
    <t>Bird diverters</t>
  </si>
  <si>
    <t>Bird guards, one bird guard per each crossarm applied on intermediate towers</t>
  </si>
  <si>
    <t>Aircraft warning spheres</t>
  </si>
  <si>
    <t>Mandatory Spare Parts and Tools</t>
  </si>
  <si>
    <t>pcs</t>
  </si>
  <si>
    <t>km</t>
  </si>
  <si>
    <t>OPGW junction box</t>
  </si>
  <si>
    <t>Bird guard</t>
  </si>
  <si>
    <t>Terminal ground resistance tester (tools)</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</si>
  <si>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</si>
  <si>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</si>
  <si>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</si>
  <si>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</si>
  <si>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</si>
  <si>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</si>
  <si>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Survey and soil investigation works</t>
  </si>
  <si>
    <t>Survey Work</t>
  </si>
  <si>
    <t>Check survey in accordance with the requirements of the technical specification, incl. Full ground survey with change of route, if any, tower plotting and preparation and submission of route maps, profile drawings, SIMM documents, etc.</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</si>
  <si>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</si>
  <si>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</si>
  <si>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</si>
  <si>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</si>
  <si>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</si>
  <si>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</si>
  <si>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</si>
  <si>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</si>
  <si>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</si>
  <si>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General and other works and services, not mentioned before</t>
  </si>
  <si>
    <t>Transport of the material and equipment supplied from Employer's Country</t>
  </si>
  <si>
    <t>Insurance of material and equipment supplied from Employer's Country during transport</t>
  </si>
  <si>
    <t>Painting of bottom part of towers in accordance with Section 21</t>
  </si>
  <si>
    <t>3.1.2</t>
  </si>
  <si>
    <t>3.1.1</t>
  </si>
  <si>
    <t>each</t>
  </si>
  <si>
    <r>
      <t>1</t>
    </r>
    <r>
      <rPr>
        <sz val="7"/>
        <color theme="1"/>
        <rFont val="Times New Roman"/>
        <family val="1"/>
      </rPr>
      <t xml:space="preserve">       </t>
    </r>
    <r>
      <rPr>
        <sz val="8"/>
        <color theme="1"/>
        <rFont val="Arial"/>
        <family val="2"/>
      </rPr>
      <t>Specify currencies in accordance with ITB 19.1 of the BDS. Create additional columns for up to a maximum of three foreign currencies, if so required.</t>
    </r>
  </si>
  <si>
    <r>
      <t>2</t>
    </r>
    <r>
      <rPr>
        <sz val="7"/>
        <color theme="1"/>
        <rFont val="Times New Roman"/>
        <family val="1"/>
      </rPr>
      <t xml:space="preserve">       </t>
    </r>
    <r>
      <rPr>
        <sz val="8"/>
        <color theme="1"/>
        <rFont val="Arial"/>
        <family val="2"/>
      </rPr>
      <t>Bidders shall enter a code representing the country of origin of all imported plant and equipment.</t>
    </r>
  </si>
  <si>
    <r>
      <t>3</t>
    </r>
    <r>
      <rPr>
        <sz val="7"/>
        <color theme="1"/>
        <rFont val="Times New Roman"/>
        <family val="1"/>
      </rPr>
      <t xml:space="preserve">       </t>
    </r>
    <r>
      <rPr>
        <sz val="8"/>
        <color theme="1"/>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</si>
  <si>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t>1. Specify currencies in accordance with ITB 19.1 of the BDS. Create additional columns for up to a maximum of three foreign currencies, if so required.</t>
  </si>
  <si>
    <t>(a)</t>
  </si>
  <si>
    <t>(b)</t>
  </si>
  <si>
    <t>(c)</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</si>
  <si>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</si>
  <si>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</si>
  <si>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</si>
  <si>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</si>
  <si>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</si>
  <si>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</si>
  <si>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</si>
  <si>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</si>
  <si>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Air craft obstruction lights solar powered complete with lamps, solar, panels, batteries, control equipment cables, support framework, tower work platform etc.</t>
  </si>
  <si>
    <t>Per tower</t>
  </si>
  <si>
    <t>2.2.1</t>
  </si>
  <si>
    <t>2.2.2</t>
  </si>
  <si>
    <t>2.2.3</t>
  </si>
  <si>
    <t>Supply (incl. Foundation, steel works), install and test foundation  for pad &amp; chimney type foundation to prove compliance with Technical specification, payment for successful test only</t>
  </si>
  <si>
    <t>2.2.4</t>
  </si>
  <si>
    <t>2.2.5</t>
  </si>
  <si>
    <t>2.3.1</t>
  </si>
  <si>
    <t>2.3.2</t>
  </si>
  <si>
    <t>2.3.3</t>
  </si>
  <si>
    <t>2.3.4</t>
  </si>
  <si>
    <t>2.3.5</t>
  </si>
  <si>
    <t>2.4.1</t>
  </si>
  <si>
    <t>2.4.2</t>
  </si>
  <si>
    <t>2.4.3</t>
  </si>
  <si>
    <t>2.4.4</t>
  </si>
  <si>
    <t>2.4.5</t>
  </si>
  <si>
    <t>2.5.1</t>
  </si>
  <si>
    <t>2.5.2</t>
  </si>
  <si>
    <t>2.5.3</t>
  </si>
  <si>
    <t>2.5.4</t>
  </si>
  <si>
    <t>2.5.5</t>
  </si>
  <si>
    <t>Level 2</t>
  </si>
  <si>
    <t>Level 4</t>
  </si>
  <si>
    <t>borehole</t>
  </si>
  <si>
    <t>Erection of OPGW connection from terminal tower to substation Gantry/Mast</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</si>
  <si>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</si>
  <si>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</si>
  <si>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</si>
  <si>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</si>
  <si>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</si>
  <si>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</si>
  <si>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</si>
  <si>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</si>
  <si>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</si>
  <si>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</si>
  <si>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</si>
  <si>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</si>
  <si>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</si>
  <si>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 xml:space="preserve">1 Specify currencies in accordance with ITB 19.1 of the BDS. Create additional columns for up to a maximum of three foreign currencies, if so required.
</t>
  </si>
  <si>
    <t>per wire</t>
  </si>
  <si>
    <t>per meter</t>
  </si>
  <si>
    <t>cu.m</t>
  </si>
  <si>
    <t>kg</t>
  </si>
  <si>
    <t>rm</t>
  </si>
  <si>
    <t>Pile Foundation for Soil Category-2</t>
  </si>
  <si>
    <t>Pile Foundation for Soil Category-3</t>
  </si>
  <si>
    <t>Pile Foundation for Soil Category-4</t>
  </si>
  <si>
    <t>Boreholes for geotechnical investigation, incl. laboratory test, borehole logs, sampling and interpretive report as per geotechnical specification</t>
  </si>
  <si>
    <t>2 As described in SCC 22.2.7</t>
  </si>
  <si>
    <r>
      <t>Country of origin</t>
    </r>
    <r>
      <rPr>
        <b/>
        <vertAlign val="superscript"/>
        <sz val="9"/>
        <color theme="1"/>
        <rFont val="Arial"/>
        <family val="2"/>
      </rPr>
      <t>2</t>
    </r>
  </si>
  <si>
    <t>Name of Bidder</t>
  </si>
  <si>
    <t>Signature of Bidder</t>
    <phoneticPr fontId="3"/>
  </si>
  <si>
    <t>Country of Origin Declaration Form</t>
    <phoneticPr fontId="3"/>
  </si>
  <si>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</si>
  <si>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</si>
  <si>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</si>
  <si>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</si>
  <si>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</si>
  <si>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</si>
  <si>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Taxes and Duties</t>
  </si>
  <si>
    <r>
      <t>Route km</t>
    </r>
    <r>
      <rPr>
        <vertAlign val="superscript"/>
        <sz val="9"/>
        <color theme="1"/>
        <rFont val="Arial"/>
        <family val="2"/>
      </rPr>
      <t>3</t>
    </r>
  </si>
  <si>
    <t>Foreign Currency  [xxx]
CIP</t>
  </si>
  <si>
    <t xml:space="preserve"> Total Columns 8  to be carried forward to Schedule No. 5 - Grand Summary</t>
  </si>
  <si>
    <t>2. Bidder shall quote the amount considering clause 14.1 of section 8(Special Conditions of Contract), Volume 1 of 3 of the bidding document. The amount quoted by bidder is subject to arithmatic correction by Employer as required.</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</si>
  <si>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</si>
  <si>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Painting of 60 meter and over tower in accordance with the requirements of the Technical Specification</t>
  </si>
  <si>
    <t>Total EXW Price</t>
  </si>
  <si>
    <t>2.1.1</t>
  </si>
  <si>
    <t>2.1.2</t>
  </si>
  <si>
    <t>2.1.3</t>
  </si>
  <si>
    <t>2.1.4</t>
  </si>
  <si>
    <t>2.1.5</t>
  </si>
  <si>
    <t>Supply of 132 kV Double circuit towers, complete with all stubs, nuts, bolts, locking nuts, washers, phase conductors and earthwire, swivels/shackles, step bolts, tower notice and identification plates, ACDs, protective coating, earthing, etc.</t>
  </si>
  <si>
    <t>NIL</t>
  </si>
  <si>
    <t>Tower Type 1DT6</t>
  </si>
  <si>
    <t>Tower Type 1DT6+6.0 m</t>
  </si>
  <si>
    <t>Tower Type 1DT6+9.0 m</t>
  </si>
  <si>
    <t>Tower Type 1QT6</t>
  </si>
  <si>
    <t>Tower Type 1QT6+6.0 m</t>
  </si>
  <si>
    <t>Tower Type 1QT6+9.0 m</t>
  </si>
  <si>
    <t>Supply of 132 kV Four circuit towers, complete with all stubs, nuts, bolts, locking nuts, washers, phase conductors and earthwire, swivels/shackles, step bolts, tower notice and identification plates, ACDs, protective coating, earthing, etc.</t>
  </si>
  <si>
    <t>Auxiliary Crossarm for Tower Type 1QT6</t>
  </si>
  <si>
    <t>Optical fibre ground wire, 24 fibres 7×3.25 steel earthwire equivalent OPGW</t>
  </si>
  <si>
    <t>OPGW 24 fibres suspension set</t>
  </si>
  <si>
    <t>OPGW 24 fibres tension set</t>
  </si>
  <si>
    <t>Tower type "`1DT6"</t>
  </si>
  <si>
    <t>4.1.1</t>
  </si>
  <si>
    <t>Erection of 132kV double circuit towers complete with all stubs, nuts, bolts, locking nuts, washers, phase conductor and earthwire swivels/shackles, step bolts, tower notice and identification plates, ACDs, ptotective coating, earthing etc.</t>
  </si>
  <si>
    <t>Tower type "1DT6"</t>
  </si>
  <si>
    <t>Tower type 1DT6+6 m</t>
  </si>
  <si>
    <t>Tower type 1DT6+9 m</t>
  </si>
  <si>
    <t>Tower type "1QT6"</t>
  </si>
  <si>
    <t>Tower Type 1QL</t>
  </si>
  <si>
    <t>4.2.1</t>
  </si>
  <si>
    <t>4.3.2</t>
  </si>
  <si>
    <t>Tower type "1QL"</t>
  </si>
  <si>
    <t>Tower Type 1Q15</t>
  </si>
  <si>
    <t>Piled Foundation with 2.0m raised chimney for any Soil Category</t>
  </si>
  <si>
    <t>Tower type "1Q15"</t>
  </si>
  <si>
    <t>Tower type 1QL+9 m</t>
  </si>
  <si>
    <t>Painting of tower (Reflecting Paint) upto 3 meter in submerge area in accordance with the requirements of the Technical Specification</t>
  </si>
  <si>
    <t>Temporary earthing equipment</t>
  </si>
  <si>
    <t>Motorised jointing compressor for conductor complete with dies suitable for conductors &amp; earthwires to be used for this Contract</t>
  </si>
  <si>
    <t>Tower Type 1Q30</t>
  </si>
  <si>
    <t>Piled Foundation with 1.0m raised chimney for any Soil Category</t>
  </si>
  <si>
    <t>Tower type "1Q30"</t>
  </si>
  <si>
    <t>4.3.3</t>
  </si>
  <si>
    <t>4.4.2</t>
  </si>
  <si>
    <t>4.4.3</t>
  </si>
  <si>
    <r>
      <t>"Single ACSR Grosbeak" (four circuit line, all circuits erected, one</t>
    </r>
    <r>
      <rPr>
        <b/>
        <sz val="9"/>
        <color theme="1"/>
        <rFont val="Arial"/>
        <family val="2"/>
      </rPr>
      <t xml:space="preserve"> </t>
    </r>
    <r>
      <rPr>
        <sz val="9"/>
        <color theme="1"/>
        <rFont val="Arial"/>
        <family val="2"/>
      </rPr>
      <t xml:space="preserve">conductors per phase) </t>
    </r>
    <r>
      <rPr>
        <sz val="6"/>
        <color theme="1"/>
        <rFont val="Arial"/>
        <family val="2"/>
      </rPr>
      <t>[3]</t>
    </r>
  </si>
  <si>
    <t>Tower type 1Q15+9m</t>
  </si>
  <si>
    <t>Tower type 1QT6+4.5m</t>
  </si>
  <si>
    <t>a) 70kN suspension Insulators set for single "ACSR Grosbeak " Conductor (Suspension) - disc only</t>
  </si>
  <si>
    <t>b) 70kN suspension Insulators set for single "ACSR Grosbeak " Conductor (Suspension) - hardware fittings only</t>
  </si>
  <si>
    <t>a) 120kN tension Insulators Set for single "ACSR Grosbeak'' Conductor - disc only</t>
  </si>
  <si>
    <t>b) 120kN tension Insulators Set for single "ACSR Grosbeak'' Conductor - hardware fittings only</t>
  </si>
  <si>
    <t>a) 70kN single upright low duty Insulators Set for single "ACSR Grosbeak" Conductor - disc only</t>
  </si>
  <si>
    <t>b) 70kN single upright low duty Insulators Set for single "ACSR Grosbeak" Conductor - hardware fittings only</t>
  </si>
  <si>
    <t>a) 70kN single inverted low duty Insulators Set for single "ACSR Grosbeak" Conductor - disc only</t>
  </si>
  <si>
    <t>b) 70kN single inverted low duty Insulators Fittings Set  for single "ACSR Grosbeak" Conductor - hardware fittings only</t>
  </si>
  <si>
    <t>Conductor "ACSR Grosbeak"  type</t>
  </si>
  <si>
    <t xml:space="preserve">Vibration damper for phase conductor  single "ACSR Grosbeak "  Conductor </t>
  </si>
  <si>
    <t xml:space="preserve">Repair sleeve for conductor -  single "ACSR Grosbeak " Conductor </t>
  </si>
  <si>
    <t xml:space="preserve">Midspan joints for conductor  single "ACSR Grosbeak " Conductor </t>
  </si>
  <si>
    <t>NA</t>
  </si>
  <si>
    <t>"Single ACSR  Grosbeak " (four circuit line, all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</si>
  <si>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r>
      <t>Two optical fibre ground wire, 24 fibres 7</t>
    </r>
    <r>
      <rPr>
        <sz val="9"/>
        <color theme="1"/>
        <rFont val="Calibri"/>
        <family val="2"/>
      </rPr>
      <t>×</t>
    </r>
    <r>
      <rPr>
        <sz val="9"/>
        <color theme="1"/>
        <rFont val="Arial"/>
        <family val="2"/>
      </rPr>
      <t>3.25 steel earthwire equivalent OPGW,  including joint box</t>
    </r>
  </si>
  <si>
    <t xml:space="preserve">Unit EXW Price1   </t>
  </si>
  <si>
    <t>Two optical fibre ground wire, 24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</si>
  <si>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a) 70kN suspension Insulators set for single "ACSR Grosbeak" Conductor (Suspension) - disc only</t>
  </si>
  <si>
    <t>b) 70kN suspension Insulators set for single "ACSR Grosbeak" Conductor (Suspension) - hardware fittings only</t>
  </si>
  <si>
    <t>Tower Type 1QL+9.0 m</t>
  </si>
  <si>
    <t>Tower type 1Q15 +15.0 m</t>
  </si>
  <si>
    <t>Tower type 1Q30 +6.0 m</t>
  </si>
  <si>
    <t>Tower type 1Q30 +9.0 m</t>
  </si>
  <si>
    <t>Stringing of four circuit line, one conductors per phase, two OPGW  (length approx. Route km)</t>
  </si>
  <si>
    <t>Total Price1</t>
  </si>
  <si>
    <t>H.</t>
  </si>
  <si>
    <r>
      <t xml:space="preserve">Erection of </t>
    </r>
    <r>
      <rPr>
        <b/>
        <sz val="9"/>
        <rFont val="Arial"/>
        <family val="2"/>
      </rPr>
      <t xml:space="preserve">132kV four </t>
    </r>
    <r>
      <rPr>
        <b/>
        <sz val="9"/>
        <color theme="1"/>
        <rFont val="Arial"/>
        <family val="2"/>
      </rPr>
      <t>circuit towers complete with all stubs, nuts, bolts, locking nuts, washers, phase conductor and earthwire swivels/shackles, step bolts, tower notice and identification plates, ACDs, ptotective coating, earthing etc.</t>
    </r>
  </si>
  <si>
    <r>
      <t xml:space="preserve">Insulator strings, with associated suspension and tension clamps for </t>
    </r>
    <r>
      <rPr>
        <b/>
        <sz val="9"/>
        <rFont val="Arial"/>
        <family val="2"/>
      </rPr>
      <t xml:space="preserve">single </t>
    </r>
    <r>
      <rPr>
        <b/>
        <sz val="9"/>
        <color theme="1"/>
        <rFont val="Arial"/>
        <family val="2"/>
      </rPr>
      <t>"ACSR Grosbeak"  Conductor</t>
    </r>
  </si>
  <si>
    <t>a) 70kN jumper suspension Insulators Set forsingle "ACSR Grosbeak" Conductor - disc only</t>
  </si>
  <si>
    <t>b) 70kN jumper suspension Insulators Set forsingle "ACSR Grosbeak" Conductor - hardware fittings only</t>
  </si>
  <si>
    <t xml:space="preserve">Vibration damper for phase conductor  single "ACSR Grosbeak"  Conductor </t>
  </si>
  <si>
    <t xml:space="preserve">Repair sleeve for conductor -  single "ACSR Grosbeak" Conductor </t>
  </si>
  <si>
    <t xml:space="preserve">Midspan joints for conductor  single "ACSR Grosbeak" Conductor </t>
  </si>
  <si>
    <r>
      <t>Insulator strings, with associated suspension and tension clamps for</t>
    </r>
    <r>
      <rPr>
        <b/>
        <sz val="9"/>
        <rFont val="Arial"/>
        <family val="2"/>
      </rPr>
      <t xml:space="preserve"> single</t>
    </r>
    <r>
      <rPr>
        <b/>
        <sz val="9"/>
        <color theme="1"/>
        <rFont val="Arial"/>
        <family val="2"/>
      </rPr>
      <t xml:space="preserve"> "ACSR Grosbeak"  Conductor</t>
    </r>
  </si>
  <si>
    <t>Foreign Currency  Portion [xxx]</t>
  </si>
  <si>
    <t xml:space="preserve">Sales and Other Taxes </t>
  </si>
  <si>
    <t xml:space="preserve"> Total Columns 6 to be carried forward to Schedule No. 5 - Grand Summary</t>
  </si>
  <si>
    <t>6=4x5</t>
  </si>
  <si>
    <t>Local Currency  Portion [BDT]</t>
  </si>
  <si>
    <t xml:space="preserve">Design, Supply, Installation, Testing &amp; Commissioning of 132 kV 4C LILO transmission line from Mymensingh-Netrokona to RPCL Power Plant  on Turnkey Basis
</t>
  </si>
  <si>
    <r>
      <rPr>
        <b/>
        <sz val="12"/>
        <color theme="1"/>
        <rFont val="Calibri (Body)"/>
      </rPr>
      <t>Design, Supply, Installation, Testing &amp; Commissioning of 132 kV 4C LILO transmission line from Mymensingh-Netrokona to RPCL Power Plant  on Turnkey Basis</t>
    </r>
    <r>
      <rPr>
        <sz val="11"/>
        <color theme="1"/>
        <rFont val="Calibri"/>
        <family val="2"/>
        <scheme val="minor"/>
      </rPr>
      <t xml:space="preserve">
</t>
    </r>
  </si>
  <si>
    <t xml:space="preserve">Schedule No. 1 Plant and Mandatory Spare Parts Supplied from Abroad </t>
  </si>
  <si>
    <t xml:space="preserve">Schedule No. 3 Design Services </t>
  </si>
  <si>
    <t xml:space="preserve">Schedule No. 4 Installation and Other Services </t>
  </si>
  <si>
    <t>LILO of Mymensingh-Netrokona 132kV Double Circuit Transmission Line at RPCL Substation</t>
  </si>
  <si>
    <t>Route-km</t>
  </si>
  <si>
    <t>Schedule No. 2 Plant and Mandatory Spare Parts Supplied from Within the Employer's Country</t>
  </si>
  <si>
    <t xml:space="preserve"> EXW Price [XXX]</t>
  </si>
  <si>
    <t>7= 5 x 6</t>
  </si>
  <si>
    <t>Galvanized tower steel</t>
  </si>
  <si>
    <t>Fabricated</t>
  </si>
  <si>
    <t>ton</t>
  </si>
  <si>
    <t>Non-fabricated</t>
  </si>
  <si>
    <t>Galvanized Tower Steel Works</t>
  </si>
  <si>
    <t>F</t>
  </si>
  <si>
    <t xml:space="preserve">F. </t>
  </si>
  <si>
    <t xml:space="preserve">Not Applicable </t>
  </si>
  <si>
    <t>Not Applicable</t>
  </si>
  <si>
    <t>Local Currency [BDT]</t>
  </si>
  <si>
    <t>6 = 4 x 5</t>
  </si>
  <si>
    <t>Schedule No. 6. Recommended Spare Parts</t>
  </si>
  <si>
    <t xml:space="preserve">Design, Supply, Installation, Testing &amp; Commissioning of 132 kV 4C LILO transmission line from Mymensingh-Netrokona            to RPCL Power Plant  on Turnkey Basis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</si>
</sst>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30">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sz val="8"/>
      <color theme="1"/>
      <name val="Arial"/>
      <family val="2"/>
    </font>
    <font>
      <b/>
      <sz val="12"/>
      <color theme="1"/>
      <name val="Arial"/>
      <family val="2"/>
    </font>
    <font>
      <sz val="7"/>
      <color theme="1"/>
      <name val="Times New Roman"/>
      <family val="1"/>
    </font>
    <font>
      <sz val="11"/>
      <color rgb="FF000000"/>
      <name val="Calibri"/>
      <family val="2"/>
    </font>
    <font>
      <sz val="11"/>
      <color theme="1"/>
      <name val="Calibri"/>
      <family val="2"/>
      <scheme val="minor"/>
    </font>
    <font>
      <vertAlign val="superscript"/>
      <sz val="9"/>
      <color theme="1"/>
      <name val="Arial"/>
      <family val="2"/>
    </font>
    <font>
      <b/>
      <vertAlign val="superscript"/>
      <sz val="9"/>
      <color theme="1"/>
      <name val="Arial"/>
      <family val="2"/>
    </font>
    <font>
      <sz val="9"/>
      <color theme="1"/>
      <name val="Arial Narrow"/>
      <family val="2"/>
    </font>
    <font>
      <sz val="9"/>
      <name val="Arial Narrow"/>
      <family val="2"/>
    </font>
    <font>
      <b/>
      <sz val="9"/>
      <name val="Arial"/>
      <family val="2"/>
    </font>
    <font>
      <sz val="12"/>
      <color theme="1"/>
      <name val="Calibri"/>
      <family val="2"/>
      <scheme val="minor"/>
    </font>
    <font>
      <sz val="8"/>
      <name val="Arial"/>
      <family val="2"/>
    </font>
    <font>
      <sz val="9"/>
      <name val="Arial"/>
      <family val="2"/>
    </font>
    <font>
      <b/>
      <sz val="8"/>
      <name val="Arial"/>
      <family val="2"/>
    </font>
    <font>
      <sz val="11"/>
      <name val="Arial"/>
      <family val="2"/>
    </font>
    <font>
      <b/>
      <sz val="12"/>
      <color theme="1"/>
      <name val="Calibri"/>
      <family val="2"/>
      <scheme val="minor"/>
    </font>
    <font>
      <sz val="9"/>
      <color theme="1"/>
      <name val="Calibri"/>
      <family val="2"/>
    </font>
    <font>
      <b/>
      <sz val="11"/>
      <color theme="1"/>
      <name val="Calibri"/>
      <family val="2"/>
      <scheme val="minor"/>
    </font>
    <font>
      <b/>
      <sz val="11"/>
      <color rgb="FF000000"/>
      <name val="Calibri"/>
      <family val="2"/>
    </font>
    <font>
      <sz val="10"/>
      <color theme="1"/>
      <name val="Arial"/>
      <family val="2"/>
    </font>
    <font>
      <b/>
      <sz val="14"/>
      <color theme="1"/>
      <name val="Calibri"/>
      <family val="2"/>
      <scheme val="minor"/>
    </font>
    <font>
      <sz val="8"/>
      <name val="Calibri"/>
      <family val="2"/>
      <scheme val="minor"/>
    </font>
    <font>
      <b/>
      <sz val="12"/>
      <color theme="1"/>
      <name val="Calibri (Body)"/>
    </font>
    <font>
      <sz val="11"/>
      <name val="Arial Narrow"/>
      <family val="2"/>
    </font>
  </fonts>
  <fills count="5">
    <fill>
      <patternFill patternType="none"/>
    </fill>
    <fill>
      <patternFill patternType="gray125"/>
    </fill>
    <fill>
      <patternFill patternType="solid">
        <fgColor rgb="FFC5D9F0"/>
        <bgColor indexed="64"/>
      </patternFill>
    </fill>
    <fill>
      <patternFill patternType="solid">
        <fgColor theme="0"/>
        <bgColor indexed="64"/>
      </patternFill>
    </fill>
    <fill>
      <patternFill patternType="solid">
        <fgColor theme="3" tint="0.79998168889431442"/>
        <bgColor indexed="64"/>
      </patternFill>
    </fill>
  </fills>
  <borders count="54">
    <border>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rgb="FF000000"/>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43" fontId="10" fillId="0" borderId="0" applyFont="0" applyFill="0" applyBorder="0" applyAlignment="0" applyProtection="0"/>
  </cellStyleXfs>
  <cellXfs count="277">
    <xf numFmtId="0" fontId="0" fillId="0" borderId="0" xfId="0"/>
    <xf numFmtId="0" fontId="21" fillId="0" borderId="0" xfId="0" applyFont="1" applyAlignment="1">
      <alignment vertical="center"/>
    </xf>
    <xf numFmtId="0" fontId="16" fillId="0" borderId="0" xfId="0" applyFont="1" applyAlignment="1">
      <alignment horizontal="center" vertic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3" fillId="2" borderId="9" xfId="0" applyFont="1" applyFill="1" applyBorder="1" applyAlignment="1">
      <alignment vertical="center" wrapText="1"/>
    </xf>
    <xf numFmtId="0" fontId="3" fillId="3" borderId="9" xfId="0"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9" xfId="0" applyFont="1" applyFill="1" applyBorder="1" applyAlignment="1">
      <alignment vertical="center" wrapText="1"/>
    </xf>
    <xf numFmtId="0" fontId="1" fillId="0" borderId="9" xfId="0" applyFont="1" applyBorder="1" applyAlignment="1">
      <alignment vertical="center" wrapText="1"/>
    </xf>
    <xf numFmtId="0" fontId="25" fillId="0" borderId="9" xfId="0" applyFont="1" applyBorder="1" applyAlignment="1">
      <alignment horizontal="center" vertical="center" wrapText="1"/>
    </xf>
    <xf numFmtId="0" fontId="25" fillId="0" borderId="9" xfId="0" applyFont="1" applyBorder="1" applyAlignment="1">
      <alignment horizontal="left" vertical="center" wrapText="1"/>
    </xf>
    <xf numFmtId="0" fontId="1" fillId="2" borderId="9" xfId="0" applyFont="1" applyFill="1" applyBorder="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0" fillId="0" borderId="19" xfId="0" applyBorder="1"/>
    <xf numFmtId="0" fontId="0" fillId="0" borderId="16" xfId="0" applyBorder="1"/>
    <xf numFmtId="0" fontId="14" fillId="0" borderId="19" xfId="0" applyFont="1" applyBorder="1" applyAlignment="1">
      <alignment horizontal="right" vertical="center"/>
    </xf>
    <xf numFmtId="0" fontId="0" fillId="0" borderId="20" xfId="0" applyBorder="1"/>
    <xf numFmtId="0" fontId="14" fillId="0" borderId="19" xfId="0" applyFont="1" applyBorder="1" applyAlignment="1">
      <alignment vertical="center"/>
    </xf>
    <xf numFmtId="0" fontId="5" fillId="0" borderId="0" xfId="0" applyFont="1" applyAlignment="1">
      <alignment vertical="top"/>
    </xf>
    <xf numFmtId="0" fontId="0" fillId="0" borderId="0" xfId="0" applyAlignment="1">
      <alignment vertical="top"/>
    </xf>
    <xf numFmtId="0" fontId="14" fillId="0" borderId="21" xfId="0" applyFont="1" applyBorder="1" applyAlignment="1">
      <alignment horizontal="right" vertical="center"/>
    </xf>
    <xf numFmtId="0" fontId="0" fillId="0" borderId="11" xfId="0" applyBorder="1"/>
    <xf numFmtId="0" fontId="14" fillId="0" borderId="0" xfId="0" applyFont="1" applyAlignment="1">
      <alignment horizontal="right" vertical="center"/>
    </xf>
    <xf numFmtId="0" fontId="0" fillId="0" borderId="0" xfId="0" applyAlignment="1">
      <alignment vertical="top" wrapText="1"/>
    </xf>
    <xf numFmtId="0" fontId="0" fillId="0" borderId="0" xfId="0" applyAlignment="1">
      <alignment horizontal="center" vertical="center"/>
    </xf>
    <xf numFmtId="0" fontId="21" fillId="0" borderId="45" xfId="0" applyFont="1" applyBorder="1" applyAlignment="1">
      <alignment horizontal="center" vertical="center"/>
    </xf>
    <xf numFmtId="0" fontId="0" fillId="0" borderId="0" xfId="0" applyFill="1"/>
    <xf numFmtId="0" fontId="21" fillId="0" borderId="9"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7" fillId="0" borderId="9" xfId="0" applyFont="1" applyFill="1" applyBorder="1" applyAlignment="1">
      <alignment horizontal="center" vertical="top"/>
    </xf>
    <xf numFmtId="0" fontId="17" fillId="0" borderId="9" xfId="0" applyFont="1" applyFill="1" applyBorder="1" applyAlignment="1">
      <alignment horizontal="left" vertical="top"/>
    </xf>
    <xf numFmtId="0" fontId="17" fillId="0" borderId="9" xfId="0" applyNumberFormat="1" applyFont="1" applyFill="1" applyBorder="1" applyAlignment="1">
      <alignment horizontal="center" vertical="top" wrapText="1"/>
    </xf>
    <xf numFmtId="0" fontId="20" fillId="0" borderId="9" xfId="0" applyFont="1" applyFill="1" applyBorder="1" applyAlignment="1">
      <alignment vertical="center"/>
    </xf>
    <xf numFmtId="0" fontId="3" fillId="0" borderId="9" xfId="0" applyFont="1" applyFill="1" applyBorder="1" applyAlignment="1">
      <alignment vertical="center" wrapText="1"/>
    </xf>
    <xf numFmtId="0" fontId="19" fillId="0" borderId="9" xfId="0" applyFont="1" applyFill="1" applyBorder="1" applyAlignment="1">
      <alignment horizontal="center" vertical="top"/>
    </xf>
    <xf numFmtId="0" fontId="19" fillId="0" borderId="9" xfId="0" applyFont="1" applyFill="1" applyBorder="1" applyAlignment="1">
      <alignment horizontal="left"/>
    </xf>
    <xf numFmtId="0" fontId="17" fillId="0" borderId="9" xfId="0" applyNumberFormat="1" applyFont="1" applyFill="1" applyBorder="1" applyAlignment="1">
      <alignment horizontal="left" vertical="top" wrapText="1"/>
    </xf>
    <xf numFmtId="0" fontId="19" fillId="0" borderId="9" xfId="0" applyFont="1" applyFill="1" applyBorder="1" applyAlignment="1">
      <alignment horizontal="left" vertical="center"/>
    </xf>
    <xf numFmtId="0" fontId="17" fillId="0" borderId="9" xfId="0" applyFont="1" applyFill="1" applyBorder="1" applyAlignment="1">
      <alignment vertical="top"/>
    </xf>
    <xf numFmtId="0" fontId="19" fillId="0" borderId="9" xfId="0" applyFont="1" applyFill="1" applyBorder="1" applyAlignment="1">
      <alignment horizontal="center" vertical="center"/>
    </xf>
    <xf numFmtId="0" fontId="0" fillId="0" borderId="0" xfId="0" applyFill="1" applyBorder="1"/>
    <xf numFmtId="0" fontId="19" fillId="0" borderId="9" xfId="0" applyFont="1" applyFill="1" applyBorder="1" applyAlignment="1">
      <alignment horizontal="left" vertical="top"/>
    </xf>
    <xf numFmtId="0" fontId="3" fillId="0" borderId="9" xfId="0" applyFont="1" applyFill="1" applyBorder="1" applyAlignment="1">
      <alignment vertical="center"/>
    </xf>
    <xf numFmtId="0" fontId="5" fillId="0" borderId="9" xfId="0" applyFont="1" applyFill="1" applyBorder="1" applyAlignment="1">
      <alignment horizontal="left" vertical="center" wrapText="1"/>
    </xf>
    <xf numFmtId="0" fontId="1" fillId="0" borderId="9" xfId="0" applyFont="1" applyFill="1" applyBorder="1" applyAlignment="1">
      <alignment vertical="center"/>
    </xf>
    <xf numFmtId="0" fontId="5" fillId="0" borderId="9" xfId="0" applyFont="1" applyFill="1" applyBorder="1" applyAlignment="1">
      <alignment horizontal="center" vertical="center"/>
    </xf>
    <xf numFmtId="0" fontId="18" fillId="0" borderId="9" xfId="0" applyFont="1" applyFill="1" applyBorder="1" applyAlignment="1">
      <alignment horizontal="justify" vertical="center"/>
    </xf>
    <xf numFmtId="3" fontId="5" fillId="0" borderId="9" xfId="0" applyNumberFormat="1" applyFont="1" applyFill="1" applyBorder="1" applyAlignment="1">
      <alignment horizontal="center" vertical="center"/>
    </xf>
    <xf numFmtId="1" fontId="5" fillId="0" borderId="9" xfId="0" applyNumberFormat="1" applyFont="1" applyFill="1" applyBorder="1" applyAlignment="1">
      <alignment horizontal="center" vertical="center"/>
    </xf>
    <xf numFmtId="0" fontId="18" fillId="0" borderId="9" xfId="0" applyFont="1" applyFill="1" applyBorder="1" applyAlignment="1">
      <alignment horizontal="justify" vertical="center" wrapText="1"/>
    </xf>
    <xf numFmtId="1" fontId="5" fillId="0" borderId="9" xfId="0" applyNumberFormat="1" applyFont="1" applyFill="1" applyBorder="1" applyAlignment="1">
      <alignment horizontal="center" vertical="center" wrapText="1"/>
    </xf>
    <xf numFmtId="164" fontId="5" fillId="0" borderId="9" xfId="0" applyNumberFormat="1" applyFont="1" applyFill="1" applyBorder="1" applyAlignment="1">
      <alignment horizontal="center" vertical="center" wrapText="1"/>
    </xf>
    <xf numFmtId="2" fontId="5"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2" fontId="3" fillId="0" borderId="9"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0" fillId="0" borderId="0" xfId="0" applyFill="1" applyAlignment="1">
      <alignment horizontal="center"/>
    </xf>
    <xf numFmtId="0" fontId="0" fillId="0" borderId="17" xfId="0" applyFill="1" applyBorder="1"/>
    <xf numFmtId="0" fontId="0" fillId="0" borderId="18" xfId="0" applyFill="1" applyBorder="1"/>
    <xf numFmtId="0" fontId="14" fillId="0" borderId="19" xfId="0" applyFont="1" applyFill="1" applyBorder="1" applyAlignment="1">
      <alignment horizontal="right" vertical="center"/>
    </xf>
    <xf numFmtId="0" fontId="14" fillId="0" borderId="0" xfId="0" applyFont="1" applyFill="1" applyBorder="1" applyAlignment="1">
      <alignment horizontal="right" vertical="center"/>
    </xf>
    <xf numFmtId="0" fontId="0" fillId="0" borderId="20" xfId="0" applyFill="1" applyBorder="1"/>
    <xf numFmtId="0" fontId="14" fillId="0" borderId="19" xfId="0" applyFont="1" applyFill="1" applyBorder="1" applyAlignment="1">
      <alignment vertical="center"/>
    </xf>
    <xf numFmtId="0" fontId="14" fillId="0" borderId="0" xfId="0" applyFont="1" applyFill="1" applyBorder="1" applyAlignment="1">
      <alignment vertical="center"/>
    </xf>
    <xf numFmtId="0" fontId="0" fillId="0" borderId="16" xfId="0" applyFill="1" applyBorder="1"/>
    <xf numFmtId="0" fontId="0" fillId="0" borderId="11" xfId="0" applyFill="1" applyBorder="1"/>
    <xf numFmtId="0" fontId="6" fillId="0" borderId="0" xfId="0" applyFont="1" applyFill="1" applyAlignment="1">
      <alignment horizontal="left" vertical="center" wrapText="1"/>
    </xf>
    <xf numFmtId="0" fontId="6" fillId="0" borderId="0" xfId="0" applyFont="1" applyFill="1" applyAlignment="1">
      <alignment horizontal="left" vertical="top" wrapText="1"/>
    </xf>
    <xf numFmtId="0" fontId="6" fillId="0" borderId="0" xfId="0" applyFont="1" applyFill="1" applyAlignment="1"/>
    <xf numFmtId="0" fontId="15" fillId="0" borderId="0" xfId="0" applyFont="1" applyFill="1" applyAlignment="1">
      <alignment vertical="center"/>
    </xf>
    <xf numFmtId="0" fontId="14" fillId="0" borderId="0" xfId="0" applyFont="1" applyFill="1" applyAlignment="1">
      <alignment vertical="center"/>
    </xf>
    <xf numFmtId="0" fontId="13" fillId="0" borderId="0" xfId="0" applyFont="1" applyFill="1" applyAlignment="1">
      <alignment vertical="center"/>
    </xf>
    <xf numFmtId="0" fontId="14" fillId="0" borderId="0" xfId="0" applyFont="1" applyFill="1" applyAlignment="1">
      <alignment horizontal="center" vertical="center"/>
    </xf>
    <xf numFmtId="0" fontId="14" fillId="0" borderId="22"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27" xfId="0" applyFont="1" applyFill="1" applyBorder="1" applyAlignment="1">
      <alignment vertical="center"/>
    </xf>
    <xf numFmtId="0" fontId="14" fillId="0" borderId="28" xfId="0" applyFont="1" applyFill="1" applyBorder="1" applyAlignment="1">
      <alignment vertical="center"/>
    </xf>
    <xf numFmtId="0" fontId="13" fillId="0" borderId="29" xfId="0" applyFont="1" applyFill="1" applyBorder="1" applyAlignment="1">
      <alignment vertical="center"/>
    </xf>
    <xf numFmtId="0" fontId="14" fillId="0" borderId="30" xfId="0" applyFont="1" applyFill="1" applyBorder="1" applyAlignment="1">
      <alignment horizontal="center" vertical="center"/>
    </xf>
    <xf numFmtId="0" fontId="14" fillId="0" borderId="31" xfId="0" applyFont="1" applyFill="1" applyBorder="1" applyAlignment="1">
      <alignment vertical="center"/>
    </xf>
    <xf numFmtId="0" fontId="14" fillId="0" borderId="32" xfId="0" applyFont="1" applyFill="1" applyBorder="1" applyAlignment="1">
      <alignment vertical="center"/>
    </xf>
    <xf numFmtId="0" fontId="14" fillId="0" borderId="33" xfId="0" applyFont="1" applyFill="1" applyBorder="1" applyAlignment="1">
      <alignment vertical="center"/>
    </xf>
    <xf numFmtId="0" fontId="13" fillId="0" borderId="34" xfId="0" applyFont="1" applyFill="1" applyBorder="1" applyAlignment="1">
      <alignment vertical="center"/>
    </xf>
    <xf numFmtId="0" fontId="14" fillId="0" borderId="35" xfId="0" applyFont="1" applyFill="1" applyBorder="1" applyAlignment="1">
      <alignment horizontal="center" vertical="center"/>
    </xf>
    <xf numFmtId="0" fontId="14" fillId="0" borderId="36" xfId="0" applyFont="1" applyFill="1" applyBorder="1" applyAlignment="1">
      <alignment vertical="center"/>
    </xf>
    <xf numFmtId="0" fontId="14" fillId="0" borderId="37" xfId="0" applyFont="1" applyFill="1" applyBorder="1" applyAlignment="1">
      <alignment vertical="center"/>
    </xf>
    <xf numFmtId="0" fontId="14" fillId="0" borderId="38" xfId="0" applyFont="1" applyFill="1" applyBorder="1" applyAlignment="1">
      <alignment vertical="center"/>
    </xf>
    <xf numFmtId="0" fontId="13" fillId="0" borderId="39" xfId="0" applyFont="1" applyFill="1" applyBorder="1" applyAlignment="1">
      <alignment vertical="center"/>
    </xf>
    <xf numFmtId="0" fontId="14" fillId="0" borderId="40" xfId="0" applyFont="1" applyFill="1" applyBorder="1" applyAlignment="1">
      <alignment horizontal="center" vertical="center"/>
    </xf>
    <xf numFmtId="0" fontId="14" fillId="0" borderId="41" xfId="0" applyFont="1" applyFill="1" applyBorder="1" applyAlignment="1">
      <alignment vertical="center"/>
    </xf>
    <xf numFmtId="0" fontId="1" fillId="0" borderId="0" xfId="0" applyFont="1" applyFill="1" applyBorder="1" applyAlignment="1">
      <alignment vertical="center" wrapText="1"/>
    </xf>
    <xf numFmtId="0" fontId="16" fillId="0" borderId="0"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left" vertical="center" wrapText="1" indent="1"/>
    </xf>
    <xf numFmtId="0" fontId="3" fillId="0" borderId="5" xfId="0" applyFont="1" applyFill="1" applyBorder="1" applyAlignment="1">
      <alignment horizontal="left" vertical="center" wrapText="1" indent="2"/>
    </xf>
    <xf numFmtId="0" fontId="9" fillId="0" borderId="9" xfId="0" applyFont="1" applyFill="1" applyBorder="1" applyAlignment="1">
      <alignment horizontal="center" vertical="top"/>
    </xf>
    <xf numFmtId="0" fontId="9" fillId="0" borderId="9" xfId="0" applyFont="1" applyFill="1" applyBorder="1" applyAlignment="1">
      <alignment vertical="top" wrapText="1"/>
    </xf>
    <xf numFmtId="0" fontId="9" fillId="0" borderId="9" xfId="0" applyFont="1" applyFill="1" applyBorder="1" applyAlignment="1">
      <alignment horizontal="center" vertical="top" wrapText="1"/>
    </xf>
    <xf numFmtId="0" fontId="24" fillId="0" borderId="9" xfId="0" applyFont="1" applyFill="1" applyBorder="1" applyAlignment="1">
      <alignment horizontal="center" vertical="top"/>
    </xf>
    <xf numFmtId="0" fontId="24" fillId="0" borderId="9" xfId="0" applyFont="1" applyFill="1" applyBorder="1" applyAlignment="1">
      <alignment vertical="top" wrapText="1"/>
    </xf>
    <xf numFmtId="1" fontId="0" fillId="0" borderId="0" xfId="0" applyNumberFormat="1" applyFill="1"/>
    <xf numFmtId="0" fontId="15" fillId="0" borderId="9" xfId="0" applyFont="1" applyFill="1" applyBorder="1" applyAlignment="1">
      <alignment horizontal="left"/>
    </xf>
    <xf numFmtId="0" fontId="15" fillId="0" borderId="9" xfId="0" applyFont="1" applyFill="1" applyBorder="1" applyAlignment="1">
      <alignment horizontal="left" vertical="top" wrapText="1"/>
    </xf>
    <xf numFmtId="0" fontId="18" fillId="0" borderId="9" xfId="0" applyFont="1" applyFill="1" applyBorder="1" applyAlignment="1">
      <alignment horizontal="center" vertical="top"/>
    </xf>
    <xf numFmtId="0" fontId="18" fillId="0" borderId="9" xfId="0" applyNumberFormat="1" applyFont="1" applyFill="1" applyBorder="1" applyAlignment="1">
      <alignment horizontal="center" vertical="top" wrapText="1"/>
    </xf>
    <xf numFmtId="0" fontId="23" fillId="0" borderId="9" xfId="0" applyFont="1" applyFill="1" applyBorder="1" applyAlignment="1">
      <alignment horizontal="center"/>
    </xf>
    <xf numFmtId="0" fontId="17" fillId="0" borderId="9" xfId="0" applyFont="1" applyFill="1" applyBorder="1" applyAlignment="1">
      <alignment horizontal="center"/>
    </xf>
    <xf numFmtId="0" fontId="17" fillId="0" borderId="9" xfId="0" applyFont="1" applyFill="1" applyBorder="1" applyAlignment="1">
      <alignment horizontal="center" vertical="justify"/>
    </xf>
    <xf numFmtId="0" fontId="17" fillId="0" borderId="9" xfId="0" applyFont="1" applyFill="1" applyBorder="1" applyAlignment="1">
      <alignment horizontal="center" vertical="top" wrapText="1"/>
    </xf>
    <xf numFmtId="0" fontId="19" fillId="0" borderId="9" xfId="0" applyNumberFormat="1" applyFont="1" applyFill="1" applyBorder="1" applyAlignment="1">
      <alignment horizontal="center" vertical="top" wrapText="1"/>
    </xf>
    <xf numFmtId="0" fontId="18" fillId="0" borderId="9" xfId="0" applyFont="1" applyFill="1" applyBorder="1" applyAlignment="1">
      <alignment horizontal="center" vertical="center" wrapText="1"/>
    </xf>
    <xf numFmtId="1" fontId="18" fillId="0" borderId="9" xfId="0" applyNumberFormat="1" applyFont="1" applyFill="1" applyBorder="1" applyAlignment="1">
      <alignment horizontal="center" vertical="center" wrapText="1"/>
    </xf>
    <xf numFmtId="1" fontId="5" fillId="0" borderId="26"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14" fillId="0" borderId="46" xfId="0" applyFont="1" applyFill="1" applyBorder="1" applyAlignment="1">
      <alignment horizontal="right" vertical="center"/>
    </xf>
    <xf numFmtId="0" fontId="5" fillId="0" borderId="0" xfId="0" applyFont="1" applyFill="1" applyAlignment="1">
      <alignment horizontal="left" vertical="center" indent="2"/>
    </xf>
    <xf numFmtId="0" fontId="5" fillId="0" borderId="0" xfId="0" applyFont="1" applyFill="1" applyBorder="1" applyAlignment="1">
      <alignment vertical="center" wrapText="1"/>
    </xf>
    <xf numFmtId="0" fontId="5" fillId="0" borderId="8" xfId="0" applyFont="1" applyFill="1" applyBorder="1" applyAlignment="1">
      <alignment vertical="center" wrapText="1"/>
    </xf>
    <xf numFmtId="0" fontId="3" fillId="4"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9" fillId="0" borderId="9" xfId="0" applyFont="1" applyFill="1" applyBorder="1" applyAlignment="1">
      <alignment horizontal="left" vertical="top" wrapText="1"/>
    </xf>
    <xf numFmtId="0" fontId="5" fillId="0" borderId="9" xfId="0"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1" fillId="0" borderId="9" xfId="0" applyFont="1" applyFill="1" applyBorder="1" applyAlignment="1">
      <alignment vertical="center" wrapText="1"/>
    </xf>
    <xf numFmtId="0" fontId="3" fillId="0" borderId="9"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21" fillId="0" borderId="0" xfId="0" applyFont="1" applyFill="1" applyBorder="1" applyAlignment="1">
      <alignment horizontal="center" vertical="center"/>
    </xf>
    <xf numFmtId="0" fontId="0" fillId="0" borderId="48" xfId="0" applyFill="1" applyBorder="1"/>
    <xf numFmtId="0" fontId="0" fillId="0" borderId="52" xfId="0" applyFill="1" applyBorder="1"/>
    <xf numFmtId="0" fontId="0" fillId="0" borderId="47" xfId="0" applyFill="1" applyBorder="1"/>
    <xf numFmtId="0" fontId="14" fillId="0" borderId="53" xfId="0" applyFont="1" applyFill="1" applyBorder="1" applyAlignment="1">
      <alignment horizontal="right" vertical="center"/>
    </xf>
    <xf numFmtId="0" fontId="0" fillId="0" borderId="44" xfId="0" applyFill="1" applyBorder="1"/>
    <xf numFmtId="0" fontId="14" fillId="0" borderId="53" xfId="0" applyFont="1" applyFill="1" applyBorder="1" applyAlignment="1">
      <alignment vertical="center"/>
    </xf>
    <xf numFmtId="0" fontId="14" fillId="0" borderId="49" xfId="0" applyFont="1" applyFill="1" applyBorder="1" applyAlignment="1">
      <alignment horizontal="right" vertical="center"/>
    </xf>
    <xf numFmtId="0" fontId="14" fillId="0" borderId="51" xfId="0" applyFont="1" applyFill="1" applyBorder="1" applyAlignment="1">
      <alignment horizontal="right" vertical="center"/>
    </xf>
    <xf numFmtId="0" fontId="0" fillId="0" borderId="50" xfId="0" applyFill="1" applyBorder="1"/>
    <xf numFmtId="0" fontId="19" fillId="0" borderId="9" xfId="0" applyFont="1" applyFill="1" applyBorder="1" applyAlignment="1">
      <alignment horizontal="left" vertical="top" wrapText="1"/>
    </xf>
    <xf numFmtId="0" fontId="1" fillId="0" borderId="9" xfId="0" applyFont="1" applyFill="1" applyBorder="1" applyAlignment="1">
      <alignment vertical="center" wrapText="1"/>
    </xf>
    <xf numFmtId="4" fontId="3" fillId="4" borderId="9" xfId="0" applyNumberFormat="1" applyFont="1" applyFill="1" applyBorder="1" applyAlignment="1">
      <alignment horizontal="center" vertical="center" wrapText="1"/>
    </xf>
    <xf numFmtId="4" fontId="19" fillId="0" borderId="9" xfId="0" applyNumberFormat="1" applyFont="1" applyFill="1" applyBorder="1" applyAlignment="1">
      <alignment horizontal="left" vertical="top" wrapText="1"/>
    </xf>
    <xf numFmtId="4" fontId="1" fillId="0" borderId="9" xfId="0" applyNumberFormat="1" applyFont="1" applyFill="1" applyBorder="1" applyAlignment="1">
      <alignment vertical="center" wrapText="1"/>
    </xf>
    <xf numFmtId="4" fontId="0" fillId="0" borderId="0" xfId="0" applyNumberFormat="1" applyFill="1"/>
    <xf numFmtId="4" fontId="0" fillId="0" borderId="17" xfId="0" applyNumberFormat="1" applyFill="1" applyBorder="1"/>
    <xf numFmtId="4" fontId="14" fillId="0" borderId="19" xfId="0" applyNumberFormat="1" applyFont="1" applyFill="1" applyBorder="1" applyAlignment="1">
      <alignment horizontal="right" vertical="center"/>
    </xf>
    <xf numFmtId="4" fontId="14" fillId="0" borderId="19" xfId="0" applyNumberFormat="1" applyFont="1" applyFill="1" applyBorder="1" applyAlignment="1">
      <alignment vertical="center"/>
    </xf>
    <xf numFmtId="4" fontId="14" fillId="0" borderId="21" xfId="0" applyNumberFormat="1" applyFont="1" applyFill="1" applyBorder="1" applyAlignment="1">
      <alignment horizontal="right" vertical="center"/>
    </xf>
    <xf numFmtId="4" fontId="20" fillId="0" borderId="9" xfId="0" applyNumberFormat="1" applyFont="1" applyFill="1" applyBorder="1" applyAlignment="1">
      <alignment horizontal="right" vertical="center"/>
    </xf>
    <xf numFmtId="4" fontId="1" fillId="0" borderId="9" xfId="0" applyNumberFormat="1" applyFont="1" applyFill="1" applyBorder="1" applyAlignment="1">
      <alignment horizontal="right" vertical="center"/>
    </xf>
    <xf numFmtId="4" fontId="1" fillId="0" borderId="9" xfId="0" applyNumberFormat="1" applyFont="1" applyFill="1" applyBorder="1" applyAlignment="1">
      <alignment horizontal="right" vertical="center" wrapText="1"/>
    </xf>
    <xf numFmtId="4" fontId="0" fillId="0" borderId="0" xfId="0" applyNumberFormat="1" applyFont="1" applyFill="1" applyAlignment="1">
      <alignment horizontal="right"/>
    </xf>
    <xf numFmtId="4" fontId="0" fillId="0" borderId="17" xfId="0" applyNumberFormat="1" applyFont="1" applyFill="1" applyBorder="1" applyAlignment="1">
      <alignment horizontal="right"/>
    </xf>
    <xf numFmtId="4" fontId="29" fillId="0" borderId="19" xfId="0" applyNumberFormat="1" applyFont="1" applyFill="1" applyBorder="1" applyAlignment="1">
      <alignment horizontal="right" vertical="center"/>
    </xf>
    <xf numFmtId="4" fontId="29" fillId="0" borderId="21" xfId="0" applyNumberFormat="1" applyFont="1" applyFill="1" applyBorder="1" applyAlignment="1">
      <alignment horizontal="right" vertical="center"/>
    </xf>
    <xf numFmtId="4" fontId="1" fillId="0" borderId="0" xfId="0" applyNumberFormat="1" applyFont="1" applyFill="1" applyAlignment="1">
      <alignment horizontal="right"/>
    </xf>
    <xf numFmtId="4" fontId="29" fillId="0" borderId="0" xfId="0" applyNumberFormat="1" applyFont="1" applyFill="1" applyAlignment="1">
      <alignment horizontal="right" vertical="center"/>
    </xf>
    <xf numFmtId="4" fontId="29" fillId="0" borderId="30" xfId="0" applyNumberFormat="1" applyFont="1" applyFill="1" applyBorder="1" applyAlignment="1">
      <alignment horizontal="right" vertical="center"/>
    </xf>
    <xf numFmtId="4" fontId="29" fillId="0" borderId="35" xfId="0" applyNumberFormat="1" applyFont="1" applyFill="1" applyBorder="1" applyAlignment="1">
      <alignment horizontal="right" vertical="center"/>
    </xf>
    <xf numFmtId="4" fontId="29" fillId="0" borderId="40" xfId="0" applyNumberFormat="1" applyFont="1" applyFill="1" applyBorder="1" applyAlignment="1">
      <alignment horizontal="right" vertical="center"/>
    </xf>
    <xf numFmtId="4" fontId="20" fillId="0" borderId="9" xfId="0" applyNumberFormat="1" applyFont="1" applyFill="1" applyBorder="1" applyAlignment="1">
      <alignment horizontal="right" vertical="top" wrapText="1"/>
    </xf>
    <xf numFmtId="4" fontId="5" fillId="0" borderId="9" xfId="0" applyNumberFormat="1" applyFont="1" applyFill="1" applyBorder="1" applyAlignment="1">
      <alignment horizontal="center" vertical="center" wrapText="1"/>
    </xf>
    <xf numFmtId="4" fontId="24" fillId="0" borderId="9" xfId="0" applyNumberFormat="1" applyFont="1" applyFill="1" applyBorder="1" applyAlignment="1">
      <alignment horizontal="left" vertical="top" wrapText="1"/>
    </xf>
    <xf numFmtId="4" fontId="3" fillId="0" borderId="9" xfId="0" applyNumberFormat="1" applyFont="1" applyFill="1" applyBorder="1" applyAlignment="1">
      <alignment vertical="center" wrapText="1"/>
    </xf>
    <xf numFmtId="4" fontId="0" fillId="0" borderId="9" xfId="0" applyNumberFormat="1" applyFill="1" applyBorder="1"/>
    <xf numFmtId="4" fontId="3" fillId="0" borderId="9" xfId="0" applyNumberFormat="1" applyFont="1" applyFill="1" applyBorder="1" applyAlignment="1">
      <alignment vertical="top" wrapText="1"/>
    </xf>
    <xf numFmtId="4" fontId="3" fillId="4" borderId="9" xfId="0" applyNumberFormat="1" applyFont="1" applyFill="1" applyBorder="1" applyAlignment="1">
      <alignment horizontal="left" vertical="center" wrapText="1" indent="2"/>
    </xf>
    <xf numFmtId="4" fontId="0" fillId="0" borderId="9" xfId="1" applyNumberFormat="1" applyFont="1" applyFill="1" applyBorder="1"/>
    <xf numFmtId="3" fontId="3" fillId="4" borderId="9" xfId="0" applyNumberFormat="1" applyFont="1" applyFill="1" applyBorder="1" applyAlignment="1">
      <alignment horizontal="center" vertical="center" wrapText="1"/>
    </xf>
    <xf numFmtId="4" fontId="3" fillId="0" borderId="0" xfId="0" applyNumberFormat="1" applyFont="1" applyFill="1" applyBorder="1" applyAlignment="1">
      <alignment vertical="center" wrapText="1"/>
    </xf>
    <xf numFmtId="3" fontId="1" fillId="4" borderId="9" xfId="0" applyNumberFormat="1" applyFont="1" applyFill="1" applyBorder="1" applyAlignment="1">
      <alignment horizontal="right" vertical="center" wrapText="1"/>
    </xf>
    <xf numFmtId="0" fontId="3" fillId="0" borderId="9" xfId="0" applyFont="1" applyFill="1" applyBorder="1" applyAlignment="1">
      <alignment horizontal="center" vertical="center" wrapText="1"/>
    </xf>
    <xf numFmtId="0" fontId="19" fillId="0" borderId="9" xfId="0" applyFont="1" applyFill="1" applyBorder="1" applyAlignment="1">
      <alignment horizontal="left" vertical="top" wrapText="1"/>
    </xf>
    <xf numFmtId="0" fontId="5" fillId="0" borderId="9"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0" borderId="9" xfId="0" applyFont="1" applyFill="1" applyBorder="1" applyAlignment="1">
      <alignment vertical="center" wrapText="1"/>
    </xf>
    <xf numFmtId="4" fontId="1" fillId="0" borderId="9" xfId="0" applyNumberFormat="1" applyFont="1" applyFill="1" applyBorder="1" applyAlignment="1">
      <alignment vertical="center" wrapText="1"/>
    </xf>
    <xf numFmtId="0" fontId="15" fillId="4" borderId="9" xfId="0" applyFont="1" applyFill="1" applyBorder="1" applyAlignment="1">
      <alignment horizontal="center" vertical="center" wrapText="1"/>
    </xf>
    <xf numFmtId="0" fontId="21" fillId="4" borderId="0" xfId="0" applyFont="1" applyFill="1" applyAlignment="1">
      <alignment horizontal="center" vertical="center" wrapText="1"/>
    </xf>
    <xf numFmtId="0" fontId="21" fillId="4" borderId="0" xfId="0" applyFont="1" applyFill="1" applyAlignment="1">
      <alignment horizontal="center" vertical="center"/>
    </xf>
    <xf numFmtId="0" fontId="21" fillId="4" borderId="0" xfId="0" applyFont="1" applyFill="1" applyBorder="1" applyAlignment="1">
      <alignment horizontal="center" vertical="center"/>
    </xf>
    <xf numFmtId="0" fontId="21" fillId="0" borderId="9" xfId="0"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19" fillId="0" borderId="9" xfId="0" applyFont="1" applyFill="1" applyBorder="1" applyAlignment="1">
      <alignment horizontal="left" vertical="top" wrapText="1"/>
    </xf>
    <xf numFmtId="0" fontId="5" fillId="0" borderId="9" xfId="0" applyFont="1" applyFill="1" applyBorder="1" applyAlignment="1">
      <alignment horizontal="center" vertical="center" wrapText="1"/>
    </xf>
    <xf numFmtId="0" fontId="6" fillId="0" borderId="0" xfId="0" applyFont="1" applyFill="1" applyAlignment="1">
      <alignment horizontal="center"/>
    </xf>
    <xf numFmtId="0" fontId="14" fillId="0" borderId="24"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26" xfId="0" applyFont="1" applyFill="1" applyBorder="1" applyAlignment="1">
      <alignment horizontal="center" vertical="center"/>
    </xf>
    <xf numFmtId="0" fontId="5" fillId="0" borderId="9" xfId="0" applyNumberFormat="1" applyFont="1" applyFill="1" applyBorder="1" applyAlignment="1">
      <alignment horizontal="center" vertical="top" wrapText="1"/>
    </xf>
    <xf numFmtId="0" fontId="5" fillId="0"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top" wrapText="1"/>
    </xf>
    <xf numFmtId="0" fontId="21" fillId="0" borderId="0" xfId="0" applyFont="1" applyFill="1" applyBorder="1" applyAlignment="1">
      <alignment horizontal="left" vertical="center" wrapText="1"/>
    </xf>
    <xf numFmtId="0" fontId="19" fillId="0" borderId="43" xfId="0" applyFont="1" applyFill="1" applyBorder="1" applyAlignment="1">
      <alignment horizontal="left" vertical="center" wrapText="1"/>
    </xf>
    <xf numFmtId="0" fontId="19" fillId="0" borderId="25" xfId="0" applyFont="1" applyFill="1" applyBorder="1" applyAlignment="1">
      <alignment horizontal="left" vertical="center" wrapText="1"/>
    </xf>
    <xf numFmtId="0" fontId="19" fillId="0" borderId="26" xfId="0" applyFont="1" applyFill="1" applyBorder="1" applyAlignment="1">
      <alignment horizontal="left" vertical="center" wrapText="1"/>
    </xf>
    <xf numFmtId="0" fontId="21" fillId="4" borderId="17"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0" fontId="21" fillId="4" borderId="0"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21" fillId="4" borderId="48" xfId="0" applyFont="1" applyFill="1" applyBorder="1" applyAlignment="1">
      <alignment horizontal="center" vertical="center" wrapText="1"/>
    </xf>
    <xf numFmtId="0" fontId="21" fillId="4" borderId="52" xfId="0" applyFont="1" applyFill="1" applyBorder="1" applyAlignment="1">
      <alignment horizontal="center" vertical="center" wrapText="1"/>
    </xf>
    <xf numFmtId="0" fontId="21" fillId="4" borderId="47" xfId="0" applyFont="1" applyFill="1" applyBorder="1" applyAlignment="1">
      <alignment horizontal="center" vertical="center" wrapText="1"/>
    </xf>
    <xf numFmtId="0" fontId="21" fillId="4" borderId="49" xfId="0" applyFont="1" applyFill="1" applyBorder="1" applyAlignment="1">
      <alignment horizontal="center" vertical="center" wrapText="1"/>
    </xf>
    <xf numFmtId="0" fontId="21" fillId="4" borderId="51" xfId="0" applyFont="1" applyFill="1" applyBorder="1" applyAlignment="1">
      <alignment horizontal="center" vertical="center" wrapText="1"/>
    </xf>
    <xf numFmtId="0" fontId="21" fillId="4" borderId="50" xfId="0" applyFont="1" applyFill="1" applyBorder="1" applyAlignment="1">
      <alignment horizontal="center" vertical="center" wrapText="1"/>
    </xf>
    <xf numFmtId="0" fontId="21" fillId="0" borderId="43" xfId="0" applyFont="1" applyBorder="1" applyAlignment="1">
      <alignment horizontal="left"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0" xfId="0" applyFont="1" applyFill="1" applyBorder="1" applyAlignment="1">
      <alignment horizontal="left" vertical="center" wrapText="1" indent="5"/>
    </xf>
    <xf numFmtId="0" fontId="3" fillId="2" borderId="4" xfId="0" applyFont="1" applyFill="1" applyBorder="1" applyAlignment="1">
      <alignment horizontal="left" vertical="center" wrapText="1" indent="5"/>
    </xf>
    <xf numFmtId="0" fontId="3" fillId="2" borderId="6" xfId="0" applyFont="1" applyFill="1" applyBorder="1" applyAlignment="1">
      <alignment horizontal="left" vertical="center" wrapText="1" indent="5"/>
    </xf>
    <xf numFmtId="0" fontId="3" fillId="2" borderId="5" xfId="0" applyFont="1" applyFill="1" applyBorder="1" applyAlignment="1">
      <alignment horizontal="left" vertical="center" wrapText="1" indent="5"/>
    </xf>
    <xf numFmtId="0" fontId="3" fillId="2" borderId="9"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3" fillId="2" borderId="9" xfId="0" applyFont="1" applyFill="1" applyBorder="1" applyAlignment="1">
      <alignment horizontal="left" vertical="center" wrapText="1"/>
    </xf>
    <xf numFmtId="0" fontId="25" fillId="0" borderId="9" xfId="0" applyFont="1" applyBorder="1" applyAlignment="1">
      <alignment horizontal="center" vertical="center" wrapText="1"/>
    </xf>
    <xf numFmtId="0" fontId="25" fillId="0" borderId="9" xfId="0" applyFont="1" applyBorder="1" applyAlignment="1">
      <alignment horizontal="left" vertical="center" wrapText="1"/>
    </xf>
    <xf numFmtId="0" fontId="1" fillId="0" borderId="9" xfId="0" applyFont="1" applyBorder="1" applyAlignment="1">
      <alignment vertical="center" wrapText="1"/>
    </xf>
    <xf numFmtId="0" fontId="0" fillId="0" borderId="0" xfId="0" applyFill="1" applyAlignment="1">
      <alignment horizontal="left" wrapText="1"/>
    </xf>
    <xf numFmtId="0" fontId="3" fillId="0" borderId="1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9" xfId="0" applyFont="1" applyFill="1" applyBorder="1" applyAlignment="1">
      <alignment horizontal="center" vertical="top" wrapText="1"/>
    </xf>
    <xf numFmtId="0" fontId="0" fillId="0" borderId="0" xfId="0" applyFill="1" applyAlignment="1">
      <alignment horizontal="left"/>
    </xf>
    <xf numFmtId="0" fontId="3" fillId="0" borderId="43"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24" fillId="0" borderId="9" xfId="0" applyFont="1" applyFill="1" applyBorder="1" applyAlignment="1">
      <alignment horizontal="left" vertical="top" wrapText="1"/>
    </xf>
    <xf numFmtId="0" fontId="5" fillId="0" borderId="9" xfId="0" applyFont="1" applyFill="1" applyBorder="1" applyAlignment="1">
      <alignment horizontal="left" vertical="center" wrapText="1"/>
    </xf>
    <xf numFmtId="4" fontId="1" fillId="0" borderId="9" xfId="0" applyNumberFormat="1" applyFont="1" applyFill="1" applyBorder="1" applyAlignment="1">
      <alignment vertical="center" wrapText="1"/>
    </xf>
    <xf numFmtId="0" fontId="26" fillId="4" borderId="0" xfId="0" applyFont="1" applyFill="1" applyBorder="1" applyAlignment="1">
      <alignment horizontal="left" vertical="center" wrapText="1"/>
    </xf>
    <xf numFmtId="0" fontId="26" fillId="4" borderId="0" xfId="0" applyFont="1" applyFill="1" applyBorder="1" applyAlignment="1">
      <alignment horizontal="left" vertical="center"/>
    </xf>
    <xf numFmtId="0" fontId="26" fillId="4" borderId="51" xfId="0" applyFont="1" applyFill="1" applyBorder="1" applyAlignment="1">
      <alignment horizontal="left" vertical="center"/>
    </xf>
    <xf numFmtId="0" fontId="0" fillId="0" borderId="0" xfId="0" applyFill="1" applyAlignment="1">
      <alignment horizontal="left" vertical="top" wrapText="1"/>
    </xf>
    <xf numFmtId="0" fontId="0" fillId="0" borderId="48" xfId="0" applyFill="1" applyBorder="1" applyAlignment="1">
      <alignment horizontal="center" wrapText="1"/>
    </xf>
    <xf numFmtId="0" fontId="0" fillId="0" borderId="52" xfId="0" applyFill="1" applyBorder="1" applyAlignment="1">
      <alignment horizontal="center" wrapText="1"/>
    </xf>
    <xf numFmtId="0" fontId="0" fillId="0" borderId="47" xfId="0" applyFill="1" applyBorder="1" applyAlignment="1">
      <alignment horizontal="center" wrapText="1"/>
    </xf>
    <xf numFmtId="0" fontId="0" fillId="0" borderId="49" xfId="0" applyFill="1" applyBorder="1" applyAlignment="1">
      <alignment horizontal="center" wrapText="1"/>
    </xf>
    <xf numFmtId="0" fontId="0" fillId="0" borderId="51" xfId="0" applyFill="1" applyBorder="1" applyAlignment="1">
      <alignment horizontal="center" wrapText="1"/>
    </xf>
    <xf numFmtId="0" fontId="0" fillId="0" borderId="50" xfId="0" applyFill="1" applyBorder="1" applyAlignment="1">
      <alignment horizontal="center" wrapText="1"/>
    </xf>
    <xf numFmtId="0" fontId="3" fillId="0" borderId="10" xfId="0" applyFont="1" applyFill="1" applyBorder="1" applyAlignment="1">
      <alignment horizontal="left" vertical="center" wrapText="1" indent="6"/>
    </xf>
    <xf numFmtId="0" fontId="3" fillId="0" borderId="4" xfId="0" applyFont="1" applyFill="1" applyBorder="1" applyAlignment="1">
      <alignment horizontal="left" vertical="center" wrapText="1" indent="6"/>
    </xf>
    <xf numFmtId="0" fontId="3" fillId="0" borderId="6" xfId="0" applyFont="1" applyFill="1" applyBorder="1" applyAlignment="1">
      <alignment horizontal="left" vertical="center" wrapText="1" indent="6"/>
    </xf>
    <xf numFmtId="0" fontId="3" fillId="0" borderId="5" xfId="0" applyFont="1" applyFill="1" applyBorder="1" applyAlignment="1">
      <alignment horizontal="left" vertical="center" wrapText="1" indent="6"/>
    </xf>
    <xf numFmtId="0" fontId="3" fillId="0" borderId="10" xfId="0" applyFont="1" applyFill="1" applyBorder="1" applyAlignment="1">
      <alignment horizontal="left" vertical="center" wrapText="1" indent="5"/>
    </xf>
    <xf numFmtId="0" fontId="3" fillId="0" borderId="4" xfId="0" applyFont="1" applyFill="1" applyBorder="1" applyAlignment="1">
      <alignment horizontal="left" vertical="center" wrapText="1" indent="5"/>
    </xf>
    <xf numFmtId="0" fontId="3" fillId="0" borderId="6" xfId="0" applyFont="1" applyFill="1" applyBorder="1" applyAlignment="1">
      <alignment horizontal="left" vertical="center" wrapText="1" indent="5"/>
    </xf>
    <xf numFmtId="0" fontId="3" fillId="0" borderId="5" xfId="0" applyFont="1" applyFill="1" applyBorder="1" applyAlignment="1">
      <alignment horizontal="left" vertical="center" wrapText="1" indent="5"/>
    </xf>
    <xf numFmtId="0" fontId="7" fillId="0" borderId="43"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abSelected="1" view="pageBreakPreview" zoomScale="90" zoomScaleNormal="98" zoomScaleSheetLayoutView="90" zoomScalePageLayoutView="68" workbookViewId="0">
      <selection activeCell="N14" sqref="N14"/>
    </sheetView>
  </sheetViews>
  <sheetFormatPr defaultColWidth="8.85546875" defaultRowHeight="15"/>
  <cols>
    <col min="1" max="1" width="11" style="30" customWidth="1"/>
    <col min="2" max="2" width="50.85546875" style="30" customWidth="1"/>
    <col min="3" max="3" width="15" style="30" bestFit="1" customWidth="1"/>
    <col min="4" max="4" width="12.140625" style="30" customWidth="1"/>
    <col min="5" max="5" width="9.42578125" style="61" customWidth="1"/>
    <col min="6" max="6" width="16.140625" style="157" customWidth="1"/>
    <col min="7" max="7" width="16.28515625" style="30" customWidth="1"/>
    <col min="8" max="8" width="14.85546875" style="30" customWidth="1"/>
    <col min="9" max="9" width="18.42578125" style="30" bestFit="1" customWidth="1"/>
    <col min="10" max="16384" width="8.85546875" style="30"/>
  </cols>
  <sheetData>
    <row r="1" spans="1:9">
      <c r="A1" s="184" t="s">
        <v>229</v>
      </c>
      <c r="B1" s="185"/>
      <c r="C1" s="185"/>
      <c r="D1" s="185"/>
      <c r="E1" s="185"/>
      <c r="F1" s="185"/>
      <c r="G1" s="185"/>
      <c r="H1" s="185"/>
    </row>
    <row r="2" spans="1:9">
      <c r="A2" s="186"/>
      <c r="B2" s="186"/>
      <c r="C2" s="186"/>
      <c r="D2" s="186"/>
      <c r="E2" s="186"/>
      <c r="F2" s="186"/>
      <c r="G2" s="186"/>
      <c r="H2" s="186"/>
    </row>
    <row r="3" spans="1:9" ht="25.35" customHeight="1">
      <c r="A3" s="31" t="s">
        <v>244</v>
      </c>
      <c r="B3" s="187" t="s">
        <v>234</v>
      </c>
      <c r="C3" s="187"/>
      <c r="D3" s="187"/>
      <c r="E3" s="187"/>
      <c r="F3" s="187"/>
      <c r="G3" s="187"/>
      <c r="H3" s="187"/>
    </row>
    <row r="4" spans="1:9">
      <c r="A4" s="188" t="s">
        <v>0</v>
      </c>
      <c r="B4" s="188" t="s">
        <v>1</v>
      </c>
      <c r="C4" s="188" t="s">
        <v>127</v>
      </c>
      <c r="D4" s="188" t="s">
        <v>2</v>
      </c>
      <c r="E4" s="188" t="s">
        <v>3</v>
      </c>
      <c r="F4" s="188" t="s">
        <v>4</v>
      </c>
      <c r="G4" s="188" t="s">
        <v>5</v>
      </c>
      <c r="H4" s="188" t="s">
        <v>137</v>
      </c>
    </row>
    <row r="5" spans="1:9" ht="18.75" customHeight="1">
      <c r="A5" s="188"/>
      <c r="B5" s="188"/>
      <c r="C5" s="188"/>
      <c r="D5" s="188"/>
      <c r="E5" s="188"/>
      <c r="F5" s="188"/>
      <c r="G5" s="188"/>
      <c r="H5" s="188"/>
    </row>
    <row r="6" spans="1:9" ht="39.75" customHeight="1">
      <c r="A6" s="188"/>
      <c r="B6" s="188"/>
      <c r="C6" s="188"/>
      <c r="D6" s="188"/>
      <c r="E6" s="188"/>
      <c r="F6" s="180" t="s">
        <v>139</v>
      </c>
      <c r="G6" s="124" t="s">
        <v>139</v>
      </c>
      <c r="H6" s="124" t="s">
        <v>136</v>
      </c>
    </row>
    <row r="7" spans="1:9">
      <c r="A7" s="124">
        <v>1</v>
      </c>
      <c r="B7" s="124">
        <v>2</v>
      </c>
      <c r="C7" s="124" t="s">
        <v>8</v>
      </c>
      <c r="D7" s="124">
        <v>4</v>
      </c>
      <c r="E7" s="124">
        <v>5</v>
      </c>
      <c r="F7" s="176">
        <v>6</v>
      </c>
      <c r="G7" s="124" t="s">
        <v>238</v>
      </c>
      <c r="H7" s="124">
        <v>9</v>
      </c>
    </row>
    <row r="8" spans="1:9" ht="25.5" customHeight="1">
      <c r="A8" s="190" t="s">
        <v>231</v>
      </c>
      <c r="B8" s="190"/>
      <c r="C8" s="190"/>
      <c r="D8" s="190"/>
      <c r="E8" s="190"/>
      <c r="F8" s="190"/>
      <c r="G8" s="190"/>
      <c r="H8" s="190"/>
    </row>
    <row r="9" spans="1:9" ht="33.6" customHeight="1">
      <c r="A9" s="128">
        <v>1</v>
      </c>
      <c r="B9" s="189" t="s">
        <v>150</v>
      </c>
      <c r="C9" s="189"/>
      <c r="D9" s="189"/>
      <c r="E9" s="189"/>
      <c r="F9" s="189"/>
      <c r="G9" s="189"/>
      <c r="H9" s="189"/>
    </row>
    <row r="10" spans="1:9">
      <c r="A10" s="39">
        <v>1.1000000000000001</v>
      </c>
      <c r="B10" s="40" t="s">
        <v>152</v>
      </c>
      <c r="C10" s="112"/>
      <c r="D10" s="113"/>
      <c r="E10" s="112"/>
      <c r="F10" s="154"/>
      <c r="G10" s="37"/>
      <c r="H10" s="130"/>
    </row>
    <row r="11" spans="1:9" ht="15" customHeight="1">
      <c r="A11" s="34" t="s">
        <v>9</v>
      </c>
      <c r="B11" s="35" t="s">
        <v>153</v>
      </c>
      <c r="C11" s="34"/>
      <c r="D11" s="34" t="s">
        <v>60</v>
      </c>
      <c r="E11" s="36">
        <v>1</v>
      </c>
      <c r="F11" s="154"/>
      <c r="G11" s="37"/>
      <c r="H11" s="38"/>
    </row>
    <row r="12" spans="1:9">
      <c r="A12" s="34" t="s">
        <v>11</v>
      </c>
      <c r="B12" s="35" t="s">
        <v>154</v>
      </c>
      <c r="C12" s="34"/>
      <c r="D12" s="34" t="s">
        <v>60</v>
      </c>
      <c r="E12" s="36">
        <v>1</v>
      </c>
      <c r="F12" s="154"/>
      <c r="G12" s="37"/>
      <c r="H12" s="130"/>
      <c r="I12" s="30">
        <f>SUM(E11:E12)</f>
        <v>2</v>
      </c>
    </row>
    <row r="13" spans="1:9" ht="24.6" customHeight="1">
      <c r="A13" s="39">
        <v>2</v>
      </c>
      <c r="B13" s="191" t="s">
        <v>158</v>
      </c>
      <c r="C13" s="191"/>
      <c r="D13" s="191"/>
      <c r="E13" s="191"/>
      <c r="F13" s="191"/>
      <c r="G13" s="191"/>
      <c r="H13" s="191"/>
    </row>
    <row r="14" spans="1:9">
      <c r="A14" s="39">
        <v>2.1</v>
      </c>
      <c r="B14" s="40" t="s">
        <v>170</v>
      </c>
      <c r="C14" s="127"/>
      <c r="D14" s="127"/>
      <c r="E14" s="127"/>
      <c r="F14" s="166"/>
      <c r="G14" s="127"/>
      <c r="H14" s="127"/>
    </row>
    <row r="15" spans="1:9">
      <c r="A15" s="34" t="s">
        <v>145</v>
      </c>
      <c r="B15" s="41" t="s">
        <v>209</v>
      </c>
      <c r="C15" s="34"/>
      <c r="D15" s="34" t="s">
        <v>60</v>
      </c>
      <c r="E15" s="36">
        <v>3</v>
      </c>
      <c r="F15" s="166"/>
      <c r="G15" s="127"/>
      <c r="H15" s="127"/>
    </row>
    <row r="16" spans="1:9">
      <c r="A16" s="39">
        <v>2.2000000000000002</v>
      </c>
      <c r="B16" s="42" t="s">
        <v>174</v>
      </c>
      <c r="C16" s="127"/>
      <c r="D16" s="127"/>
      <c r="E16" s="127"/>
      <c r="F16" s="166"/>
      <c r="G16" s="144"/>
      <c r="H16" s="127"/>
      <c r="I16" s="30">
        <f>SUM(E15:E15)</f>
        <v>3</v>
      </c>
    </row>
    <row r="17" spans="1:9">
      <c r="A17" s="34" t="s">
        <v>78</v>
      </c>
      <c r="B17" s="43" t="s">
        <v>210</v>
      </c>
      <c r="C17" s="127"/>
      <c r="D17" s="34" t="s">
        <v>60</v>
      </c>
      <c r="E17" s="36">
        <v>1</v>
      </c>
      <c r="F17" s="166"/>
      <c r="G17" s="144"/>
      <c r="H17" s="127"/>
    </row>
    <row r="18" spans="1:9">
      <c r="A18" s="44">
        <v>2.2999999999999998</v>
      </c>
      <c r="B18" s="42" t="s">
        <v>181</v>
      </c>
      <c r="C18" s="127"/>
      <c r="D18" s="34"/>
      <c r="E18" s="36"/>
      <c r="F18" s="166"/>
      <c r="G18" s="144"/>
      <c r="H18" s="127"/>
      <c r="I18" s="30">
        <f>SUM(E17:E17)</f>
        <v>1</v>
      </c>
    </row>
    <row r="19" spans="1:9">
      <c r="A19" s="34" t="s">
        <v>84</v>
      </c>
      <c r="B19" s="43" t="s">
        <v>211</v>
      </c>
      <c r="C19" s="127"/>
      <c r="D19" s="34" t="s">
        <v>60</v>
      </c>
      <c r="E19" s="36">
        <v>1</v>
      </c>
      <c r="F19" s="166"/>
      <c r="G19" s="144"/>
      <c r="H19" s="127"/>
    </row>
    <row r="20" spans="1:9">
      <c r="A20" s="34" t="s">
        <v>85</v>
      </c>
      <c r="B20" s="43" t="s">
        <v>212</v>
      </c>
      <c r="C20" s="127"/>
      <c r="D20" s="34" t="s">
        <v>60</v>
      </c>
      <c r="E20" s="36">
        <v>1</v>
      </c>
      <c r="F20" s="166"/>
      <c r="G20" s="144"/>
      <c r="H20" s="127"/>
    </row>
    <row r="21" spans="1:9">
      <c r="A21" s="39">
        <v>2.4</v>
      </c>
      <c r="B21" s="40" t="s">
        <v>155</v>
      </c>
      <c r="C21" s="127"/>
      <c r="D21" s="127"/>
      <c r="E21" s="127"/>
      <c r="F21" s="166"/>
      <c r="G21" s="144"/>
      <c r="H21" s="127"/>
      <c r="I21" s="45">
        <f>SUM(E19:E20)</f>
        <v>2</v>
      </c>
    </row>
    <row r="22" spans="1:9">
      <c r="A22" s="34" t="s">
        <v>89</v>
      </c>
      <c r="B22" s="35" t="s">
        <v>156</v>
      </c>
      <c r="C22" s="34"/>
      <c r="D22" s="34" t="s">
        <v>60</v>
      </c>
      <c r="E22" s="36">
        <v>1</v>
      </c>
      <c r="F22" s="154"/>
      <c r="G22" s="144"/>
      <c r="H22" s="130"/>
      <c r="I22" s="45"/>
    </row>
    <row r="23" spans="1:9">
      <c r="A23" s="34" t="s">
        <v>90</v>
      </c>
      <c r="B23" s="35" t="s">
        <v>157</v>
      </c>
      <c r="C23" s="34"/>
      <c r="D23" s="34" t="s">
        <v>60</v>
      </c>
      <c r="E23" s="36">
        <v>1</v>
      </c>
      <c r="F23" s="154"/>
      <c r="G23" s="144"/>
      <c r="H23" s="130"/>
      <c r="I23" s="45"/>
    </row>
    <row r="24" spans="1:9">
      <c r="A24" s="39">
        <v>2.5</v>
      </c>
      <c r="B24" s="46" t="s">
        <v>239</v>
      </c>
      <c r="C24" s="34"/>
      <c r="D24" s="34"/>
      <c r="E24" s="36"/>
      <c r="F24" s="154"/>
      <c r="G24" s="178"/>
      <c r="H24" s="181"/>
      <c r="I24" s="45"/>
    </row>
    <row r="25" spans="1:9">
      <c r="A25" s="34" t="s">
        <v>94</v>
      </c>
      <c r="B25" s="35" t="s">
        <v>240</v>
      </c>
      <c r="C25" s="34"/>
      <c r="D25" s="34" t="s">
        <v>241</v>
      </c>
      <c r="E25" s="36">
        <v>15</v>
      </c>
      <c r="F25" s="154"/>
      <c r="G25" s="178"/>
      <c r="H25" s="181"/>
      <c r="I25" s="45"/>
    </row>
    <row r="26" spans="1:9">
      <c r="A26" s="34" t="s">
        <v>95</v>
      </c>
      <c r="B26" s="35" t="s">
        <v>242</v>
      </c>
      <c r="C26" s="34"/>
      <c r="D26" s="34" t="s">
        <v>241</v>
      </c>
      <c r="E26" s="36">
        <v>1</v>
      </c>
      <c r="F26" s="154"/>
      <c r="G26" s="178"/>
      <c r="H26" s="181"/>
      <c r="I26" s="45"/>
    </row>
    <row r="27" spans="1:9">
      <c r="A27" s="39">
        <v>3</v>
      </c>
      <c r="B27" s="46" t="s">
        <v>14</v>
      </c>
      <c r="C27" s="34"/>
      <c r="D27" s="34"/>
      <c r="E27" s="36"/>
      <c r="F27" s="154"/>
      <c r="G27" s="144"/>
      <c r="H27" s="130"/>
      <c r="I27" s="30">
        <f>SUM(E22:E23)</f>
        <v>2</v>
      </c>
    </row>
    <row r="28" spans="1:9">
      <c r="A28" s="34">
        <v>3.1</v>
      </c>
      <c r="B28" s="35" t="s">
        <v>159</v>
      </c>
      <c r="C28" s="39"/>
      <c r="D28" s="114" t="s">
        <v>15</v>
      </c>
      <c r="E28" s="34">
        <v>4</v>
      </c>
      <c r="F28" s="166"/>
      <c r="G28" s="144"/>
      <c r="H28" s="130"/>
      <c r="I28" s="30">
        <f>SUM(I12:I27)</f>
        <v>10</v>
      </c>
    </row>
    <row r="29" spans="1:9">
      <c r="A29" s="126">
        <v>4</v>
      </c>
      <c r="B29" s="47" t="s">
        <v>16</v>
      </c>
      <c r="C29" s="47"/>
      <c r="D29" s="47"/>
      <c r="E29" s="47"/>
      <c r="F29" s="155"/>
      <c r="G29" s="144"/>
      <c r="H29" s="130"/>
    </row>
    <row r="30" spans="1:9" ht="24">
      <c r="A30" s="128">
        <v>4.0999999999999996</v>
      </c>
      <c r="B30" s="133" t="s">
        <v>187</v>
      </c>
      <c r="C30" s="49"/>
      <c r="D30" s="50" t="s">
        <v>138</v>
      </c>
      <c r="E30" s="50">
        <v>3</v>
      </c>
      <c r="F30" s="155"/>
      <c r="G30" s="144"/>
      <c r="H30" s="130"/>
    </row>
    <row r="31" spans="1:9" ht="28.35" customHeight="1">
      <c r="A31" s="128">
        <v>4.2</v>
      </c>
      <c r="B31" s="133" t="s">
        <v>204</v>
      </c>
      <c r="C31" s="49"/>
      <c r="D31" s="50" t="s">
        <v>138</v>
      </c>
      <c r="E31" s="50">
        <f>E30</f>
        <v>3</v>
      </c>
      <c r="F31" s="155"/>
      <c r="G31" s="144"/>
      <c r="H31" s="130"/>
    </row>
    <row r="32" spans="1:9">
      <c r="A32" s="126">
        <v>5</v>
      </c>
      <c r="B32" s="47" t="s">
        <v>217</v>
      </c>
      <c r="C32" s="47"/>
      <c r="D32" s="47"/>
      <c r="E32" s="47"/>
      <c r="F32" s="155"/>
      <c r="G32" s="144"/>
      <c r="H32" s="130"/>
    </row>
    <row r="33" spans="1:8" ht="24">
      <c r="A33" s="192">
        <v>5.0999999999999996</v>
      </c>
      <c r="B33" s="51" t="s">
        <v>207</v>
      </c>
      <c r="C33" s="49"/>
      <c r="D33" s="50" t="s">
        <v>17</v>
      </c>
      <c r="E33" s="52">
        <f>(I16)*12</f>
        <v>36</v>
      </c>
      <c r="F33" s="155"/>
      <c r="G33" s="144"/>
      <c r="H33" s="130"/>
    </row>
    <row r="34" spans="1:8" ht="24">
      <c r="A34" s="192"/>
      <c r="B34" s="51" t="s">
        <v>208</v>
      </c>
      <c r="C34" s="49"/>
      <c r="D34" s="50" t="s">
        <v>17</v>
      </c>
      <c r="E34" s="52">
        <f>E33</f>
        <v>36</v>
      </c>
      <c r="F34" s="155"/>
      <c r="G34" s="144"/>
      <c r="H34" s="130"/>
    </row>
    <row r="35" spans="1:8" ht="24">
      <c r="A35" s="192">
        <v>5.2</v>
      </c>
      <c r="B35" s="51" t="s">
        <v>192</v>
      </c>
      <c r="C35" s="49"/>
      <c r="D35" s="50" t="s">
        <v>17</v>
      </c>
      <c r="E35" s="53">
        <f>(I18+I21+I27)*24+I12*12</f>
        <v>144</v>
      </c>
      <c r="F35" s="155"/>
      <c r="G35" s="144"/>
      <c r="H35" s="130"/>
    </row>
    <row r="36" spans="1:8" ht="24">
      <c r="A36" s="192"/>
      <c r="B36" s="51" t="s">
        <v>193</v>
      </c>
      <c r="C36" s="49"/>
      <c r="D36" s="50" t="s">
        <v>17</v>
      </c>
      <c r="E36" s="53">
        <f>(I18+I21+I27)*24+I12*12</f>
        <v>144</v>
      </c>
      <c r="F36" s="155"/>
      <c r="G36" s="144"/>
      <c r="H36" s="130"/>
    </row>
    <row r="37" spans="1:8" ht="24">
      <c r="A37" s="192">
        <v>5.3</v>
      </c>
      <c r="B37" s="51" t="s">
        <v>218</v>
      </c>
      <c r="C37" s="49"/>
      <c r="D37" s="50" t="s">
        <v>17</v>
      </c>
      <c r="E37" s="53">
        <f>I12*6+I21*6+I27*12</f>
        <v>48</v>
      </c>
      <c r="F37" s="155"/>
      <c r="G37" s="144"/>
      <c r="H37" s="130"/>
    </row>
    <row r="38" spans="1:8" ht="24">
      <c r="A38" s="192"/>
      <c r="B38" s="51" t="s">
        <v>219</v>
      </c>
      <c r="C38" s="49"/>
      <c r="D38" s="50" t="s">
        <v>17</v>
      </c>
      <c r="E38" s="53">
        <f>E37</f>
        <v>48</v>
      </c>
      <c r="F38" s="155"/>
      <c r="G38" s="144"/>
      <c r="H38" s="130"/>
    </row>
    <row r="39" spans="1:8" ht="24">
      <c r="A39" s="192">
        <v>5.4</v>
      </c>
      <c r="B39" s="51" t="s">
        <v>194</v>
      </c>
      <c r="C39" s="49"/>
      <c r="D39" s="50" t="s">
        <v>17</v>
      </c>
      <c r="E39" s="50">
        <v>12</v>
      </c>
      <c r="F39" s="155"/>
      <c r="G39" s="144"/>
      <c r="H39" s="130"/>
    </row>
    <row r="40" spans="1:8" ht="24">
      <c r="A40" s="192"/>
      <c r="B40" s="54" t="s">
        <v>195</v>
      </c>
      <c r="C40" s="130"/>
      <c r="D40" s="128" t="s">
        <v>17</v>
      </c>
      <c r="E40" s="128">
        <v>12</v>
      </c>
      <c r="F40" s="156"/>
      <c r="G40" s="144"/>
      <c r="H40" s="130"/>
    </row>
    <row r="41" spans="1:8" ht="24">
      <c r="A41" s="192">
        <v>5.5</v>
      </c>
      <c r="B41" s="54" t="s">
        <v>196</v>
      </c>
      <c r="C41" s="130"/>
      <c r="D41" s="128" t="s">
        <v>17</v>
      </c>
      <c r="E41" s="128">
        <v>12</v>
      </c>
      <c r="F41" s="156"/>
      <c r="G41" s="144"/>
      <c r="H41" s="130"/>
    </row>
    <row r="42" spans="1:8" ht="24">
      <c r="A42" s="192"/>
      <c r="B42" s="54" t="s">
        <v>197</v>
      </c>
      <c r="C42" s="130"/>
      <c r="D42" s="128" t="s">
        <v>17</v>
      </c>
      <c r="E42" s="128">
        <v>12</v>
      </c>
      <c r="F42" s="156"/>
      <c r="G42" s="144"/>
      <c r="H42" s="130"/>
    </row>
    <row r="43" spans="1:8">
      <c r="A43" s="126">
        <v>6</v>
      </c>
      <c r="B43" s="189" t="s">
        <v>19</v>
      </c>
      <c r="C43" s="189"/>
      <c r="D43" s="189"/>
      <c r="E43" s="189"/>
      <c r="F43" s="189"/>
      <c r="G43" s="189"/>
      <c r="H43" s="130"/>
    </row>
    <row r="44" spans="1:8" ht="29.45" customHeight="1">
      <c r="A44" s="128">
        <v>6.1</v>
      </c>
      <c r="B44" s="133" t="s">
        <v>20</v>
      </c>
      <c r="C44" s="130"/>
      <c r="D44" s="128" t="s">
        <v>18</v>
      </c>
      <c r="E44" s="128">
        <f>I16*2</f>
        <v>6</v>
      </c>
      <c r="F44" s="156"/>
      <c r="G44" s="130"/>
      <c r="H44" s="130"/>
    </row>
    <row r="45" spans="1:8" ht="27.6" customHeight="1">
      <c r="A45" s="128">
        <v>6.2</v>
      </c>
      <c r="B45" s="133" t="s">
        <v>21</v>
      </c>
      <c r="C45" s="130"/>
      <c r="D45" s="128" t="s">
        <v>18</v>
      </c>
      <c r="E45" s="128">
        <f>(I12+I18+I21+I27)*4</f>
        <v>28</v>
      </c>
      <c r="F45" s="156"/>
      <c r="G45" s="145"/>
      <c r="H45" s="130"/>
    </row>
    <row r="46" spans="1:8" ht="14.45" customHeight="1">
      <c r="A46" s="126">
        <v>7</v>
      </c>
      <c r="B46" s="189" t="s">
        <v>22</v>
      </c>
      <c r="C46" s="189"/>
      <c r="D46" s="189"/>
      <c r="E46" s="189"/>
      <c r="F46" s="189"/>
      <c r="G46" s="189"/>
      <c r="H46" s="130"/>
    </row>
    <row r="47" spans="1:8">
      <c r="A47" s="128">
        <v>7.1</v>
      </c>
      <c r="B47" s="133" t="s">
        <v>23</v>
      </c>
      <c r="C47" s="130"/>
      <c r="D47" s="128" t="s">
        <v>24</v>
      </c>
      <c r="E47" s="55">
        <f>I28-1</f>
        <v>9</v>
      </c>
      <c r="F47" s="156"/>
      <c r="G47" s="130"/>
      <c r="H47" s="130"/>
    </row>
    <row r="48" spans="1:8">
      <c r="A48" s="128">
        <v>7.2</v>
      </c>
      <c r="B48" s="133" t="s">
        <v>25</v>
      </c>
      <c r="C48" s="130"/>
      <c r="D48" s="128" t="s">
        <v>24</v>
      </c>
      <c r="E48" s="55">
        <f>I28-1</f>
        <v>9</v>
      </c>
      <c r="F48" s="156"/>
      <c r="G48" s="145"/>
      <c r="H48" s="130"/>
    </row>
    <row r="49" spans="1:8">
      <c r="A49" s="126">
        <v>8</v>
      </c>
      <c r="B49" s="189" t="s">
        <v>26</v>
      </c>
      <c r="C49" s="189"/>
      <c r="D49" s="189"/>
      <c r="E49" s="189"/>
      <c r="F49" s="189"/>
      <c r="G49" s="189"/>
      <c r="H49" s="130"/>
    </row>
    <row r="50" spans="1:8" ht="36">
      <c r="A50" s="128">
        <v>8.1</v>
      </c>
      <c r="B50" s="133" t="s">
        <v>76</v>
      </c>
      <c r="C50" s="130"/>
      <c r="D50" s="128" t="s">
        <v>77</v>
      </c>
      <c r="E50" s="128" t="s">
        <v>151</v>
      </c>
      <c r="F50" s="156"/>
      <c r="G50" s="130"/>
      <c r="H50" s="130"/>
    </row>
    <row r="51" spans="1:8">
      <c r="A51" s="128">
        <v>8.1999999999999993</v>
      </c>
      <c r="B51" s="133" t="s">
        <v>27</v>
      </c>
      <c r="C51" s="130"/>
      <c r="D51" s="128" t="s">
        <v>10</v>
      </c>
      <c r="E51" s="128">
        <v>10</v>
      </c>
      <c r="F51" s="156"/>
      <c r="G51" s="130"/>
      <c r="H51" s="130"/>
    </row>
    <row r="52" spans="1:8" ht="34.700000000000003" customHeight="1">
      <c r="A52" s="128">
        <v>8.3000000000000007</v>
      </c>
      <c r="B52" s="133" t="s">
        <v>28</v>
      </c>
      <c r="C52" s="130"/>
      <c r="D52" s="128" t="s">
        <v>10</v>
      </c>
      <c r="E52" s="128">
        <f>I16*12</f>
        <v>36</v>
      </c>
      <c r="F52" s="156"/>
      <c r="G52" s="145"/>
      <c r="H52" s="130"/>
    </row>
    <row r="53" spans="1:8" ht="24.6" customHeight="1">
      <c r="A53" s="128">
        <v>8.4</v>
      </c>
      <c r="B53" s="133" t="s">
        <v>29</v>
      </c>
      <c r="C53" s="130"/>
      <c r="D53" s="128" t="s">
        <v>10</v>
      </c>
      <c r="E53" s="128" t="s">
        <v>151</v>
      </c>
      <c r="F53" s="156"/>
      <c r="G53" s="130"/>
      <c r="H53" s="130"/>
    </row>
    <row r="54" spans="1:8" ht="24.6" customHeight="1">
      <c r="A54" s="128">
        <v>8.5</v>
      </c>
      <c r="B54" s="133" t="s">
        <v>143</v>
      </c>
      <c r="C54" s="130"/>
      <c r="D54" s="128" t="s">
        <v>48</v>
      </c>
      <c r="E54" s="128" t="s">
        <v>151</v>
      </c>
      <c r="F54" s="156"/>
      <c r="G54" s="130"/>
      <c r="H54" s="130"/>
    </row>
    <row r="55" spans="1:8" ht="38.450000000000003" customHeight="1">
      <c r="A55" s="128">
        <v>8.6</v>
      </c>
      <c r="B55" s="133" t="s">
        <v>178</v>
      </c>
      <c r="C55" s="130"/>
      <c r="D55" s="128" t="s">
        <v>48</v>
      </c>
      <c r="E55" s="55" t="s">
        <v>151</v>
      </c>
      <c r="F55" s="156"/>
      <c r="G55" s="130"/>
      <c r="H55" s="130"/>
    </row>
    <row r="56" spans="1:8" ht="16.7" customHeight="1">
      <c r="A56" s="126">
        <v>9</v>
      </c>
      <c r="B56" s="189" t="s">
        <v>30</v>
      </c>
      <c r="C56" s="189"/>
      <c r="D56" s="189"/>
      <c r="E56" s="189"/>
      <c r="F56" s="189"/>
      <c r="G56" s="189"/>
      <c r="H56" s="130"/>
    </row>
    <row r="57" spans="1:8">
      <c r="A57" s="128">
        <v>9.1</v>
      </c>
      <c r="B57" s="133" t="s">
        <v>177</v>
      </c>
      <c r="C57" s="130"/>
      <c r="D57" s="128" t="s">
        <v>60</v>
      </c>
      <c r="E57" s="128">
        <v>1</v>
      </c>
      <c r="F57" s="156"/>
      <c r="G57" s="130"/>
      <c r="H57" s="130"/>
    </row>
    <row r="58" spans="1:8">
      <c r="A58" s="128">
        <v>9.1999999999999993</v>
      </c>
      <c r="B58" s="133" t="s">
        <v>188</v>
      </c>
      <c r="C58" s="130"/>
      <c r="D58" s="128" t="s">
        <v>60</v>
      </c>
      <c r="E58" s="128">
        <v>1</v>
      </c>
      <c r="F58" s="156"/>
      <c r="G58" s="145"/>
      <c r="H58" s="130"/>
    </row>
    <row r="59" spans="1:8">
      <c r="A59" s="128">
        <v>9.3000000000000007</v>
      </c>
      <c r="B59" s="133" t="s">
        <v>189</v>
      </c>
      <c r="C59" s="130"/>
      <c r="D59" s="128" t="s">
        <v>60</v>
      </c>
      <c r="E59" s="128">
        <v>1</v>
      </c>
      <c r="F59" s="156"/>
      <c r="G59" s="145"/>
      <c r="H59" s="130"/>
    </row>
    <row r="60" spans="1:8">
      <c r="A60" s="128">
        <v>9.4</v>
      </c>
      <c r="B60" s="133" t="s">
        <v>198</v>
      </c>
      <c r="C60" s="130"/>
      <c r="D60" s="128" t="s">
        <v>32</v>
      </c>
      <c r="E60" s="128">
        <v>1</v>
      </c>
      <c r="F60" s="156"/>
      <c r="G60" s="145"/>
      <c r="H60" s="130"/>
    </row>
    <row r="61" spans="1:8" ht="18.95" customHeight="1">
      <c r="A61" s="56">
        <v>9.5</v>
      </c>
      <c r="B61" s="133" t="s">
        <v>160</v>
      </c>
      <c r="C61" s="130"/>
      <c r="D61" s="128" t="s">
        <v>32</v>
      </c>
      <c r="E61" s="128">
        <v>1</v>
      </c>
      <c r="F61" s="156"/>
      <c r="G61" s="145"/>
      <c r="H61" s="130"/>
    </row>
    <row r="62" spans="1:8" ht="24">
      <c r="A62" s="197">
        <v>9.6</v>
      </c>
      <c r="B62" s="54" t="s">
        <v>190</v>
      </c>
      <c r="C62" s="130"/>
      <c r="D62" s="128" t="s">
        <v>18</v>
      </c>
      <c r="E62" s="128">
        <v>4</v>
      </c>
      <c r="F62" s="156"/>
      <c r="G62" s="145"/>
      <c r="H62" s="130"/>
    </row>
    <row r="63" spans="1:8" ht="24">
      <c r="A63" s="197"/>
      <c r="B63" s="54" t="s">
        <v>191</v>
      </c>
      <c r="C63" s="130"/>
      <c r="D63" s="128" t="s">
        <v>18</v>
      </c>
      <c r="E63" s="128">
        <v>4</v>
      </c>
      <c r="F63" s="156"/>
      <c r="G63" s="145"/>
      <c r="H63" s="130"/>
    </row>
    <row r="64" spans="1:8" ht="24">
      <c r="A64" s="198">
        <v>9.6999999999999993</v>
      </c>
      <c r="B64" s="51" t="s">
        <v>192</v>
      </c>
      <c r="C64" s="130"/>
      <c r="D64" s="128" t="s">
        <v>18</v>
      </c>
      <c r="E64" s="128">
        <v>6</v>
      </c>
      <c r="F64" s="156"/>
      <c r="G64" s="145"/>
      <c r="H64" s="130"/>
    </row>
    <row r="65" spans="1:8" ht="24">
      <c r="A65" s="198"/>
      <c r="B65" s="51" t="s">
        <v>193</v>
      </c>
      <c r="C65" s="130"/>
      <c r="D65" s="128" t="s">
        <v>18</v>
      </c>
      <c r="E65" s="128">
        <v>6</v>
      </c>
      <c r="F65" s="156"/>
      <c r="G65" s="145"/>
      <c r="H65" s="130"/>
    </row>
    <row r="66" spans="1:8">
      <c r="A66" s="129">
        <v>9.8000000000000007</v>
      </c>
      <c r="B66" s="133" t="s">
        <v>161</v>
      </c>
      <c r="C66" s="130"/>
      <c r="D66" s="128" t="s">
        <v>18</v>
      </c>
      <c r="E66" s="128">
        <v>2</v>
      </c>
      <c r="F66" s="156"/>
      <c r="G66" s="145"/>
      <c r="H66" s="130"/>
    </row>
    <row r="67" spans="1:8">
      <c r="A67" s="129">
        <v>9.9</v>
      </c>
      <c r="B67" s="133" t="s">
        <v>162</v>
      </c>
      <c r="C67" s="130"/>
      <c r="D67" s="128" t="s">
        <v>18</v>
      </c>
      <c r="E67" s="128">
        <v>2</v>
      </c>
      <c r="F67" s="156"/>
      <c r="G67" s="145"/>
      <c r="H67" s="130"/>
    </row>
    <row r="68" spans="1:8">
      <c r="A68" s="57">
        <v>9.1</v>
      </c>
      <c r="B68" s="133" t="s">
        <v>33</v>
      </c>
      <c r="C68" s="130"/>
      <c r="D68" s="128" t="s">
        <v>18</v>
      </c>
      <c r="E68" s="128">
        <v>8</v>
      </c>
      <c r="F68" s="156"/>
      <c r="G68" s="145"/>
      <c r="H68" s="130"/>
    </row>
    <row r="69" spans="1:8" ht="24">
      <c r="A69" s="57">
        <v>9.11</v>
      </c>
      <c r="B69" s="133" t="s">
        <v>220</v>
      </c>
      <c r="C69" s="130"/>
      <c r="D69" s="128" t="s">
        <v>60</v>
      </c>
      <c r="E69" s="128">
        <v>6</v>
      </c>
      <c r="F69" s="156"/>
      <c r="G69" s="145"/>
      <c r="H69" s="130"/>
    </row>
    <row r="70" spans="1:8">
      <c r="A70" s="57">
        <v>9.1199999999999992</v>
      </c>
      <c r="B70" s="133" t="s">
        <v>25</v>
      </c>
      <c r="C70" s="130"/>
      <c r="D70" s="128" t="s">
        <v>60</v>
      </c>
      <c r="E70" s="128">
        <v>3</v>
      </c>
      <c r="F70" s="156"/>
      <c r="G70" s="145"/>
      <c r="H70" s="130"/>
    </row>
    <row r="71" spans="1:8" ht="24">
      <c r="A71" s="57">
        <v>9.1300000000000008</v>
      </c>
      <c r="B71" s="133" t="s">
        <v>221</v>
      </c>
      <c r="C71" s="130"/>
      <c r="D71" s="128" t="s">
        <v>31</v>
      </c>
      <c r="E71" s="128">
        <v>5</v>
      </c>
      <c r="F71" s="156"/>
      <c r="G71" s="145"/>
      <c r="H71" s="130"/>
    </row>
    <row r="72" spans="1:8" ht="24">
      <c r="A72" s="57">
        <v>9.14</v>
      </c>
      <c r="B72" s="133" t="s">
        <v>222</v>
      </c>
      <c r="C72" s="130"/>
      <c r="D72" s="128" t="s">
        <v>31</v>
      </c>
      <c r="E72" s="128">
        <v>5</v>
      </c>
      <c r="F72" s="156"/>
      <c r="G72" s="145"/>
      <c r="H72" s="130"/>
    </row>
    <row r="73" spans="1:8">
      <c r="A73" s="57">
        <v>9.15</v>
      </c>
      <c r="B73" s="133" t="s">
        <v>27</v>
      </c>
      <c r="C73" s="130"/>
      <c r="D73" s="128" t="s">
        <v>31</v>
      </c>
      <c r="E73" s="128">
        <v>2</v>
      </c>
      <c r="F73" s="156"/>
      <c r="G73" s="145"/>
      <c r="H73" s="130"/>
    </row>
    <row r="74" spans="1:8">
      <c r="A74" s="57">
        <v>9.16</v>
      </c>
      <c r="B74" s="133" t="s">
        <v>34</v>
      </c>
      <c r="C74" s="130"/>
      <c r="D74" s="128" t="s">
        <v>31</v>
      </c>
      <c r="E74" s="128">
        <v>3</v>
      </c>
      <c r="F74" s="156"/>
      <c r="G74" s="145"/>
      <c r="H74" s="130"/>
    </row>
    <row r="75" spans="1:8">
      <c r="A75" s="57">
        <v>9.17</v>
      </c>
      <c r="B75" s="133" t="s">
        <v>35</v>
      </c>
      <c r="C75" s="130"/>
      <c r="D75" s="128" t="s">
        <v>31</v>
      </c>
      <c r="E75" s="128">
        <v>1</v>
      </c>
      <c r="F75" s="156"/>
      <c r="G75" s="145"/>
      <c r="H75" s="130"/>
    </row>
    <row r="76" spans="1:8">
      <c r="A76" s="58">
        <v>9.18</v>
      </c>
      <c r="B76" s="131" t="s">
        <v>179</v>
      </c>
      <c r="C76" s="130"/>
      <c r="D76" s="128" t="s">
        <v>60</v>
      </c>
      <c r="E76" s="128">
        <v>1</v>
      </c>
      <c r="F76" s="156"/>
      <c r="G76" s="145"/>
      <c r="H76" s="130"/>
    </row>
    <row r="77" spans="1:8" ht="36">
      <c r="A77" s="59">
        <v>9.19</v>
      </c>
      <c r="B77" s="131" t="s">
        <v>180</v>
      </c>
      <c r="C77" s="130"/>
      <c r="D77" s="128" t="s">
        <v>60</v>
      </c>
      <c r="E77" s="128">
        <v>1</v>
      </c>
      <c r="F77" s="156"/>
      <c r="G77" s="145"/>
      <c r="H77" s="130"/>
    </row>
    <row r="78" spans="1:8">
      <c r="A78" s="199" t="s">
        <v>140</v>
      </c>
      <c r="B78" s="199"/>
      <c r="C78" s="199"/>
      <c r="D78" s="199"/>
      <c r="E78" s="199"/>
      <c r="F78" s="199"/>
      <c r="G78" s="130"/>
      <c r="H78" s="130"/>
    </row>
    <row r="79" spans="1:8" ht="15.75" thickBot="1">
      <c r="E79" s="30"/>
    </row>
    <row r="80" spans="1:8">
      <c r="F80" s="158"/>
      <c r="G80" s="63"/>
    </row>
    <row r="81" spans="1:7" ht="16.5">
      <c r="F81" s="159" t="s">
        <v>128</v>
      </c>
      <c r="G81" s="66"/>
    </row>
    <row r="82" spans="1:7" ht="16.5">
      <c r="F82" s="159"/>
      <c r="G82" s="69"/>
    </row>
    <row r="83" spans="1:7" ht="16.5">
      <c r="F83" s="159" t="s">
        <v>129</v>
      </c>
      <c r="G83" s="66"/>
    </row>
    <row r="84" spans="1:7" ht="17.25" thickBot="1">
      <c r="F84" s="160"/>
      <c r="G84" s="70"/>
    </row>
    <row r="85" spans="1:7" ht="21.75" customHeight="1">
      <c r="B85" s="200" t="s">
        <v>61</v>
      </c>
      <c r="C85" s="200"/>
      <c r="D85" s="200"/>
      <c r="E85" s="200"/>
      <c r="F85" s="200"/>
    </row>
    <row r="86" spans="1:7">
      <c r="B86" s="200" t="s">
        <v>62</v>
      </c>
      <c r="C86" s="200"/>
      <c r="D86" s="200"/>
      <c r="E86" s="200"/>
      <c r="F86" s="200"/>
    </row>
    <row r="87" spans="1:7" ht="27" customHeight="1">
      <c r="B87" s="201" t="s">
        <v>63</v>
      </c>
      <c r="C87" s="201"/>
      <c r="D87" s="201"/>
      <c r="E87" s="201"/>
      <c r="F87" s="201"/>
    </row>
    <row r="88" spans="1:7">
      <c r="B88" s="193"/>
      <c r="C88" s="193"/>
      <c r="D88" s="193"/>
      <c r="E88" s="193"/>
      <c r="F88" s="161"/>
    </row>
    <row r="89" spans="1:7" ht="16.5">
      <c r="A89" s="74" t="s">
        <v>130</v>
      </c>
      <c r="B89" s="75"/>
      <c r="C89" s="75"/>
      <c r="D89" s="76"/>
      <c r="E89" s="77"/>
      <c r="F89" s="162"/>
      <c r="G89" s="75"/>
    </row>
    <row r="90" spans="1:7">
      <c r="A90" s="78" t="s">
        <v>131</v>
      </c>
      <c r="B90" s="79" t="s">
        <v>132</v>
      </c>
      <c r="C90" s="79" t="s">
        <v>133</v>
      </c>
      <c r="D90" s="194" t="s">
        <v>134</v>
      </c>
      <c r="E90" s="195"/>
      <c r="F90" s="195"/>
      <c r="G90" s="196"/>
    </row>
    <row r="91" spans="1:7" ht="16.5">
      <c r="A91" s="80"/>
      <c r="B91" s="81"/>
      <c r="C91" s="81"/>
      <c r="D91" s="82"/>
      <c r="E91" s="83"/>
      <c r="F91" s="163"/>
      <c r="G91" s="84"/>
    </row>
    <row r="92" spans="1:7" ht="16.5">
      <c r="A92" s="85"/>
      <c r="B92" s="86"/>
      <c r="C92" s="86"/>
      <c r="D92" s="87"/>
      <c r="E92" s="88"/>
      <c r="F92" s="164"/>
      <c r="G92" s="89"/>
    </row>
    <row r="93" spans="1:7" ht="16.5">
      <c r="A93" s="85"/>
      <c r="B93" s="86"/>
      <c r="C93" s="86"/>
      <c r="D93" s="87"/>
      <c r="E93" s="88"/>
      <c r="F93" s="164"/>
      <c r="G93" s="89"/>
    </row>
    <row r="94" spans="1:7" ht="16.5">
      <c r="A94" s="90"/>
      <c r="B94" s="91"/>
      <c r="C94" s="91"/>
      <c r="D94" s="92"/>
      <c r="E94" s="93"/>
      <c r="F94" s="165"/>
      <c r="G94" s="94"/>
    </row>
  </sheetData>
  <mergeCells count="30">
    <mergeCell ref="B88:E88"/>
    <mergeCell ref="D90:G90"/>
    <mergeCell ref="A62:A63"/>
    <mergeCell ref="A64:A65"/>
    <mergeCell ref="A78:F78"/>
    <mergeCell ref="B85:F85"/>
    <mergeCell ref="B86:F86"/>
    <mergeCell ref="B87:F87"/>
    <mergeCell ref="B56:G56"/>
    <mergeCell ref="A8:H8"/>
    <mergeCell ref="B9:H9"/>
    <mergeCell ref="B13:H13"/>
    <mergeCell ref="A33:A34"/>
    <mergeCell ref="A35:A36"/>
    <mergeCell ref="A37:A38"/>
    <mergeCell ref="A39:A40"/>
    <mergeCell ref="A41:A42"/>
    <mergeCell ref="B43:G43"/>
    <mergeCell ref="B46:G46"/>
    <mergeCell ref="B49:G49"/>
    <mergeCell ref="A1:H2"/>
    <mergeCell ref="B3:H3"/>
    <mergeCell ref="A4:A6"/>
    <mergeCell ref="B4:B6"/>
    <mergeCell ref="C4:C6"/>
    <mergeCell ref="D4:D6"/>
    <mergeCell ref="E4:E6"/>
    <mergeCell ref="F4:F5"/>
    <mergeCell ref="G4:G5"/>
    <mergeCell ref="H4:H5"/>
  </mergeCells>
  <phoneticPr fontId="27" type="noConversion"/>
  <printOptions horizontalCentered="1"/>
  <pageMargins left="0.7" right="0.5" top="1" bottom="0.5" header="0.7" footer="0.3"/>
  <pageSetup paperSize="9" scale="65" fitToHeight="0" orientation="landscape" r:id="rId1"/>
  <headerFooter>
    <oddFooter>&amp;C&amp;"Calibri,Regular"&amp;K0000001H-&amp;P</oddFooter>
  </headerFooter>
  <rowBreaks count="2" manualBreakCount="2">
    <brk id="31" max="7" man="1"/>
    <brk id="5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opLeftCell="A100" zoomScaleNormal="100" zoomScaleSheetLayoutView="90" zoomScalePageLayoutView="68" workbookViewId="0">
      <selection activeCell="I36" sqref="I36"/>
    </sheetView>
  </sheetViews>
  <sheetFormatPr defaultColWidth="8.85546875" defaultRowHeight="15"/>
  <cols>
    <col min="1" max="1" width="11" style="30" customWidth="1"/>
    <col min="2" max="2" width="50.85546875" style="30" customWidth="1"/>
    <col min="3" max="3" width="12.7109375" style="30" bestFit="1" customWidth="1"/>
    <col min="4" max="4" width="9.42578125" style="61" customWidth="1"/>
    <col min="5" max="5" width="16.140625" style="30" customWidth="1"/>
    <col min="6" max="6" width="11.28515625" style="30" customWidth="1"/>
    <col min="7" max="7" width="14.85546875" style="30" customWidth="1"/>
    <col min="8" max="8" width="18.42578125" style="30" bestFit="1" customWidth="1"/>
    <col min="9" max="16384" width="8.85546875" style="30"/>
  </cols>
  <sheetData>
    <row r="1" spans="1:8" ht="15.6" customHeight="1">
      <c r="A1" s="206" t="s">
        <v>229</v>
      </c>
      <c r="B1" s="207"/>
      <c r="C1" s="207"/>
      <c r="D1" s="207"/>
      <c r="E1" s="207"/>
      <c r="F1" s="207"/>
      <c r="G1" s="208"/>
    </row>
    <row r="2" spans="1:8" ht="15" customHeight="1">
      <c r="A2" s="209"/>
      <c r="B2" s="210"/>
      <c r="C2" s="210"/>
      <c r="D2" s="210"/>
      <c r="E2" s="210"/>
      <c r="F2" s="210"/>
      <c r="G2" s="211"/>
    </row>
    <row r="3" spans="1:8" ht="25.35" customHeight="1">
      <c r="A3" s="134" t="s">
        <v>244</v>
      </c>
      <c r="B3" s="202" t="s">
        <v>234</v>
      </c>
      <c r="C3" s="202"/>
      <c r="D3" s="202"/>
      <c r="E3" s="202"/>
      <c r="F3" s="202"/>
      <c r="G3" s="202"/>
    </row>
    <row r="4" spans="1:8" ht="14.45" customHeight="1">
      <c r="A4" s="188" t="s">
        <v>0</v>
      </c>
      <c r="B4" s="188" t="s">
        <v>1</v>
      </c>
      <c r="C4" s="188" t="s">
        <v>2</v>
      </c>
      <c r="D4" s="188" t="s">
        <v>3</v>
      </c>
      <c r="E4" s="212" t="s">
        <v>237</v>
      </c>
      <c r="F4" s="212"/>
      <c r="G4" s="188" t="s">
        <v>225</v>
      </c>
    </row>
    <row r="5" spans="1:8" ht="18.75" customHeight="1">
      <c r="A5" s="188"/>
      <c r="B5" s="188"/>
      <c r="C5" s="188"/>
      <c r="D5" s="188"/>
      <c r="E5" s="212"/>
      <c r="F5" s="212"/>
      <c r="G5" s="188"/>
    </row>
    <row r="6" spans="1:8" ht="39.75" customHeight="1">
      <c r="A6" s="188"/>
      <c r="B6" s="188"/>
      <c r="C6" s="188"/>
      <c r="D6" s="188"/>
      <c r="E6" s="183" t="s">
        <v>205</v>
      </c>
      <c r="F6" s="183" t="s">
        <v>144</v>
      </c>
      <c r="G6" s="124" t="s">
        <v>136</v>
      </c>
    </row>
    <row r="7" spans="1:8">
      <c r="A7" s="124">
        <v>1</v>
      </c>
      <c r="B7" s="124">
        <v>2</v>
      </c>
      <c r="C7" s="124">
        <v>3</v>
      </c>
      <c r="D7" s="124">
        <v>4</v>
      </c>
      <c r="E7" s="124">
        <v>5</v>
      </c>
      <c r="F7" s="124" t="s">
        <v>227</v>
      </c>
      <c r="G7" s="124">
        <v>7</v>
      </c>
    </row>
    <row r="8" spans="1:8" ht="25.5" customHeight="1">
      <c r="A8" s="190" t="s">
        <v>236</v>
      </c>
      <c r="B8" s="190"/>
      <c r="C8" s="190"/>
      <c r="D8" s="190"/>
      <c r="E8" s="190"/>
      <c r="F8" s="190"/>
      <c r="G8" s="125"/>
    </row>
    <row r="9" spans="1:8" ht="33.6" customHeight="1">
      <c r="A9" s="128">
        <v>1</v>
      </c>
      <c r="B9" s="189" t="s">
        <v>150</v>
      </c>
      <c r="C9" s="189"/>
      <c r="D9" s="189"/>
      <c r="E9" s="189"/>
      <c r="F9" s="189"/>
      <c r="G9" s="189"/>
    </row>
    <row r="10" spans="1:8">
      <c r="A10" s="39">
        <v>1.1000000000000001</v>
      </c>
      <c r="B10" s="40" t="s">
        <v>152</v>
      </c>
      <c r="C10" s="113"/>
      <c r="D10" s="112"/>
      <c r="E10" s="37"/>
      <c r="F10" s="37"/>
      <c r="G10" s="130"/>
    </row>
    <row r="11" spans="1:8" ht="15" customHeight="1">
      <c r="A11" s="34" t="s">
        <v>9</v>
      </c>
      <c r="B11" s="35" t="s">
        <v>153</v>
      </c>
      <c r="C11" s="34" t="s">
        <v>60</v>
      </c>
      <c r="D11" s="36">
        <v>1</v>
      </c>
      <c r="E11" s="37"/>
      <c r="F11" s="37"/>
      <c r="G11" s="38"/>
    </row>
    <row r="12" spans="1:8">
      <c r="A12" s="34" t="s">
        <v>11</v>
      </c>
      <c r="B12" s="35" t="s">
        <v>154</v>
      </c>
      <c r="C12" s="34" t="s">
        <v>60</v>
      </c>
      <c r="D12" s="36">
        <v>1</v>
      </c>
      <c r="E12" s="37"/>
      <c r="F12" s="37"/>
      <c r="G12" s="130"/>
      <c r="H12" s="30">
        <f>SUM(D11:D12)</f>
        <v>2</v>
      </c>
    </row>
    <row r="13" spans="1:8" ht="24.6" customHeight="1">
      <c r="A13" s="44">
        <v>2</v>
      </c>
      <c r="B13" s="203" t="s">
        <v>158</v>
      </c>
      <c r="C13" s="204"/>
      <c r="D13" s="204"/>
      <c r="E13" s="204"/>
      <c r="F13" s="204"/>
      <c r="G13" s="205"/>
    </row>
    <row r="14" spans="1:8">
      <c r="A14" s="39">
        <v>2.1</v>
      </c>
      <c r="B14" s="40" t="s">
        <v>170</v>
      </c>
      <c r="C14" s="127"/>
      <c r="D14" s="127"/>
      <c r="E14" s="127"/>
      <c r="F14" s="127"/>
      <c r="G14" s="127"/>
    </row>
    <row r="15" spans="1:8">
      <c r="A15" s="34" t="s">
        <v>145</v>
      </c>
      <c r="B15" s="41" t="s">
        <v>209</v>
      </c>
      <c r="C15" s="34" t="s">
        <v>60</v>
      </c>
      <c r="D15" s="36">
        <v>3</v>
      </c>
      <c r="E15" s="127"/>
      <c r="F15" s="127"/>
      <c r="G15" s="127"/>
    </row>
    <row r="16" spans="1:8">
      <c r="A16" s="39">
        <v>2.2000000000000002</v>
      </c>
      <c r="B16" s="42" t="s">
        <v>174</v>
      </c>
      <c r="C16" s="127"/>
      <c r="D16" s="127"/>
      <c r="E16" s="127"/>
      <c r="F16" s="127"/>
      <c r="G16" s="127"/>
      <c r="H16" s="30">
        <f>SUM(D15:D15)</f>
        <v>3</v>
      </c>
    </row>
    <row r="17" spans="1:8">
      <c r="A17" s="34" t="s">
        <v>78</v>
      </c>
      <c r="B17" s="43" t="s">
        <v>210</v>
      </c>
      <c r="C17" s="34" t="s">
        <v>60</v>
      </c>
      <c r="D17" s="36">
        <v>1</v>
      </c>
      <c r="E17" s="127"/>
      <c r="F17" s="127"/>
      <c r="G17" s="127"/>
    </row>
    <row r="18" spans="1:8">
      <c r="A18" s="44">
        <v>2.2999999999999998</v>
      </c>
      <c r="B18" s="42" t="s">
        <v>181</v>
      </c>
      <c r="C18" s="34"/>
      <c r="D18" s="36"/>
      <c r="E18" s="127"/>
      <c r="F18" s="127"/>
      <c r="G18" s="127"/>
      <c r="H18" s="30">
        <f>SUM(D17:D17)</f>
        <v>1</v>
      </c>
    </row>
    <row r="19" spans="1:8">
      <c r="A19" s="34" t="s">
        <v>84</v>
      </c>
      <c r="B19" s="43" t="s">
        <v>211</v>
      </c>
      <c r="C19" s="34" t="s">
        <v>60</v>
      </c>
      <c r="D19" s="36">
        <v>1</v>
      </c>
      <c r="E19" s="127"/>
      <c r="F19" s="127"/>
      <c r="G19" s="127"/>
    </row>
    <row r="20" spans="1:8">
      <c r="A20" s="34" t="s">
        <v>85</v>
      </c>
      <c r="B20" s="43" t="s">
        <v>212</v>
      </c>
      <c r="C20" s="34" t="s">
        <v>60</v>
      </c>
      <c r="D20" s="36">
        <v>1</v>
      </c>
      <c r="E20" s="127"/>
      <c r="F20" s="127"/>
      <c r="G20" s="127"/>
    </row>
    <row r="21" spans="1:8">
      <c r="A21" s="39">
        <v>2.4</v>
      </c>
      <c r="B21" s="40" t="s">
        <v>155</v>
      </c>
      <c r="C21" s="127"/>
      <c r="D21" s="127"/>
      <c r="E21" s="127"/>
      <c r="F21" s="127"/>
      <c r="G21" s="127"/>
      <c r="H21" s="45">
        <f>SUM(D19:D20)</f>
        <v>2</v>
      </c>
    </row>
    <row r="22" spans="1:8">
      <c r="A22" s="34" t="s">
        <v>89</v>
      </c>
      <c r="B22" s="35" t="s">
        <v>156</v>
      </c>
      <c r="C22" s="34" t="s">
        <v>60</v>
      </c>
      <c r="D22" s="36">
        <v>1</v>
      </c>
      <c r="E22" s="37"/>
      <c r="F22" s="37"/>
      <c r="G22" s="130"/>
      <c r="H22" s="45"/>
    </row>
    <row r="23" spans="1:8">
      <c r="A23" s="34" t="s">
        <v>90</v>
      </c>
      <c r="B23" s="35" t="s">
        <v>157</v>
      </c>
      <c r="C23" s="34" t="s">
        <v>60</v>
      </c>
      <c r="D23" s="36">
        <v>1</v>
      </c>
      <c r="E23" s="37"/>
      <c r="F23" s="37"/>
      <c r="G23" s="130"/>
      <c r="H23" s="45"/>
    </row>
    <row r="24" spans="1:8">
      <c r="A24" s="34">
        <v>2.5</v>
      </c>
      <c r="B24" s="35" t="s">
        <v>239</v>
      </c>
      <c r="C24" s="34"/>
      <c r="D24" s="36"/>
      <c r="E24" s="37"/>
      <c r="F24" s="37"/>
      <c r="G24" s="181"/>
      <c r="H24" s="45"/>
    </row>
    <row r="25" spans="1:8">
      <c r="A25" s="34" t="s">
        <v>94</v>
      </c>
      <c r="B25" s="35" t="s">
        <v>240</v>
      </c>
      <c r="C25" s="36" t="s">
        <v>241</v>
      </c>
      <c r="D25" s="36">
        <v>15</v>
      </c>
      <c r="E25" s="37"/>
      <c r="F25" s="37"/>
      <c r="G25" s="181"/>
      <c r="H25" s="45"/>
    </row>
    <row r="26" spans="1:8">
      <c r="A26" s="34" t="s">
        <v>95</v>
      </c>
      <c r="B26" s="35" t="s">
        <v>242</v>
      </c>
      <c r="C26" s="36" t="s">
        <v>241</v>
      </c>
      <c r="D26" s="36">
        <v>1</v>
      </c>
      <c r="E26" s="37"/>
      <c r="F26" s="37"/>
      <c r="G26" s="181"/>
      <c r="H26" s="45"/>
    </row>
    <row r="27" spans="1:8">
      <c r="A27" s="39">
        <v>3</v>
      </c>
      <c r="B27" s="46" t="s">
        <v>14</v>
      </c>
      <c r="C27" s="34"/>
      <c r="D27" s="36"/>
      <c r="E27" s="37"/>
      <c r="F27" s="37"/>
      <c r="G27" s="130"/>
      <c r="H27" s="30">
        <f>SUM(D22:D23)</f>
        <v>2</v>
      </c>
    </row>
    <row r="28" spans="1:8">
      <c r="A28" s="34">
        <v>3.1</v>
      </c>
      <c r="B28" s="35" t="s">
        <v>159</v>
      </c>
      <c r="C28" s="114" t="s">
        <v>15</v>
      </c>
      <c r="D28" s="34">
        <v>4</v>
      </c>
      <c r="E28" s="115"/>
      <c r="F28" s="115"/>
      <c r="G28" s="130"/>
      <c r="H28" s="30">
        <f>SUM(H12:H27)</f>
        <v>10</v>
      </c>
    </row>
    <row r="29" spans="1:8">
      <c r="A29" s="126">
        <v>4</v>
      </c>
      <c r="B29" s="47" t="s">
        <v>16</v>
      </c>
      <c r="C29" s="47"/>
      <c r="D29" s="47"/>
      <c r="E29" s="47"/>
      <c r="F29" s="47"/>
      <c r="G29" s="130"/>
    </row>
    <row r="30" spans="1:8" ht="24">
      <c r="A30" s="128">
        <v>4.0999999999999996</v>
      </c>
      <c r="B30" s="133" t="s">
        <v>187</v>
      </c>
      <c r="C30" s="50" t="s">
        <v>138</v>
      </c>
      <c r="D30" s="50">
        <v>3</v>
      </c>
      <c r="E30" s="49"/>
      <c r="F30" s="49"/>
      <c r="G30" s="130"/>
    </row>
    <row r="31" spans="1:8" ht="28.35" customHeight="1">
      <c r="A31" s="128">
        <v>4.2</v>
      </c>
      <c r="B31" s="133" t="s">
        <v>204</v>
      </c>
      <c r="C31" s="50" t="s">
        <v>138</v>
      </c>
      <c r="D31" s="50">
        <f>D30</f>
        <v>3</v>
      </c>
      <c r="E31" s="49"/>
      <c r="F31" s="49"/>
      <c r="G31" s="130"/>
    </row>
    <row r="32" spans="1:8">
      <c r="A32" s="126">
        <v>5</v>
      </c>
      <c r="B32" s="47" t="s">
        <v>223</v>
      </c>
      <c r="C32" s="47"/>
      <c r="D32" s="47"/>
      <c r="E32" s="47"/>
      <c r="F32" s="47"/>
      <c r="G32" s="130"/>
    </row>
    <row r="33" spans="1:7" ht="24">
      <c r="A33" s="192">
        <v>5.0999999999999996</v>
      </c>
      <c r="B33" s="51" t="s">
        <v>207</v>
      </c>
      <c r="C33" s="50" t="s">
        <v>17</v>
      </c>
      <c r="D33" s="52">
        <f>(H16)*12</f>
        <v>36</v>
      </c>
      <c r="E33" s="49"/>
      <c r="F33" s="49"/>
      <c r="G33" s="130"/>
    </row>
    <row r="34" spans="1:7" ht="24">
      <c r="A34" s="192"/>
      <c r="B34" s="51" t="s">
        <v>208</v>
      </c>
      <c r="C34" s="50" t="s">
        <v>17</v>
      </c>
      <c r="D34" s="52">
        <f>D33</f>
        <v>36</v>
      </c>
      <c r="E34" s="49"/>
      <c r="F34" s="49"/>
      <c r="G34" s="130"/>
    </row>
    <row r="35" spans="1:7" ht="24">
      <c r="A35" s="192">
        <v>5.2</v>
      </c>
      <c r="B35" s="51" t="s">
        <v>192</v>
      </c>
      <c r="C35" s="50" t="s">
        <v>17</v>
      </c>
      <c r="D35" s="53">
        <f>(H18+H21+H27)*24+H12*12</f>
        <v>144</v>
      </c>
      <c r="E35" s="49"/>
      <c r="F35" s="49"/>
      <c r="G35" s="130"/>
    </row>
    <row r="36" spans="1:7" ht="24">
      <c r="A36" s="192"/>
      <c r="B36" s="51" t="s">
        <v>193</v>
      </c>
      <c r="C36" s="50" t="s">
        <v>17</v>
      </c>
      <c r="D36" s="53">
        <f>(H18+H21+H27)*24+H12*12</f>
        <v>144</v>
      </c>
      <c r="E36" s="49"/>
      <c r="F36" s="49"/>
      <c r="G36" s="130"/>
    </row>
    <row r="37" spans="1:7" ht="24">
      <c r="A37" s="192">
        <v>5.3</v>
      </c>
      <c r="B37" s="51" t="s">
        <v>218</v>
      </c>
      <c r="C37" s="50" t="s">
        <v>17</v>
      </c>
      <c r="D37" s="53">
        <f>H12*6+H21*6+H27*12</f>
        <v>48</v>
      </c>
      <c r="E37" s="49"/>
      <c r="F37" s="49"/>
      <c r="G37" s="130"/>
    </row>
    <row r="38" spans="1:7" ht="24">
      <c r="A38" s="192"/>
      <c r="B38" s="51" t="s">
        <v>219</v>
      </c>
      <c r="C38" s="50" t="s">
        <v>17</v>
      </c>
      <c r="D38" s="53">
        <f>D37</f>
        <v>48</v>
      </c>
      <c r="E38" s="49"/>
      <c r="F38" s="49"/>
      <c r="G38" s="130"/>
    </row>
    <row r="39" spans="1:7" ht="24">
      <c r="A39" s="192">
        <v>5.4</v>
      </c>
      <c r="B39" s="51" t="s">
        <v>194</v>
      </c>
      <c r="C39" s="50" t="s">
        <v>17</v>
      </c>
      <c r="D39" s="50">
        <v>12</v>
      </c>
      <c r="E39" s="49"/>
      <c r="F39" s="49"/>
      <c r="G39" s="130"/>
    </row>
    <row r="40" spans="1:7" ht="24">
      <c r="A40" s="192"/>
      <c r="B40" s="54" t="s">
        <v>195</v>
      </c>
      <c r="C40" s="128" t="s">
        <v>17</v>
      </c>
      <c r="D40" s="128">
        <v>12</v>
      </c>
      <c r="E40" s="130"/>
      <c r="F40" s="130"/>
      <c r="G40" s="130"/>
    </row>
    <row r="41" spans="1:7" ht="24">
      <c r="A41" s="192">
        <v>5.5</v>
      </c>
      <c r="B41" s="54" t="s">
        <v>196</v>
      </c>
      <c r="C41" s="128" t="s">
        <v>17</v>
      </c>
      <c r="D41" s="128">
        <v>12</v>
      </c>
      <c r="E41" s="130"/>
      <c r="F41" s="130"/>
      <c r="G41" s="130"/>
    </row>
    <row r="42" spans="1:7" ht="24">
      <c r="A42" s="192"/>
      <c r="B42" s="54" t="s">
        <v>197</v>
      </c>
      <c r="C42" s="128" t="s">
        <v>17</v>
      </c>
      <c r="D42" s="128">
        <v>12</v>
      </c>
      <c r="E42" s="130"/>
      <c r="F42" s="130"/>
      <c r="G42" s="130"/>
    </row>
    <row r="43" spans="1:7">
      <c r="A43" s="126">
        <v>6</v>
      </c>
      <c r="B43" s="189" t="s">
        <v>19</v>
      </c>
      <c r="C43" s="189"/>
      <c r="D43" s="189"/>
      <c r="E43" s="189"/>
      <c r="F43" s="189"/>
      <c r="G43" s="130"/>
    </row>
    <row r="44" spans="1:7" ht="29.45" customHeight="1">
      <c r="A44" s="128">
        <v>6.1</v>
      </c>
      <c r="B44" s="133" t="s">
        <v>20</v>
      </c>
      <c r="C44" s="128" t="s">
        <v>18</v>
      </c>
      <c r="D44" s="128">
        <f>H16*2</f>
        <v>6</v>
      </c>
      <c r="E44" s="130"/>
      <c r="F44" s="130"/>
      <c r="G44" s="130"/>
    </row>
    <row r="45" spans="1:7" ht="27.6" customHeight="1">
      <c r="A45" s="128">
        <v>6.2</v>
      </c>
      <c r="B45" s="133" t="s">
        <v>21</v>
      </c>
      <c r="C45" s="128" t="s">
        <v>18</v>
      </c>
      <c r="D45" s="128">
        <f>(H12+H18+H21+H27)*4</f>
        <v>28</v>
      </c>
      <c r="E45" s="130"/>
      <c r="F45" s="130"/>
      <c r="G45" s="130"/>
    </row>
    <row r="46" spans="1:7" ht="14.45" customHeight="1">
      <c r="A46" s="126">
        <v>7</v>
      </c>
      <c r="B46" s="189" t="s">
        <v>22</v>
      </c>
      <c r="C46" s="189"/>
      <c r="D46" s="189"/>
      <c r="E46" s="189"/>
      <c r="F46" s="189"/>
      <c r="G46" s="130"/>
    </row>
    <row r="47" spans="1:7">
      <c r="A47" s="128">
        <v>7.1</v>
      </c>
      <c r="B47" s="133" t="s">
        <v>23</v>
      </c>
      <c r="C47" s="128" t="s">
        <v>24</v>
      </c>
      <c r="D47" s="55">
        <f>H28-1</f>
        <v>9</v>
      </c>
      <c r="E47" s="130"/>
      <c r="F47" s="130"/>
      <c r="G47" s="130"/>
    </row>
    <row r="48" spans="1:7">
      <c r="A48" s="128">
        <v>7.2</v>
      </c>
      <c r="B48" s="133" t="s">
        <v>25</v>
      </c>
      <c r="C48" s="128" t="s">
        <v>24</v>
      </c>
      <c r="D48" s="55">
        <f>H28-1</f>
        <v>9</v>
      </c>
      <c r="E48" s="130"/>
      <c r="F48" s="130"/>
      <c r="G48" s="130"/>
    </row>
    <row r="49" spans="1:7">
      <c r="A49" s="126">
        <v>8</v>
      </c>
      <c r="B49" s="189" t="s">
        <v>26</v>
      </c>
      <c r="C49" s="189"/>
      <c r="D49" s="189"/>
      <c r="E49" s="189"/>
      <c r="F49" s="189"/>
      <c r="G49" s="130"/>
    </row>
    <row r="50" spans="1:7" ht="36">
      <c r="A50" s="128">
        <v>8.1</v>
      </c>
      <c r="B50" s="133" t="s">
        <v>76</v>
      </c>
      <c r="C50" s="128" t="s">
        <v>77</v>
      </c>
      <c r="D50" s="128" t="s">
        <v>151</v>
      </c>
      <c r="E50" s="130"/>
      <c r="F50" s="130"/>
      <c r="G50" s="130"/>
    </row>
    <row r="51" spans="1:7">
      <c r="A51" s="128">
        <v>8.1999999999999993</v>
      </c>
      <c r="B51" s="133" t="s">
        <v>27</v>
      </c>
      <c r="C51" s="128" t="s">
        <v>10</v>
      </c>
      <c r="D51" s="128">
        <v>10</v>
      </c>
      <c r="E51" s="130"/>
      <c r="F51" s="130"/>
      <c r="G51" s="130"/>
    </row>
    <row r="52" spans="1:7" ht="34.700000000000003" customHeight="1">
      <c r="A52" s="128">
        <v>8.3000000000000007</v>
      </c>
      <c r="B52" s="133" t="s">
        <v>28</v>
      </c>
      <c r="C52" s="128" t="s">
        <v>10</v>
      </c>
      <c r="D52" s="128">
        <f>H16*12</f>
        <v>36</v>
      </c>
      <c r="E52" s="130"/>
      <c r="F52" s="130"/>
      <c r="G52" s="130"/>
    </row>
    <row r="53" spans="1:7" ht="24.6" customHeight="1">
      <c r="A53" s="128">
        <v>8.4</v>
      </c>
      <c r="B53" s="133" t="s">
        <v>29</v>
      </c>
      <c r="C53" s="128" t="s">
        <v>10</v>
      </c>
      <c r="D53" s="128" t="s">
        <v>151</v>
      </c>
      <c r="E53" s="130"/>
      <c r="F53" s="130"/>
      <c r="G53" s="130"/>
    </row>
    <row r="54" spans="1:7" ht="24.6" customHeight="1">
      <c r="A54" s="128">
        <v>8.5</v>
      </c>
      <c r="B54" s="133" t="s">
        <v>143</v>
      </c>
      <c r="C54" s="128" t="s">
        <v>48</v>
      </c>
      <c r="D54" s="128" t="s">
        <v>151</v>
      </c>
      <c r="E54" s="130"/>
      <c r="F54" s="130"/>
      <c r="G54" s="130"/>
    </row>
    <row r="55" spans="1:7" ht="38.450000000000003" customHeight="1">
      <c r="A55" s="128">
        <v>8.6</v>
      </c>
      <c r="B55" s="133" t="s">
        <v>178</v>
      </c>
      <c r="C55" s="128" t="s">
        <v>48</v>
      </c>
      <c r="D55" s="55" t="s">
        <v>151</v>
      </c>
      <c r="E55" s="130"/>
      <c r="F55" s="130"/>
      <c r="G55" s="130"/>
    </row>
    <row r="56" spans="1:7" ht="16.7" customHeight="1">
      <c r="A56" s="126">
        <v>9</v>
      </c>
      <c r="B56" s="189" t="s">
        <v>30</v>
      </c>
      <c r="C56" s="189"/>
      <c r="D56" s="189"/>
      <c r="E56" s="189"/>
      <c r="F56" s="189"/>
      <c r="G56" s="130"/>
    </row>
    <row r="57" spans="1:7">
      <c r="A57" s="128">
        <v>9.1</v>
      </c>
      <c r="B57" s="133" t="s">
        <v>177</v>
      </c>
      <c r="C57" s="128" t="s">
        <v>60</v>
      </c>
      <c r="D57" s="128">
        <v>1</v>
      </c>
      <c r="E57" s="130"/>
      <c r="F57" s="130"/>
      <c r="G57" s="130"/>
    </row>
    <row r="58" spans="1:7">
      <c r="A58" s="128">
        <v>9.1999999999999993</v>
      </c>
      <c r="B58" s="133" t="s">
        <v>188</v>
      </c>
      <c r="C58" s="128" t="s">
        <v>60</v>
      </c>
      <c r="D58" s="128">
        <v>1</v>
      </c>
      <c r="E58" s="130"/>
      <c r="F58" s="130"/>
      <c r="G58" s="130"/>
    </row>
    <row r="59" spans="1:7">
      <c r="A59" s="128">
        <v>9.3000000000000007</v>
      </c>
      <c r="B59" s="133" t="s">
        <v>189</v>
      </c>
      <c r="C59" s="128" t="s">
        <v>60</v>
      </c>
      <c r="D59" s="128">
        <v>1</v>
      </c>
      <c r="E59" s="130"/>
      <c r="F59" s="130"/>
      <c r="G59" s="130"/>
    </row>
    <row r="60" spans="1:7">
      <c r="A60" s="128">
        <v>9.4</v>
      </c>
      <c r="B60" s="133" t="s">
        <v>198</v>
      </c>
      <c r="C60" s="128" t="s">
        <v>32</v>
      </c>
      <c r="D60" s="128">
        <v>1</v>
      </c>
      <c r="E60" s="130"/>
      <c r="F60" s="130"/>
      <c r="G60" s="130"/>
    </row>
    <row r="61" spans="1:7" ht="24">
      <c r="A61" s="56">
        <v>9.5</v>
      </c>
      <c r="B61" s="133" t="s">
        <v>160</v>
      </c>
      <c r="C61" s="128" t="s">
        <v>32</v>
      </c>
      <c r="D61" s="128">
        <v>1</v>
      </c>
      <c r="E61" s="130"/>
      <c r="F61" s="130"/>
      <c r="G61" s="130"/>
    </row>
    <row r="62" spans="1:7" ht="24">
      <c r="A62" s="197">
        <v>9.6</v>
      </c>
      <c r="B62" s="54" t="s">
        <v>207</v>
      </c>
      <c r="C62" s="128" t="s">
        <v>18</v>
      </c>
      <c r="D62" s="128">
        <v>4</v>
      </c>
      <c r="E62" s="130"/>
      <c r="F62" s="130"/>
      <c r="G62" s="130"/>
    </row>
    <row r="63" spans="1:7" ht="24">
      <c r="A63" s="197"/>
      <c r="B63" s="54" t="s">
        <v>208</v>
      </c>
      <c r="C63" s="128" t="s">
        <v>18</v>
      </c>
      <c r="D63" s="128">
        <v>4</v>
      </c>
      <c r="E63" s="130"/>
      <c r="F63" s="130"/>
      <c r="G63" s="130"/>
    </row>
    <row r="64" spans="1:7" ht="24">
      <c r="A64" s="198">
        <v>9.6999999999999993</v>
      </c>
      <c r="B64" s="51" t="s">
        <v>192</v>
      </c>
      <c r="C64" s="128" t="s">
        <v>18</v>
      </c>
      <c r="D64" s="128">
        <v>6</v>
      </c>
      <c r="E64" s="130"/>
      <c r="F64" s="130"/>
      <c r="G64" s="130"/>
    </row>
    <row r="65" spans="1:7" ht="24">
      <c r="A65" s="198"/>
      <c r="B65" s="51" t="s">
        <v>193</v>
      </c>
      <c r="C65" s="128" t="s">
        <v>18</v>
      </c>
      <c r="D65" s="128">
        <v>6</v>
      </c>
      <c r="E65" s="130"/>
      <c r="F65" s="130"/>
      <c r="G65" s="130"/>
    </row>
    <row r="66" spans="1:7">
      <c r="A66" s="129">
        <v>9.8000000000000007</v>
      </c>
      <c r="B66" s="133" t="s">
        <v>161</v>
      </c>
      <c r="C66" s="128" t="s">
        <v>18</v>
      </c>
      <c r="D66" s="128">
        <v>2</v>
      </c>
      <c r="E66" s="130"/>
      <c r="F66" s="130"/>
      <c r="G66" s="130"/>
    </row>
    <row r="67" spans="1:7">
      <c r="A67" s="129">
        <v>9.9</v>
      </c>
      <c r="B67" s="133" t="s">
        <v>162</v>
      </c>
      <c r="C67" s="128" t="s">
        <v>18</v>
      </c>
      <c r="D67" s="128">
        <v>2</v>
      </c>
      <c r="E67" s="130"/>
      <c r="F67" s="130"/>
      <c r="G67" s="130"/>
    </row>
    <row r="68" spans="1:7">
      <c r="A68" s="57">
        <v>9.1</v>
      </c>
      <c r="B68" s="133" t="s">
        <v>33</v>
      </c>
      <c r="C68" s="128" t="s">
        <v>18</v>
      </c>
      <c r="D68" s="128">
        <v>8</v>
      </c>
      <c r="E68" s="130"/>
      <c r="F68" s="130"/>
      <c r="G68" s="130"/>
    </row>
    <row r="69" spans="1:7" ht="24">
      <c r="A69" s="57">
        <v>9.11</v>
      </c>
      <c r="B69" s="133" t="s">
        <v>199</v>
      </c>
      <c r="C69" s="128" t="s">
        <v>60</v>
      </c>
      <c r="D69" s="128">
        <v>6</v>
      </c>
      <c r="E69" s="130"/>
      <c r="F69" s="130"/>
      <c r="G69" s="130"/>
    </row>
    <row r="70" spans="1:7">
      <c r="A70" s="57">
        <v>9.1199999999999992</v>
      </c>
      <c r="B70" s="133" t="s">
        <v>25</v>
      </c>
      <c r="C70" s="128" t="s">
        <v>60</v>
      </c>
      <c r="D70" s="128">
        <v>3</v>
      </c>
      <c r="E70" s="130"/>
      <c r="F70" s="130"/>
      <c r="G70" s="130"/>
    </row>
    <row r="71" spans="1:7" ht="24">
      <c r="A71" s="57">
        <v>9.1300000000000008</v>
      </c>
      <c r="B71" s="133" t="s">
        <v>200</v>
      </c>
      <c r="C71" s="128" t="s">
        <v>31</v>
      </c>
      <c r="D71" s="128">
        <v>5</v>
      </c>
      <c r="E71" s="130"/>
      <c r="F71" s="130"/>
      <c r="G71" s="130"/>
    </row>
    <row r="72" spans="1:7" ht="24">
      <c r="A72" s="57">
        <v>9.14</v>
      </c>
      <c r="B72" s="133" t="s">
        <v>201</v>
      </c>
      <c r="C72" s="128" t="s">
        <v>31</v>
      </c>
      <c r="D72" s="128">
        <v>5</v>
      </c>
      <c r="E72" s="130"/>
      <c r="F72" s="130"/>
      <c r="G72" s="130"/>
    </row>
    <row r="73" spans="1:7">
      <c r="A73" s="57">
        <v>9.15</v>
      </c>
      <c r="B73" s="133" t="s">
        <v>27</v>
      </c>
      <c r="C73" s="128" t="s">
        <v>31</v>
      </c>
      <c r="D73" s="128">
        <v>2</v>
      </c>
      <c r="E73" s="130"/>
      <c r="F73" s="130"/>
      <c r="G73" s="130"/>
    </row>
    <row r="74" spans="1:7">
      <c r="A74" s="57">
        <v>9.16</v>
      </c>
      <c r="B74" s="133" t="s">
        <v>34</v>
      </c>
      <c r="C74" s="128" t="s">
        <v>31</v>
      </c>
      <c r="D74" s="128">
        <v>3</v>
      </c>
      <c r="E74" s="130"/>
      <c r="F74" s="130"/>
      <c r="G74" s="130"/>
    </row>
    <row r="75" spans="1:7">
      <c r="A75" s="57">
        <v>9.17</v>
      </c>
      <c r="B75" s="133" t="s">
        <v>35</v>
      </c>
      <c r="C75" s="128" t="s">
        <v>31</v>
      </c>
      <c r="D75" s="128">
        <v>1</v>
      </c>
      <c r="E75" s="130"/>
      <c r="F75" s="130"/>
      <c r="G75" s="130"/>
    </row>
    <row r="76" spans="1:7">
      <c r="A76" s="58">
        <v>9.18</v>
      </c>
      <c r="B76" s="131" t="s">
        <v>179</v>
      </c>
      <c r="C76" s="128" t="s">
        <v>60</v>
      </c>
      <c r="D76" s="128">
        <v>1</v>
      </c>
      <c r="E76" s="130"/>
      <c r="F76" s="130"/>
      <c r="G76" s="130"/>
    </row>
    <row r="77" spans="1:7" ht="36">
      <c r="A77" s="59">
        <v>9.19</v>
      </c>
      <c r="B77" s="131" t="s">
        <v>180</v>
      </c>
      <c r="C77" s="128" t="s">
        <v>60</v>
      </c>
      <c r="D77" s="128">
        <v>1</v>
      </c>
      <c r="E77" s="130"/>
      <c r="F77" s="130"/>
      <c r="G77" s="130"/>
    </row>
    <row r="78" spans="1:7">
      <c r="A78" s="199" t="s">
        <v>226</v>
      </c>
      <c r="B78" s="199"/>
      <c r="C78" s="199"/>
      <c r="D78" s="199"/>
      <c r="E78" s="199"/>
      <c r="F78" s="126"/>
      <c r="G78" s="130"/>
    </row>
    <row r="79" spans="1:7">
      <c r="D79" s="30"/>
    </row>
    <row r="80" spans="1:7">
      <c r="E80" s="135"/>
      <c r="F80" s="136"/>
      <c r="G80" s="137"/>
    </row>
    <row r="81" spans="2:7">
      <c r="E81" s="138" t="s">
        <v>128</v>
      </c>
      <c r="F81" s="65"/>
      <c r="G81" s="139"/>
    </row>
    <row r="82" spans="2:7">
      <c r="E82" s="140"/>
      <c r="F82" s="68"/>
      <c r="G82" s="139"/>
    </row>
    <row r="83" spans="2:7">
      <c r="E83" s="138" t="s">
        <v>129</v>
      </c>
      <c r="F83" s="65"/>
      <c r="G83" s="139"/>
    </row>
    <row r="84" spans="2:7">
      <c r="E84" s="141"/>
      <c r="F84" s="142"/>
      <c r="G84" s="143"/>
    </row>
    <row r="85" spans="2:7">
      <c r="B85" s="200" t="s">
        <v>61</v>
      </c>
      <c r="C85" s="200"/>
      <c r="D85" s="200"/>
      <c r="E85" s="200"/>
      <c r="F85" s="71"/>
    </row>
    <row r="86" spans="2:7">
      <c r="B86" s="200" t="s">
        <v>62</v>
      </c>
      <c r="C86" s="200"/>
      <c r="D86" s="200"/>
      <c r="E86" s="200"/>
      <c r="F86" s="71"/>
    </row>
    <row r="87" spans="2:7" ht="27" customHeight="1">
      <c r="B87" s="201" t="s">
        <v>63</v>
      </c>
      <c r="C87" s="201"/>
      <c r="D87" s="201"/>
      <c r="E87" s="201"/>
      <c r="F87" s="72"/>
    </row>
    <row r="88" spans="2:7">
      <c r="B88" s="193"/>
      <c r="C88" s="193"/>
      <c r="D88" s="193"/>
      <c r="E88" s="73"/>
      <c r="F88" s="73"/>
    </row>
  </sheetData>
  <mergeCells count="27">
    <mergeCell ref="G4:G5"/>
    <mergeCell ref="B3:G3"/>
    <mergeCell ref="B13:G13"/>
    <mergeCell ref="B9:G9"/>
    <mergeCell ref="A1:G2"/>
    <mergeCell ref="D4:D6"/>
    <mergeCell ref="E4:F5"/>
    <mergeCell ref="A64:A65"/>
    <mergeCell ref="B85:E85"/>
    <mergeCell ref="B86:E86"/>
    <mergeCell ref="B87:E87"/>
    <mergeCell ref="B88:D88"/>
    <mergeCell ref="A78:E78"/>
    <mergeCell ref="A35:A36"/>
    <mergeCell ref="A4:A6"/>
    <mergeCell ref="B4:B6"/>
    <mergeCell ref="C4:C6"/>
    <mergeCell ref="A8:F8"/>
    <mergeCell ref="A33:A34"/>
    <mergeCell ref="B49:F49"/>
    <mergeCell ref="B56:F56"/>
    <mergeCell ref="A62:A63"/>
    <mergeCell ref="A37:A38"/>
    <mergeCell ref="A39:A40"/>
    <mergeCell ref="A41:A42"/>
    <mergeCell ref="B43:F43"/>
    <mergeCell ref="B46:F46"/>
  </mergeCells>
  <phoneticPr fontId="27" type="noConversion"/>
  <printOptions horizontalCentered="1"/>
  <pageMargins left="0.7" right="0.5" top="1" bottom="0.5" header="0.7" footer="0.3"/>
  <pageSetup paperSize="9" scale="70" fitToHeight="0" orientation="landscape" r:id="rId1"/>
  <headerFooter>
    <oddFooter>&amp;C&amp;"Calibri,Regular"&amp;K0000002H-&amp;P</oddFooter>
  </headerFooter>
  <rowBreaks count="1" manualBreakCount="1">
    <brk id="3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view="pageLayout" topLeftCell="A13" zoomScaleNormal="100" zoomScaleSheetLayoutView="100" workbookViewId="0">
      <selection activeCell="G10" sqref="G10:G11"/>
    </sheetView>
  </sheetViews>
  <sheetFormatPr defaultColWidth="8.85546875" defaultRowHeight="15"/>
  <cols>
    <col min="1" max="1" width="6.28515625" customWidth="1"/>
    <col min="2" max="2" width="69.140625" customWidth="1"/>
    <col min="3" max="3" width="9.140625" customWidth="1"/>
    <col min="4" max="4" width="8.42578125" customWidth="1"/>
    <col min="5" max="5" width="13.140625" customWidth="1"/>
    <col min="6" max="6" width="13" customWidth="1"/>
    <col min="7" max="8" width="12.7109375" customWidth="1"/>
  </cols>
  <sheetData>
    <row r="1" spans="1:9" ht="14.45" customHeight="1">
      <c r="A1" s="213" t="s">
        <v>229</v>
      </c>
      <c r="B1" s="214"/>
      <c r="C1" s="214"/>
      <c r="D1" s="214"/>
      <c r="E1" s="214"/>
      <c r="F1" s="214"/>
      <c r="G1" s="214"/>
      <c r="H1" s="215"/>
      <c r="I1" s="1"/>
    </row>
    <row r="2" spans="1:9" ht="15" customHeight="1">
      <c r="A2" s="216"/>
      <c r="B2" s="217"/>
      <c r="C2" s="217"/>
      <c r="D2" s="217"/>
      <c r="E2" s="217"/>
      <c r="F2" s="217"/>
      <c r="G2" s="217"/>
      <c r="H2" s="218"/>
      <c r="I2" s="1"/>
    </row>
    <row r="3" spans="1:9" ht="25.7" customHeight="1">
      <c r="A3" s="29" t="s">
        <v>215</v>
      </c>
      <c r="B3" s="219" t="s">
        <v>234</v>
      </c>
      <c r="C3" s="220"/>
      <c r="D3" s="220"/>
      <c r="E3" s="220"/>
      <c r="F3" s="220"/>
      <c r="G3" s="220"/>
      <c r="H3" s="221"/>
      <c r="I3" s="2"/>
    </row>
    <row r="4" spans="1:9">
      <c r="A4" s="222" t="s">
        <v>0</v>
      </c>
      <c r="B4" s="222" t="s">
        <v>1</v>
      </c>
      <c r="C4" s="222" t="s">
        <v>2</v>
      </c>
      <c r="D4" s="222" t="s">
        <v>3</v>
      </c>
      <c r="E4" s="224" t="s">
        <v>4</v>
      </c>
      <c r="F4" s="225"/>
      <c r="G4" s="224" t="s">
        <v>5</v>
      </c>
      <c r="H4" s="225"/>
    </row>
    <row r="5" spans="1:9" ht="18" customHeight="1" thickBot="1">
      <c r="A5" s="222"/>
      <c r="B5" s="222"/>
      <c r="C5" s="222"/>
      <c r="D5" s="222"/>
      <c r="E5" s="226"/>
      <c r="F5" s="227"/>
      <c r="G5" s="226"/>
      <c r="H5" s="227"/>
    </row>
    <row r="6" spans="1:9" ht="48" customHeight="1" thickBot="1">
      <c r="A6" s="223"/>
      <c r="B6" s="223"/>
      <c r="C6" s="223"/>
      <c r="D6" s="223"/>
      <c r="E6" s="3" t="s">
        <v>36</v>
      </c>
      <c r="F6" s="3" t="s">
        <v>224</v>
      </c>
      <c r="G6" s="3" t="s">
        <v>228</v>
      </c>
      <c r="H6" s="3" t="s">
        <v>224</v>
      </c>
    </row>
    <row r="7" spans="1:9" ht="15.75" thickBot="1">
      <c r="A7" s="4">
        <v>1</v>
      </c>
      <c r="B7" s="3">
        <v>2</v>
      </c>
      <c r="C7" s="3">
        <v>3</v>
      </c>
      <c r="D7" s="3">
        <v>4</v>
      </c>
      <c r="E7" s="3">
        <v>5</v>
      </c>
      <c r="F7" s="3">
        <v>6</v>
      </c>
      <c r="G7" s="3" t="s">
        <v>37</v>
      </c>
      <c r="H7" s="3" t="s">
        <v>38</v>
      </c>
    </row>
    <row r="8" spans="1:9">
      <c r="A8" s="231" t="s">
        <v>232</v>
      </c>
      <c r="B8" s="232"/>
      <c r="C8" s="232"/>
      <c r="D8" s="232"/>
      <c r="E8" s="232"/>
      <c r="F8" s="232"/>
      <c r="G8" s="232"/>
      <c r="H8" s="233"/>
    </row>
    <row r="9" spans="1:9">
      <c r="A9" s="132">
        <v>1</v>
      </c>
      <c r="B9" s="234" t="s">
        <v>39</v>
      </c>
      <c r="C9" s="234"/>
      <c r="D9" s="234"/>
      <c r="E9" s="234"/>
      <c r="F9" s="234"/>
      <c r="G9" s="234"/>
      <c r="H9" s="234"/>
    </row>
    <row r="10" spans="1:9" ht="24" customHeight="1">
      <c r="A10" s="235">
        <v>1.1000000000000001</v>
      </c>
      <c r="B10" s="236" t="s">
        <v>40</v>
      </c>
      <c r="C10" s="235" t="s">
        <v>41</v>
      </c>
      <c r="D10" s="235"/>
      <c r="E10" s="237" t="s">
        <v>246</v>
      </c>
      <c r="F10" s="237" t="s">
        <v>247</v>
      </c>
      <c r="G10" s="237"/>
      <c r="H10" s="237"/>
    </row>
    <row r="11" spans="1:9" ht="18.600000000000001" customHeight="1">
      <c r="A11" s="235"/>
      <c r="B11" s="236"/>
      <c r="C11" s="235"/>
      <c r="D11" s="235"/>
      <c r="E11" s="237"/>
      <c r="F11" s="237"/>
      <c r="G11" s="237"/>
      <c r="H11" s="237"/>
    </row>
    <row r="12" spans="1:9" ht="30" customHeight="1">
      <c r="A12" s="5"/>
      <c r="B12" s="6"/>
      <c r="C12" s="7"/>
      <c r="D12" s="5"/>
      <c r="E12" s="7"/>
      <c r="F12" s="7"/>
      <c r="G12" s="7"/>
      <c r="H12" s="7"/>
    </row>
    <row r="13" spans="1:9" ht="30" customHeight="1">
      <c r="A13" s="8"/>
      <c r="B13" s="9"/>
      <c r="C13" s="10"/>
      <c r="D13" s="8"/>
      <c r="E13" s="10"/>
      <c r="F13" s="10"/>
      <c r="G13" s="10"/>
      <c r="H13" s="10"/>
    </row>
    <row r="14" spans="1:9">
      <c r="A14" s="5"/>
      <c r="B14" s="7"/>
      <c r="C14" s="7"/>
      <c r="D14" s="7"/>
      <c r="E14" s="7"/>
      <c r="F14" s="7"/>
      <c r="G14" s="7"/>
      <c r="H14" s="7"/>
    </row>
    <row r="15" spans="1:9" ht="30" customHeight="1">
      <c r="A15" s="12"/>
      <c r="B15" s="13"/>
      <c r="C15" s="12"/>
      <c r="D15" s="12"/>
      <c r="E15" s="11"/>
      <c r="F15" s="11"/>
      <c r="G15" s="11"/>
      <c r="H15" s="11"/>
    </row>
    <row r="16" spans="1:9" ht="15" customHeight="1">
      <c r="A16" s="228" t="s">
        <v>135</v>
      </c>
      <c r="B16" s="228"/>
      <c r="C16" s="228"/>
      <c r="D16" s="228"/>
      <c r="E16" s="228"/>
      <c r="F16" s="228"/>
      <c r="G16" s="14"/>
      <c r="H16" s="14"/>
    </row>
    <row r="17" spans="1:13">
      <c r="A17" s="15"/>
      <c r="B17" s="16"/>
    </row>
    <row r="18" spans="1:13">
      <c r="G18" s="17"/>
      <c r="H18" s="18"/>
    </row>
    <row r="19" spans="1:13">
      <c r="G19" s="19" t="s">
        <v>128</v>
      </c>
      <c r="H19" s="20"/>
    </row>
    <row r="20" spans="1:13">
      <c r="G20" s="21"/>
      <c r="H20" s="18"/>
    </row>
    <row r="21" spans="1:13">
      <c r="G21" s="19" t="s">
        <v>129</v>
      </c>
      <c r="H21" s="20"/>
    </row>
    <row r="22" spans="1:13" ht="15.75" thickBot="1">
      <c r="B22" s="22"/>
      <c r="C22" s="22"/>
      <c r="D22" s="23"/>
      <c r="E22" s="23"/>
      <c r="F22" s="23"/>
      <c r="G22" s="24"/>
      <c r="H22" s="25"/>
      <c r="I22" s="23"/>
      <c r="J22" s="23"/>
      <c r="K22" s="23"/>
      <c r="L22" s="23"/>
      <c r="M22" s="23"/>
    </row>
    <row r="23" spans="1:13">
      <c r="B23" s="22"/>
      <c r="C23" s="22"/>
      <c r="D23" s="23"/>
      <c r="E23" s="23"/>
      <c r="F23" s="23"/>
      <c r="G23" s="26"/>
      <c r="I23" s="23"/>
      <c r="J23" s="23"/>
      <c r="K23" s="23"/>
      <c r="L23" s="23"/>
      <c r="M23" s="23"/>
    </row>
    <row r="24" spans="1:13" ht="15" customHeight="1">
      <c r="A24" s="229" t="s">
        <v>64</v>
      </c>
      <c r="B24" s="229"/>
      <c r="C24" s="229"/>
      <c r="D24" s="229"/>
      <c r="E24" s="229"/>
      <c r="F24" s="229"/>
      <c r="G24" s="229"/>
      <c r="H24" s="229"/>
      <c r="I24" s="27"/>
    </row>
    <row r="25" spans="1:13" ht="36" customHeight="1">
      <c r="A25" s="230" t="s">
        <v>141</v>
      </c>
      <c r="B25" s="230"/>
      <c r="C25" s="230"/>
      <c r="D25" s="230"/>
      <c r="E25" s="230"/>
      <c r="F25" s="230"/>
      <c r="G25" s="230"/>
    </row>
    <row r="26" spans="1:13">
      <c r="B26" s="28"/>
    </row>
  </sheetData>
  <mergeCells count="21">
    <mergeCell ref="A16:F16"/>
    <mergeCell ref="A24:H24"/>
    <mergeCell ref="A25:G25"/>
    <mergeCell ref="A8:H8"/>
    <mergeCell ref="B9:H9"/>
    <mergeCell ref="A10:A11"/>
    <mergeCell ref="B10:B11"/>
    <mergeCell ref="C10:C11"/>
    <mergeCell ref="D10:D11"/>
    <mergeCell ref="E10:E11"/>
    <mergeCell ref="F10:F11"/>
    <mergeCell ref="G10:G11"/>
    <mergeCell ref="H10:H11"/>
    <mergeCell ref="A1:H2"/>
    <mergeCell ref="B3:H3"/>
    <mergeCell ref="A4:A6"/>
    <mergeCell ref="B4:B6"/>
    <mergeCell ref="C4:C6"/>
    <mergeCell ref="D4:D6"/>
    <mergeCell ref="E4:F5"/>
    <mergeCell ref="G4:H5"/>
  </mergeCells>
  <printOptions horizontalCentered="1"/>
  <pageMargins left="0.7" right="0.5" top="1" bottom="0.5" header="0.5" footer="0.3"/>
  <pageSetup scale="70" orientation="landscape" r:id="rId1"/>
  <headerFooter>
    <oddFooter>&amp;C&amp;"Calibri,Regular"&amp;K0000003H-&amp;P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zoomScale="98" zoomScaleNormal="98" zoomScaleSheetLayoutView="100" workbookViewId="0">
      <selection activeCell="J7" sqref="J7"/>
    </sheetView>
  </sheetViews>
  <sheetFormatPr defaultColWidth="8.85546875" defaultRowHeight="15"/>
  <cols>
    <col min="1" max="1" width="8.85546875" style="30"/>
    <col min="2" max="2" width="72.7109375" style="30" customWidth="1"/>
    <col min="3" max="3" width="8.85546875" style="30"/>
    <col min="4" max="4" width="8.85546875" style="61"/>
    <col min="5" max="6" width="16" style="149" bestFit="1" customWidth="1"/>
    <col min="7" max="8" width="8.85546875" style="30" customWidth="1"/>
    <col min="9" max="16384" width="8.85546875" style="30"/>
  </cols>
  <sheetData>
    <row r="1" spans="1:7" ht="15" customHeight="1">
      <c r="A1" s="248" t="s">
        <v>251</v>
      </c>
      <c r="B1" s="249"/>
      <c r="C1" s="249"/>
      <c r="D1" s="249"/>
      <c r="E1" s="249"/>
      <c r="F1" s="249"/>
      <c r="G1" s="249"/>
    </row>
    <row r="2" spans="1:7" ht="22.5" customHeight="1">
      <c r="A2" s="249"/>
      <c r="B2" s="249"/>
      <c r="C2" s="249"/>
      <c r="D2" s="249"/>
      <c r="E2" s="249"/>
      <c r="F2" s="249"/>
      <c r="G2" s="250"/>
    </row>
    <row r="3" spans="1:7" ht="23.1" customHeight="1">
      <c r="A3" s="134" t="s">
        <v>245</v>
      </c>
      <c r="B3" s="202" t="s">
        <v>234</v>
      </c>
      <c r="C3" s="202"/>
      <c r="D3" s="202"/>
      <c r="E3" s="202"/>
      <c r="F3" s="202"/>
      <c r="G3" s="96"/>
    </row>
    <row r="4" spans="1:7">
      <c r="A4" s="188" t="s">
        <v>0</v>
      </c>
      <c r="B4" s="188" t="s">
        <v>1</v>
      </c>
      <c r="C4" s="188" t="s">
        <v>2</v>
      </c>
      <c r="D4" s="188" t="s">
        <v>3</v>
      </c>
      <c r="E4" s="188" t="s">
        <v>4</v>
      </c>
      <c r="F4" s="188" t="s">
        <v>5</v>
      </c>
    </row>
    <row r="5" spans="1:7">
      <c r="A5" s="188"/>
      <c r="B5" s="188"/>
      <c r="C5" s="188"/>
      <c r="D5" s="188"/>
      <c r="E5" s="188"/>
      <c r="F5" s="188"/>
    </row>
    <row r="6" spans="1:7" ht="34.5" customHeight="1">
      <c r="A6" s="188"/>
      <c r="B6" s="188"/>
      <c r="C6" s="188"/>
      <c r="D6" s="188"/>
      <c r="E6" s="146" t="s">
        <v>248</v>
      </c>
      <c r="F6" s="172" t="s">
        <v>248</v>
      </c>
    </row>
    <row r="7" spans="1:7">
      <c r="A7" s="124">
        <v>1</v>
      </c>
      <c r="B7" s="124">
        <v>2</v>
      </c>
      <c r="C7" s="124">
        <v>3</v>
      </c>
      <c r="D7" s="124">
        <v>4</v>
      </c>
      <c r="E7" s="174">
        <v>5</v>
      </c>
      <c r="F7" s="146" t="s">
        <v>249</v>
      </c>
    </row>
    <row r="8" spans="1:7">
      <c r="A8" s="190" t="s">
        <v>233</v>
      </c>
      <c r="B8" s="190"/>
      <c r="C8" s="190"/>
      <c r="D8" s="190"/>
      <c r="E8" s="190"/>
      <c r="F8" s="190"/>
    </row>
    <row r="9" spans="1:7">
      <c r="A9" s="126">
        <v>1</v>
      </c>
      <c r="B9" s="189" t="s">
        <v>42</v>
      </c>
      <c r="C9" s="189"/>
      <c r="D9" s="189"/>
      <c r="E9" s="189"/>
      <c r="F9" s="169"/>
    </row>
    <row r="10" spans="1:7">
      <c r="A10" s="126">
        <v>1.1000000000000001</v>
      </c>
      <c r="B10" s="189" t="s">
        <v>43</v>
      </c>
      <c r="C10" s="189"/>
      <c r="D10" s="189"/>
      <c r="E10" s="189"/>
      <c r="F10" s="169"/>
    </row>
    <row r="11" spans="1:7">
      <c r="A11" s="192" t="s">
        <v>9</v>
      </c>
      <c r="B11" s="246" t="s">
        <v>44</v>
      </c>
      <c r="C11" s="192" t="s">
        <v>235</v>
      </c>
      <c r="D11" s="192">
        <v>3</v>
      </c>
      <c r="E11" s="247"/>
      <c r="F11" s="247"/>
    </row>
    <row r="12" spans="1:7" ht="25.5" customHeight="1">
      <c r="A12" s="192"/>
      <c r="B12" s="246"/>
      <c r="C12" s="192"/>
      <c r="D12" s="192"/>
      <c r="E12" s="247"/>
      <c r="F12" s="247"/>
    </row>
    <row r="13" spans="1:7">
      <c r="A13" s="126">
        <v>1.2</v>
      </c>
      <c r="B13" s="189" t="s">
        <v>45</v>
      </c>
      <c r="C13" s="189"/>
      <c r="D13" s="189"/>
      <c r="E13" s="189"/>
      <c r="F13" s="169"/>
    </row>
    <row r="14" spans="1:7" ht="28.5" customHeight="1">
      <c r="A14" s="128" t="s">
        <v>12</v>
      </c>
      <c r="B14" s="133" t="s">
        <v>125</v>
      </c>
      <c r="C14" s="128"/>
      <c r="D14" s="128"/>
      <c r="E14" s="148"/>
      <c r="F14" s="148"/>
    </row>
    <row r="15" spans="1:7">
      <c r="A15" s="128" t="s">
        <v>65</v>
      </c>
      <c r="B15" s="133" t="s">
        <v>99</v>
      </c>
      <c r="C15" s="133" t="s">
        <v>101</v>
      </c>
      <c r="D15" s="116">
        <v>1</v>
      </c>
      <c r="E15" s="148"/>
      <c r="F15" s="148"/>
    </row>
    <row r="16" spans="1:7">
      <c r="A16" s="128" t="s">
        <v>66</v>
      </c>
      <c r="B16" s="133" t="s">
        <v>100</v>
      </c>
      <c r="C16" s="133" t="s">
        <v>101</v>
      </c>
      <c r="D16" s="116">
        <v>1</v>
      </c>
      <c r="E16" s="148"/>
      <c r="F16" s="148"/>
    </row>
    <row r="17" spans="1:7">
      <c r="A17" s="128" t="s">
        <v>13</v>
      </c>
      <c r="B17" s="133" t="s">
        <v>47</v>
      </c>
      <c r="C17" s="128" t="s">
        <v>46</v>
      </c>
      <c r="D17" s="117">
        <v>10</v>
      </c>
      <c r="E17" s="148"/>
      <c r="F17" s="148"/>
    </row>
    <row r="18" spans="1:7" ht="37.5" customHeight="1">
      <c r="A18" s="126">
        <v>2</v>
      </c>
      <c r="B18" s="189" t="s">
        <v>142</v>
      </c>
      <c r="C18" s="189"/>
      <c r="D18" s="189"/>
      <c r="E18" s="189"/>
      <c r="F18" s="189"/>
    </row>
    <row r="19" spans="1:7">
      <c r="A19" s="126">
        <v>2.1</v>
      </c>
      <c r="B19" s="189" t="s">
        <v>163</v>
      </c>
      <c r="C19" s="189"/>
      <c r="D19" s="189"/>
      <c r="E19" s="189"/>
      <c r="F19" s="169"/>
    </row>
    <row r="20" spans="1:7">
      <c r="A20" s="101" t="s">
        <v>145</v>
      </c>
      <c r="B20" s="102" t="s">
        <v>122</v>
      </c>
      <c r="C20" s="128" t="s">
        <v>48</v>
      </c>
      <c r="D20" s="128">
        <v>1</v>
      </c>
      <c r="E20" s="167"/>
      <c r="F20" s="167"/>
    </row>
    <row r="21" spans="1:7">
      <c r="A21" s="101" t="s">
        <v>146</v>
      </c>
      <c r="B21" s="102" t="s">
        <v>123</v>
      </c>
      <c r="C21" s="128" t="s">
        <v>48</v>
      </c>
      <c r="D21" s="128">
        <v>1</v>
      </c>
      <c r="E21" s="167"/>
      <c r="F21" s="167"/>
    </row>
    <row r="22" spans="1:7">
      <c r="A22" s="101" t="s">
        <v>147</v>
      </c>
      <c r="B22" s="102" t="s">
        <v>124</v>
      </c>
      <c r="C22" s="128" t="s">
        <v>48</v>
      </c>
      <c r="D22" s="128" t="s">
        <v>202</v>
      </c>
      <c r="E22" s="167"/>
      <c r="F22" s="167"/>
    </row>
    <row r="23" spans="1:7">
      <c r="A23" s="101" t="s">
        <v>148</v>
      </c>
      <c r="B23" s="102" t="s">
        <v>182</v>
      </c>
      <c r="C23" s="128" t="s">
        <v>48</v>
      </c>
      <c r="D23" s="128" t="s">
        <v>202</v>
      </c>
      <c r="E23" s="167"/>
      <c r="F23" s="167"/>
    </row>
    <row r="24" spans="1:7">
      <c r="A24" s="101" t="s">
        <v>149</v>
      </c>
      <c r="B24" s="102" t="s">
        <v>175</v>
      </c>
      <c r="C24" s="128" t="s">
        <v>48</v>
      </c>
      <c r="D24" s="128" t="s">
        <v>202</v>
      </c>
      <c r="E24" s="167"/>
      <c r="F24" s="167"/>
    </row>
    <row r="25" spans="1:7">
      <c r="A25" s="104">
        <v>2.2000000000000002</v>
      </c>
      <c r="B25" s="245" t="s">
        <v>173</v>
      </c>
      <c r="C25" s="245"/>
      <c r="D25" s="245"/>
      <c r="E25" s="245"/>
      <c r="F25" s="245"/>
      <c r="G25" s="30">
        <f>SUM(D20:D24)</f>
        <v>2</v>
      </c>
    </row>
    <row r="26" spans="1:7">
      <c r="A26" s="101" t="s">
        <v>78</v>
      </c>
      <c r="B26" s="102" t="s">
        <v>122</v>
      </c>
      <c r="C26" s="128" t="s">
        <v>48</v>
      </c>
      <c r="D26" s="103" t="s">
        <v>202</v>
      </c>
      <c r="E26" s="168"/>
      <c r="F26" s="168"/>
    </row>
    <row r="27" spans="1:7">
      <c r="A27" s="101" t="s">
        <v>79</v>
      </c>
      <c r="B27" s="102" t="s">
        <v>123</v>
      </c>
      <c r="C27" s="128" t="s">
        <v>48</v>
      </c>
      <c r="D27" s="103">
        <v>3</v>
      </c>
      <c r="E27" s="168"/>
      <c r="F27" s="168"/>
    </row>
    <row r="28" spans="1:7">
      <c r="A28" s="101" t="s">
        <v>80</v>
      </c>
      <c r="B28" s="102" t="s">
        <v>124</v>
      </c>
      <c r="C28" s="128" t="s">
        <v>48</v>
      </c>
      <c r="D28" s="103" t="s">
        <v>202</v>
      </c>
      <c r="E28" s="168"/>
      <c r="F28" s="168"/>
    </row>
    <row r="29" spans="1:7">
      <c r="A29" s="101" t="s">
        <v>82</v>
      </c>
      <c r="B29" s="102" t="s">
        <v>182</v>
      </c>
      <c r="C29" s="128" t="s">
        <v>48</v>
      </c>
      <c r="D29" s="103" t="s">
        <v>202</v>
      </c>
      <c r="E29" s="168"/>
      <c r="F29" s="168"/>
    </row>
    <row r="30" spans="1:7">
      <c r="A30" s="101" t="s">
        <v>83</v>
      </c>
      <c r="B30" s="102" t="s">
        <v>175</v>
      </c>
      <c r="C30" s="128" t="s">
        <v>48</v>
      </c>
      <c r="D30" s="55" t="s">
        <v>202</v>
      </c>
      <c r="E30" s="167"/>
      <c r="F30" s="167"/>
    </row>
    <row r="31" spans="1:7">
      <c r="A31" s="104">
        <v>2.2999999999999998</v>
      </c>
      <c r="B31" s="245" t="s">
        <v>176</v>
      </c>
      <c r="C31" s="245"/>
      <c r="D31" s="245"/>
      <c r="E31" s="245"/>
      <c r="F31" s="245"/>
      <c r="G31" s="30">
        <f>SUM(D26:D30)</f>
        <v>3</v>
      </c>
    </row>
    <row r="32" spans="1:7">
      <c r="A32" s="101" t="s">
        <v>84</v>
      </c>
      <c r="B32" s="102" t="s">
        <v>122</v>
      </c>
      <c r="C32" s="128" t="s">
        <v>48</v>
      </c>
      <c r="D32" s="103">
        <v>1</v>
      </c>
      <c r="E32" s="168"/>
      <c r="F32" s="168"/>
    </row>
    <row r="33" spans="1:7">
      <c r="A33" s="101" t="s">
        <v>85</v>
      </c>
      <c r="B33" s="102" t="s">
        <v>123</v>
      </c>
      <c r="C33" s="128" t="s">
        <v>48</v>
      </c>
      <c r="D33" s="103" t="s">
        <v>202</v>
      </c>
      <c r="E33" s="168"/>
      <c r="F33" s="168"/>
    </row>
    <row r="34" spans="1:7">
      <c r="A34" s="101" t="s">
        <v>86</v>
      </c>
      <c r="B34" s="102" t="s">
        <v>124</v>
      </c>
      <c r="C34" s="128" t="s">
        <v>48</v>
      </c>
      <c r="D34" s="103" t="s">
        <v>202</v>
      </c>
      <c r="E34" s="168"/>
      <c r="F34" s="168"/>
    </row>
    <row r="35" spans="1:7">
      <c r="A35" s="101" t="s">
        <v>87</v>
      </c>
      <c r="B35" s="102" t="s">
        <v>182</v>
      </c>
      <c r="C35" s="128" t="s">
        <v>48</v>
      </c>
      <c r="D35" s="103" t="s">
        <v>202</v>
      </c>
      <c r="E35" s="168"/>
      <c r="F35" s="168"/>
    </row>
    <row r="36" spans="1:7">
      <c r="A36" s="101" t="s">
        <v>88</v>
      </c>
      <c r="B36" s="102" t="s">
        <v>175</v>
      </c>
      <c r="C36" s="128" t="s">
        <v>48</v>
      </c>
      <c r="D36" s="55" t="s">
        <v>202</v>
      </c>
      <c r="E36" s="167"/>
      <c r="F36" s="167"/>
    </row>
    <row r="37" spans="1:7">
      <c r="A37" s="104">
        <v>2.4</v>
      </c>
      <c r="B37" s="245" t="s">
        <v>183</v>
      </c>
      <c r="C37" s="245"/>
      <c r="D37" s="245"/>
      <c r="E37" s="245"/>
      <c r="F37" s="245"/>
      <c r="G37" s="30">
        <f>SUM(D32:D36)</f>
        <v>1</v>
      </c>
    </row>
    <row r="38" spans="1:7">
      <c r="A38" s="101" t="s">
        <v>89</v>
      </c>
      <c r="B38" s="102" t="s">
        <v>122</v>
      </c>
      <c r="C38" s="128" t="s">
        <v>48</v>
      </c>
      <c r="D38" s="103">
        <v>1</v>
      </c>
      <c r="E38" s="168"/>
      <c r="F38" s="168"/>
    </row>
    <row r="39" spans="1:7">
      <c r="A39" s="101" t="s">
        <v>90</v>
      </c>
      <c r="B39" s="102" t="s">
        <v>123</v>
      </c>
      <c r="C39" s="128" t="s">
        <v>48</v>
      </c>
      <c r="D39" s="103">
        <v>1</v>
      </c>
      <c r="E39" s="168"/>
      <c r="F39" s="168"/>
    </row>
    <row r="40" spans="1:7">
      <c r="A40" s="101" t="s">
        <v>91</v>
      </c>
      <c r="B40" s="102" t="s">
        <v>124</v>
      </c>
      <c r="C40" s="128" t="s">
        <v>48</v>
      </c>
      <c r="D40" s="103" t="s">
        <v>202</v>
      </c>
      <c r="E40" s="168"/>
      <c r="F40" s="168"/>
    </row>
    <row r="41" spans="1:7">
      <c r="A41" s="101" t="s">
        <v>92</v>
      </c>
      <c r="B41" s="102" t="s">
        <v>182</v>
      </c>
      <c r="C41" s="128" t="s">
        <v>48</v>
      </c>
      <c r="D41" s="103" t="s">
        <v>202</v>
      </c>
      <c r="E41" s="168"/>
      <c r="F41" s="168"/>
    </row>
    <row r="42" spans="1:7">
      <c r="A42" s="101" t="s">
        <v>93</v>
      </c>
      <c r="B42" s="102" t="s">
        <v>175</v>
      </c>
      <c r="C42" s="128" t="s">
        <v>48</v>
      </c>
      <c r="D42" s="55" t="s">
        <v>202</v>
      </c>
      <c r="E42" s="167"/>
      <c r="F42" s="167"/>
    </row>
    <row r="43" spans="1:7">
      <c r="A43" s="104">
        <v>2.5</v>
      </c>
      <c r="B43" s="105" t="s">
        <v>169</v>
      </c>
      <c r="C43" s="33"/>
      <c r="D43" s="118"/>
      <c r="E43" s="167"/>
      <c r="F43" s="167"/>
      <c r="G43" s="30">
        <f>SUM(D38:D42)</f>
        <v>2</v>
      </c>
    </row>
    <row r="44" spans="1:7">
      <c r="A44" s="101" t="s">
        <v>94</v>
      </c>
      <c r="B44" s="102" t="s">
        <v>122</v>
      </c>
      <c r="C44" s="33" t="s">
        <v>48</v>
      </c>
      <c r="D44" s="118">
        <v>1</v>
      </c>
      <c r="E44" s="167"/>
      <c r="F44" s="167"/>
    </row>
    <row r="45" spans="1:7">
      <c r="A45" s="101" t="s">
        <v>95</v>
      </c>
      <c r="B45" s="102" t="s">
        <v>123</v>
      </c>
      <c r="C45" s="33" t="s">
        <v>48</v>
      </c>
      <c r="D45" s="118">
        <v>1</v>
      </c>
      <c r="E45" s="167"/>
      <c r="F45" s="167"/>
    </row>
    <row r="46" spans="1:7">
      <c r="A46" s="101" t="s">
        <v>96</v>
      </c>
      <c r="B46" s="102" t="s">
        <v>124</v>
      </c>
      <c r="C46" s="33" t="s">
        <v>48</v>
      </c>
      <c r="D46" s="118" t="s">
        <v>202</v>
      </c>
      <c r="E46" s="167"/>
      <c r="F46" s="167"/>
    </row>
    <row r="47" spans="1:7">
      <c r="A47" s="101" t="s">
        <v>97</v>
      </c>
      <c r="B47" s="102" t="s">
        <v>182</v>
      </c>
      <c r="C47" s="33" t="s">
        <v>48</v>
      </c>
      <c r="D47" s="118" t="s">
        <v>202</v>
      </c>
      <c r="E47" s="167"/>
      <c r="F47" s="167"/>
    </row>
    <row r="48" spans="1:7">
      <c r="A48" s="101" t="s">
        <v>98</v>
      </c>
      <c r="B48" s="102" t="s">
        <v>175</v>
      </c>
      <c r="C48" s="33" t="s">
        <v>48</v>
      </c>
      <c r="D48" s="118" t="s">
        <v>202</v>
      </c>
      <c r="E48" s="167"/>
      <c r="F48" s="167"/>
      <c r="G48" s="106">
        <f>SUM(D44:D48)</f>
        <v>2</v>
      </c>
    </row>
    <row r="49" spans="1:7" ht="30" customHeight="1">
      <c r="A49" s="126">
        <v>3</v>
      </c>
      <c r="B49" s="243" t="s">
        <v>165</v>
      </c>
      <c r="C49" s="244"/>
      <c r="D49" s="244"/>
      <c r="E49" s="244"/>
      <c r="F49" s="244"/>
      <c r="G49" s="106">
        <f>SUM(G19:G48)</f>
        <v>10</v>
      </c>
    </row>
    <row r="50" spans="1:7">
      <c r="A50" s="126">
        <v>3.1</v>
      </c>
      <c r="B50" s="38" t="s">
        <v>166</v>
      </c>
      <c r="C50" s="128"/>
      <c r="D50" s="128"/>
      <c r="E50" s="169"/>
      <c r="F50" s="169"/>
    </row>
    <row r="51" spans="1:7">
      <c r="A51" s="128" t="s">
        <v>59</v>
      </c>
      <c r="B51" s="133" t="s">
        <v>167</v>
      </c>
      <c r="C51" s="128" t="s">
        <v>60</v>
      </c>
      <c r="D51" s="36">
        <v>1</v>
      </c>
      <c r="E51" s="148"/>
      <c r="F51" s="148"/>
    </row>
    <row r="52" spans="1:7">
      <c r="A52" s="128" t="s">
        <v>58</v>
      </c>
      <c r="B52" s="133" t="s">
        <v>168</v>
      </c>
      <c r="C52" s="128" t="s">
        <v>60</v>
      </c>
      <c r="D52" s="36">
        <v>1</v>
      </c>
      <c r="E52" s="148"/>
      <c r="F52" s="148"/>
      <c r="G52" s="30">
        <f>SUM(D51:D52)</f>
        <v>2</v>
      </c>
    </row>
    <row r="53" spans="1:7" ht="34.35" customHeight="1">
      <c r="A53" s="126">
        <v>4</v>
      </c>
      <c r="B53" s="189" t="s">
        <v>216</v>
      </c>
      <c r="C53" s="189"/>
      <c r="D53" s="189"/>
      <c r="E53" s="189"/>
      <c r="F53" s="189"/>
    </row>
    <row r="54" spans="1:7">
      <c r="A54" s="126">
        <v>4.0999999999999996</v>
      </c>
      <c r="B54" s="107" t="s">
        <v>170</v>
      </c>
      <c r="C54" s="108"/>
      <c r="D54" s="108"/>
      <c r="E54" s="147"/>
      <c r="F54" s="148"/>
    </row>
    <row r="55" spans="1:7">
      <c r="A55" s="128" t="s">
        <v>164</v>
      </c>
      <c r="B55" s="41" t="s">
        <v>209</v>
      </c>
      <c r="C55" s="109" t="s">
        <v>60</v>
      </c>
      <c r="D55" s="110">
        <v>3</v>
      </c>
      <c r="E55" s="170"/>
      <c r="F55" s="170"/>
    </row>
    <row r="56" spans="1:7">
      <c r="A56" s="126">
        <v>4.2</v>
      </c>
      <c r="B56" s="107" t="s">
        <v>174</v>
      </c>
      <c r="C56" s="108"/>
      <c r="D56" s="108"/>
      <c r="E56" s="170"/>
      <c r="F56" s="170"/>
      <c r="G56" s="30">
        <f>SUM(D55:D55)</f>
        <v>3</v>
      </c>
    </row>
    <row r="57" spans="1:7">
      <c r="A57" s="128" t="s">
        <v>171</v>
      </c>
      <c r="B57" s="43" t="s">
        <v>210</v>
      </c>
      <c r="C57" s="109" t="s">
        <v>60</v>
      </c>
      <c r="D57" s="110">
        <v>1</v>
      </c>
      <c r="E57" s="170"/>
      <c r="F57" s="170"/>
    </row>
    <row r="58" spans="1:7">
      <c r="A58" s="126">
        <v>4.3</v>
      </c>
      <c r="B58" s="107" t="s">
        <v>181</v>
      </c>
      <c r="C58" s="109"/>
      <c r="D58" s="110"/>
      <c r="E58" s="170"/>
      <c r="F58" s="170"/>
      <c r="G58" s="30">
        <f>SUM(D57:D57)</f>
        <v>1</v>
      </c>
    </row>
    <row r="59" spans="1:7">
      <c r="A59" s="128" t="s">
        <v>172</v>
      </c>
      <c r="B59" s="43" t="s">
        <v>211</v>
      </c>
      <c r="C59" s="109" t="s">
        <v>60</v>
      </c>
      <c r="D59" s="128">
        <v>1</v>
      </c>
      <c r="E59" s="170"/>
      <c r="F59" s="170"/>
    </row>
    <row r="60" spans="1:7">
      <c r="A60" s="128" t="s">
        <v>184</v>
      </c>
      <c r="B60" s="43" t="s">
        <v>212</v>
      </c>
      <c r="C60" s="109" t="s">
        <v>60</v>
      </c>
      <c r="D60" s="128">
        <v>1</v>
      </c>
      <c r="E60" s="170"/>
      <c r="F60" s="170"/>
    </row>
    <row r="61" spans="1:7">
      <c r="A61" s="111">
        <v>4.4000000000000004</v>
      </c>
      <c r="B61" s="105" t="s">
        <v>169</v>
      </c>
      <c r="C61" s="127"/>
      <c r="D61" s="127"/>
      <c r="E61" s="170"/>
      <c r="F61" s="170"/>
      <c r="G61" s="30">
        <f>SUM(D59:D60)</f>
        <v>2</v>
      </c>
    </row>
    <row r="62" spans="1:7">
      <c r="A62" s="128" t="s">
        <v>185</v>
      </c>
      <c r="B62" s="35" t="s">
        <v>156</v>
      </c>
      <c r="C62" s="128" t="s">
        <v>60</v>
      </c>
      <c r="D62" s="128">
        <v>1</v>
      </c>
      <c r="E62" s="148"/>
      <c r="F62" s="148"/>
    </row>
    <row r="63" spans="1:7">
      <c r="A63" s="128" t="s">
        <v>186</v>
      </c>
      <c r="B63" s="35" t="s">
        <v>157</v>
      </c>
      <c r="C63" s="128" t="s">
        <v>60</v>
      </c>
      <c r="D63" s="128">
        <v>1</v>
      </c>
      <c r="E63" s="148"/>
      <c r="F63" s="148"/>
    </row>
    <row r="64" spans="1:7">
      <c r="A64" s="177">
        <v>4.5</v>
      </c>
      <c r="B64" s="46" t="s">
        <v>243</v>
      </c>
      <c r="C64" s="179" t="s">
        <v>241</v>
      </c>
      <c r="D64" s="179">
        <v>15</v>
      </c>
      <c r="E64" s="182"/>
      <c r="F64" s="182"/>
    </row>
    <row r="65" spans="1:8">
      <c r="A65" s="126">
        <v>5</v>
      </c>
      <c r="B65" s="131" t="s">
        <v>70</v>
      </c>
      <c r="C65" s="126"/>
      <c r="D65" s="128"/>
      <c r="E65" s="148"/>
      <c r="F65" s="148"/>
      <c r="G65" s="30">
        <f>SUM(D62:D63)</f>
        <v>2</v>
      </c>
    </row>
    <row r="66" spans="1:8" ht="24.75" customHeight="1">
      <c r="A66" s="126">
        <v>5.0999999999999996</v>
      </c>
      <c r="B66" s="189" t="s">
        <v>81</v>
      </c>
      <c r="C66" s="189"/>
      <c r="D66" s="189"/>
      <c r="E66" s="189"/>
      <c r="F66" s="189"/>
      <c r="G66" s="30">
        <f>SUM(G50:G65)</f>
        <v>10</v>
      </c>
    </row>
    <row r="67" spans="1:8">
      <c r="A67" s="128" t="s">
        <v>65</v>
      </c>
      <c r="B67" s="133" t="s">
        <v>74</v>
      </c>
      <c r="C67" s="133" t="s">
        <v>73</v>
      </c>
      <c r="D67" s="128">
        <v>1</v>
      </c>
      <c r="E67" s="148"/>
      <c r="F67" s="148"/>
    </row>
    <row r="68" spans="1:8">
      <c r="A68" s="128" t="s">
        <v>66</v>
      </c>
      <c r="B68" s="133" t="s">
        <v>72</v>
      </c>
      <c r="C68" s="133" t="s">
        <v>73</v>
      </c>
      <c r="D68" s="128">
        <v>1</v>
      </c>
      <c r="E68" s="148"/>
      <c r="F68" s="148"/>
      <c r="H68" s="30">
        <f>G66*4</f>
        <v>40</v>
      </c>
    </row>
    <row r="69" spans="1:8" ht="34.35" customHeight="1">
      <c r="A69" s="126">
        <v>5.2</v>
      </c>
      <c r="B69" s="189" t="s">
        <v>71</v>
      </c>
      <c r="C69" s="189"/>
      <c r="D69" s="189"/>
      <c r="E69" s="189"/>
      <c r="F69" s="189"/>
    </row>
    <row r="70" spans="1:8">
      <c r="A70" s="128" t="s">
        <v>65</v>
      </c>
      <c r="B70" s="133" t="s">
        <v>72</v>
      </c>
      <c r="C70" s="133" t="s">
        <v>73</v>
      </c>
      <c r="D70" s="128">
        <v>1</v>
      </c>
      <c r="E70" s="148"/>
      <c r="F70" s="148"/>
    </row>
    <row r="71" spans="1:8">
      <c r="A71" s="128" t="s">
        <v>66</v>
      </c>
      <c r="B71" s="133" t="s">
        <v>74</v>
      </c>
      <c r="C71" s="133" t="s">
        <v>73</v>
      </c>
      <c r="D71" s="128">
        <v>1</v>
      </c>
      <c r="E71" s="148"/>
      <c r="F71" s="148"/>
    </row>
    <row r="72" spans="1:8" ht="21" customHeight="1">
      <c r="A72" s="128" t="s">
        <v>67</v>
      </c>
      <c r="B72" s="133" t="s">
        <v>75</v>
      </c>
      <c r="C72" s="133" t="s">
        <v>73</v>
      </c>
      <c r="D72" s="55">
        <f>H68</f>
        <v>40</v>
      </c>
      <c r="E72" s="148"/>
      <c r="F72" s="148"/>
    </row>
    <row r="73" spans="1:8" ht="22.5" customHeight="1">
      <c r="A73" s="32">
        <v>6</v>
      </c>
      <c r="B73" s="239" t="s">
        <v>213</v>
      </c>
      <c r="C73" s="240"/>
      <c r="D73" s="240"/>
      <c r="E73" s="240"/>
      <c r="F73" s="175"/>
    </row>
    <row r="74" spans="1:8" ht="74.25" customHeight="1">
      <c r="A74" s="33">
        <v>6.1</v>
      </c>
      <c r="B74" s="48" t="s">
        <v>203</v>
      </c>
      <c r="C74" s="33" t="s">
        <v>49</v>
      </c>
      <c r="D74" s="33">
        <v>3</v>
      </c>
      <c r="E74" s="148"/>
      <c r="F74" s="148"/>
    </row>
    <row r="75" spans="1:8" ht="50.45" customHeight="1">
      <c r="A75" s="33">
        <v>6.2</v>
      </c>
      <c r="B75" s="48" t="s">
        <v>206</v>
      </c>
      <c r="C75" s="33" t="s">
        <v>49</v>
      </c>
      <c r="D75" s="33">
        <f>D74</f>
        <v>3</v>
      </c>
      <c r="E75" s="148"/>
      <c r="F75" s="148"/>
    </row>
    <row r="76" spans="1:8">
      <c r="A76" s="126">
        <v>7</v>
      </c>
      <c r="B76" s="38" t="s">
        <v>50</v>
      </c>
      <c r="C76" s="38"/>
      <c r="D76" s="126"/>
      <c r="E76" s="169"/>
      <c r="F76" s="148"/>
    </row>
    <row r="77" spans="1:8" ht="25.35" customHeight="1">
      <c r="A77" s="128">
        <v>7.1</v>
      </c>
      <c r="B77" s="133" t="s">
        <v>51</v>
      </c>
      <c r="C77" s="128" t="s">
        <v>52</v>
      </c>
      <c r="D77" s="128">
        <v>1</v>
      </c>
      <c r="E77" s="148"/>
      <c r="F77" s="148"/>
    </row>
    <row r="78" spans="1:8">
      <c r="A78" s="126">
        <v>8</v>
      </c>
      <c r="B78" s="38" t="s">
        <v>53</v>
      </c>
      <c r="C78" s="38"/>
      <c r="D78" s="126"/>
      <c r="F78" s="148"/>
    </row>
    <row r="79" spans="1:8" ht="24">
      <c r="A79" s="128">
        <v>8.1</v>
      </c>
      <c r="B79" s="133" t="s">
        <v>54</v>
      </c>
      <c r="C79" s="133" t="s">
        <v>52</v>
      </c>
      <c r="D79" s="128">
        <v>1</v>
      </c>
      <c r="E79" s="169"/>
      <c r="F79" s="148"/>
    </row>
    <row r="80" spans="1:8" ht="24">
      <c r="A80" s="128">
        <v>8.1999999999999993</v>
      </c>
      <c r="B80" s="133" t="s">
        <v>55</v>
      </c>
      <c r="C80" s="133" t="s">
        <v>52</v>
      </c>
      <c r="D80" s="128">
        <v>1</v>
      </c>
      <c r="E80" s="148"/>
      <c r="F80" s="148"/>
    </row>
    <row r="81" spans="1:6" ht="24">
      <c r="A81" s="128">
        <v>8.3000000000000007</v>
      </c>
      <c r="B81" s="133" t="s">
        <v>56</v>
      </c>
      <c r="C81" s="133" t="s">
        <v>52</v>
      </c>
      <c r="D81" s="128">
        <v>1</v>
      </c>
      <c r="E81" s="148"/>
      <c r="F81" s="148"/>
    </row>
    <row r="82" spans="1:6" ht="24">
      <c r="A82" s="128">
        <v>8.4</v>
      </c>
      <c r="B82" s="133" t="s">
        <v>57</v>
      </c>
      <c r="C82" s="133" t="s">
        <v>52</v>
      </c>
      <c r="D82" s="128">
        <v>1</v>
      </c>
      <c r="E82" s="148"/>
      <c r="F82" s="148"/>
    </row>
    <row r="83" spans="1:6">
      <c r="A83" s="128">
        <v>8.5</v>
      </c>
      <c r="B83" s="133" t="s">
        <v>102</v>
      </c>
      <c r="C83" s="133" t="s">
        <v>117</v>
      </c>
      <c r="D83" s="128">
        <v>2</v>
      </c>
      <c r="E83" s="148"/>
      <c r="F83" s="148"/>
    </row>
    <row r="84" spans="1:6" ht="27.75" customHeight="1">
      <c r="A84" s="128">
        <v>8.6</v>
      </c>
      <c r="B84" s="133" t="s">
        <v>103</v>
      </c>
      <c r="C84" s="133" t="s">
        <v>118</v>
      </c>
      <c r="D84" s="128">
        <v>2</v>
      </c>
      <c r="E84" s="148"/>
      <c r="F84" s="148"/>
    </row>
    <row r="85" spans="1:6" ht="27.75" customHeight="1">
      <c r="A85" s="128">
        <v>8.6999999999999993</v>
      </c>
      <c r="B85" s="133" t="s">
        <v>104</v>
      </c>
      <c r="C85" s="133"/>
      <c r="D85" s="128"/>
      <c r="E85" s="148"/>
      <c r="F85" s="148"/>
    </row>
    <row r="86" spans="1:6">
      <c r="A86" s="128" t="s">
        <v>65</v>
      </c>
      <c r="B86" s="133" t="s">
        <v>105</v>
      </c>
      <c r="C86" s="128" t="s">
        <v>119</v>
      </c>
      <c r="D86" s="128">
        <v>50</v>
      </c>
      <c r="E86" s="148"/>
      <c r="F86" s="148"/>
    </row>
    <row r="87" spans="1:6">
      <c r="A87" s="128" t="s">
        <v>66</v>
      </c>
      <c r="B87" s="133" t="s">
        <v>106</v>
      </c>
      <c r="C87" s="128" t="s">
        <v>119</v>
      </c>
      <c r="D87" s="128">
        <v>50</v>
      </c>
      <c r="E87" s="148"/>
      <c r="F87" s="148"/>
    </row>
    <row r="88" spans="1:6">
      <c r="A88" s="128" t="s">
        <v>67</v>
      </c>
      <c r="B88" s="133" t="s">
        <v>107</v>
      </c>
      <c r="C88" s="128" t="s">
        <v>120</v>
      </c>
      <c r="D88" s="128">
        <v>200</v>
      </c>
      <c r="E88" s="148"/>
      <c r="F88" s="148"/>
    </row>
    <row r="89" spans="1:6">
      <c r="A89" s="128" t="s">
        <v>68</v>
      </c>
      <c r="B89" s="133" t="s">
        <v>108</v>
      </c>
      <c r="C89" s="128" t="s">
        <v>119</v>
      </c>
      <c r="D89" s="128">
        <v>25</v>
      </c>
      <c r="E89" s="148"/>
      <c r="F89" s="148"/>
    </row>
    <row r="90" spans="1:6">
      <c r="A90" s="128" t="s">
        <v>69</v>
      </c>
      <c r="B90" s="133" t="s">
        <v>109</v>
      </c>
      <c r="C90" s="128" t="s">
        <v>121</v>
      </c>
      <c r="D90" s="128">
        <v>50</v>
      </c>
      <c r="E90" s="148"/>
      <c r="F90" s="148"/>
    </row>
    <row r="91" spans="1:6">
      <c r="A91" s="128" t="s">
        <v>110</v>
      </c>
      <c r="B91" s="133" t="s">
        <v>111</v>
      </c>
      <c r="C91" s="128" t="s">
        <v>121</v>
      </c>
      <c r="D91" s="128">
        <v>50</v>
      </c>
      <c r="E91" s="148"/>
      <c r="F91" s="148"/>
    </row>
    <row r="92" spans="1:6">
      <c r="A92" s="128" t="s">
        <v>112</v>
      </c>
      <c r="B92" s="133" t="s">
        <v>113</v>
      </c>
      <c r="C92" s="128" t="s">
        <v>121</v>
      </c>
      <c r="D92" s="128">
        <v>50</v>
      </c>
      <c r="E92" s="148"/>
      <c r="F92" s="148"/>
    </row>
    <row r="93" spans="1:6">
      <c r="A93" s="128" t="s">
        <v>114</v>
      </c>
      <c r="B93" s="133" t="s">
        <v>115</v>
      </c>
      <c r="C93" s="128" t="s">
        <v>119</v>
      </c>
      <c r="D93" s="128">
        <v>50</v>
      </c>
      <c r="E93" s="148"/>
      <c r="F93" s="148"/>
    </row>
    <row r="94" spans="1:6">
      <c r="A94" s="241" t="s">
        <v>135</v>
      </c>
      <c r="B94" s="241"/>
      <c r="C94" s="241"/>
      <c r="D94" s="241"/>
      <c r="E94" s="171"/>
      <c r="F94" s="173"/>
    </row>
    <row r="95" spans="1:6" ht="15.75" thickBot="1"/>
    <row r="96" spans="1:6">
      <c r="F96" s="150"/>
    </row>
    <row r="97" spans="1:6">
      <c r="F97" s="151" t="s">
        <v>128</v>
      </c>
    </row>
    <row r="98" spans="1:6">
      <c r="F98" s="152"/>
    </row>
    <row r="99" spans="1:6">
      <c r="F99" s="151" t="s">
        <v>129</v>
      </c>
    </row>
    <row r="100" spans="1:6" ht="15.75" thickBot="1">
      <c r="F100" s="153"/>
    </row>
    <row r="101" spans="1:6">
      <c r="A101" s="242" t="s">
        <v>116</v>
      </c>
      <c r="B101" s="242"/>
      <c r="C101" s="242"/>
      <c r="D101" s="242"/>
      <c r="E101" s="242"/>
      <c r="F101" s="242"/>
    </row>
    <row r="102" spans="1:6">
      <c r="A102" s="238" t="s">
        <v>126</v>
      </c>
      <c r="B102" s="238"/>
      <c r="C102" s="238"/>
      <c r="D102" s="238"/>
      <c r="E102" s="238"/>
      <c r="F102" s="238"/>
    </row>
  </sheetData>
  <mergeCells count="31">
    <mergeCell ref="A1:G2"/>
    <mergeCell ref="B3:F3"/>
    <mergeCell ref="A4:A6"/>
    <mergeCell ref="B4:B6"/>
    <mergeCell ref="C4:C6"/>
    <mergeCell ref="D4:D6"/>
    <mergeCell ref="E4:E5"/>
    <mergeCell ref="F4:F5"/>
    <mergeCell ref="B13:E13"/>
    <mergeCell ref="A8:F8"/>
    <mergeCell ref="B9:E9"/>
    <mergeCell ref="B10:E10"/>
    <mergeCell ref="A11:A12"/>
    <mergeCell ref="B11:B12"/>
    <mergeCell ref="C11:C12"/>
    <mergeCell ref="D11:D12"/>
    <mergeCell ref="E11:E12"/>
    <mergeCell ref="F11:F12"/>
    <mergeCell ref="B49:F49"/>
    <mergeCell ref="B18:F18"/>
    <mergeCell ref="B19:E19"/>
    <mergeCell ref="B25:F25"/>
    <mergeCell ref="B31:F31"/>
    <mergeCell ref="B37:F37"/>
    <mergeCell ref="A102:F102"/>
    <mergeCell ref="B53:F53"/>
    <mergeCell ref="B66:F66"/>
    <mergeCell ref="B69:F69"/>
    <mergeCell ref="B73:E73"/>
    <mergeCell ref="A94:D94"/>
    <mergeCell ref="A101:F101"/>
  </mergeCells>
  <printOptions horizontalCentered="1"/>
  <pageMargins left="0.7" right="0.5" top="1" bottom="0.5" header="0.7" footer="0.3"/>
  <pageSetup paperSize="9" scale="71" fitToHeight="0" orientation="landscape" r:id="rId1"/>
  <headerFooter>
    <oddFooter xml:space="preserve">&amp;C&amp;"Calibri,Regular"&amp;K0000004H-&amp;P </oddFooter>
  </headerFooter>
  <rowBreaks count="1" manualBreakCount="1">
    <brk id="72"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zoomScaleSheetLayoutView="100" workbookViewId="0">
      <selection activeCell="M12" sqref="M12"/>
    </sheetView>
  </sheetViews>
  <sheetFormatPr defaultColWidth="8.85546875" defaultRowHeight="15"/>
  <cols>
    <col min="1" max="1" width="4.42578125" style="30" bestFit="1" customWidth="1"/>
    <col min="2" max="2" width="10.28515625" style="30" bestFit="1" customWidth="1"/>
    <col min="3" max="3" width="8.85546875" style="30"/>
    <col min="4" max="4" width="7.7109375" style="30" bestFit="1" customWidth="1"/>
    <col min="5" max="5" width="8.42578125" style="30" bestFit="1" customWidth="1"/>
    <col min="6" max="6" width="8.42578125" style="30" customWidth="1"/>
    <col min="7" max="7" width="12.28515625" style="30" customWidth="1"/>
    <col min="8" max="8" width="18.42578125" style="30" customWidth="1"/>
    <col min="9" max="16384" width="8.85546875" style="30"/>
  </cols>
  <sheetData>
    <row r="1" spans="1:8" ht="15" customHeight="1">
      <c r="A1" s="252" t="s">
        <v>230</v>
      </c>
      <c r="B1" s="253"/>
      <c r="C1" s="253"/>
      <c r="D1" s="253"/>
      <c r="E1" s="253"/>
      <c r="F1" s="253"/>
      <c r="G1" s="253"/>
      <c r="H1" s="254"/>
    </row>
    <row r="2" spans="1:8" ht="66" customHeight="1">
      <c r="A2" s="255"/>
      <c r="B2" s="256"/>
      <c r="C2" s="256"/>
      <c r="D2" s="256"/>
      <c r="E2" s="256"/>
      <c r="F2" s="256"/>
      <c r="G2" s="256"/>
      <c r="H2" s="257"/>
    </row>
    <row r="3" spans="1:8" ht="15.75">
      <c r="A3" s="266" t="s">
        <v>250</v>
      </c>
      <c r="B3" s="267"/>
      <c r="C3" s="267"/>
      <c r="D3" s="267"/>
      <c r="E3" s="267"/>
      <c r="F3" s="267"/>
      <c r="G3" s="267"/>
      <c r="H3" s="268"/>
    </row>
    <row r="4" spans="1:8">
      <c r="A4" s="269" t="s">
        <v>0</v>
      </c>
      <c r="B4" s="271" t="s">
        <v>1</v>
      </c>
      <c r="C4" s="273" t="s">
        <v>2</v>
      </c>
      <c r="D4" s="275" t="s">
        <v>3</v>
      </c>
      <c r="E4" s="258" t="s">
        <v>4</v>
      </c>
      <c r="F4" s="259"/>
      <c r="G4" s="262" t="s">
        <v>214</v>
      </c>
      <c r="H4" s="263"/>
    </row>
    <row r="5" spans="1:8">
      <c r="A5" s="269"/>
      <c r="B5" s="271"/>
      <c r="C5" s="273"/>
      <c r="D5" s="275"/>
      <c r="E5" s="258"/>
      <c r="F5" s="259"/>
      <c r="G5" s="262"/>
      <c r="H5" s="263"/>
    </row>
    <row r="6" spans="1:8" ht="15.75" thickBot="1">
      <c r="A6" s="269"/>
      <c r="B6" s="271"/>
      <c r="C6" s="273"/>
      <c r="D6" s="275"/>
      <c r="E6" s="260"/>
      <c r="F6" s="261"/>
      <c r="G6" s="264"/>
      <c r="H6" s="265"/>
    </row>
    <row r="7" spans="1:8" ht="48.75" thickBot="1">
      <c r="A7" s="270"/>
      <c r="B7" s="272"/>
      <c r="C7" s="274"/>
      <c r="D7" s="276"/>
      <c r="E7" s="97" t="s">
        <v>36</v>
      </c>
      <c r="F7" s="97" t="s">
        <v>6</v>
      </c>
      <c r="G7" s="97" t="s">
        <v>36</v>
      </c>
      <c r="H7" s="97" t="s">
        <v>7</v>
      </c>
    </row>
    <row r="8" spans="1:8" ht="15.75" thickBot="1">
      <c r="A8" s="98">
        <v>1</v>
      </c>
      <c r="B8" s="97">
        <v>2</v>
      </c>
      <c r="C8" s="97">
        <v>3</v>
      </c>
      <c r="D8" s="97">
        <v>4</v>
      </c>
      <c r="E8" s="97">
        <v>5</v>
      </c>
      <c r="F8" s="97">
        <v>6</v>
      </c>
      <c r="G8" s="100" t="s">
        <v>37</v>
      </c>
      <c r="H8" s="99" t="s">
        <v>38</v>
      </c>
    </row>
    <row r="9" spans="1:8" ht="15.75" thickBot="1">
      <c r="A9" s="119"/>
      <c r="B9" s="60"/>
      <c r="C9" s="60"/>
      <c r="D9" s="60"/>
      <c r="E9" s="60"/>
      <c r="F9" s="60"/>
      <c r="G9" s="60"/>
      <c r="H9" s="60"/>
    </row>
    <row r="10" spans="1:8" ht="15.75" thickBot="1">
      <c r="A10" s="119"/>
      <c r="B10" s="60"/>
      <c r="C10" s="60"/>
      <c r="D10" s="60"/>
      <c r="E10" s="60"/>
      <c r="F10" s="60"/>
      <c r="G10" s="60"/>
      <c r="H10" s="60"/>
    </row>
    <row r="11" spans="1:8" ht="15.75" thickBot="1">
      <c r="A11" s="119"/>
      <c r="B11" s="60"/>
      <c r="C11" s="60"/>
      <c r="D11" s="60"/>
      <c r="E11" s="60"/>
      <c r="F11" s="60"/>
      <c r="G11" s="60"/>
      <c r="H11" s="60"/>
    </row>
    <row r="12" spans="1:8" ht="15.75" thickBot="1">
      <c r="A12" s="119"/>
      <c r="B12" s="60"/>
      <c r="C12" s="60"/>
      <c r="D12" s="60"/>
      <c r="E12" s="60"/>
      <c r="F12" s="60"/>
      <c r="G12" s="60"/>
      <c r="H12" s="60"/>
    </row>
    <row r="13" spans="1:8" ht="15.75" thickBot="1">
      <c r="A13" s="119"/>
      <c r="B13" s="60"/>
      <c r="C13" s="60"/>
      <c r="D13" s="60"/>
      <c r="E13" s="60"/>
      <c r="F13" s="60"/>
      <c r="G13" s="60"/>
      <c r="H13" s="60"/>
    </row>
    <row r="14" spans="1:8" ht="15.75" thickBot="1">
      <c r="A14" s="119"/>
      <c r="B14" s="60"/>
      <c r="C14" s="60"/>
      <c r="D14" s="60"/>
      <c r="E14" s="60"/>
      <c r="F14" s="60"/>
      <c r="G14" s="60"/>
      <c r="H14" s="60"/>
    </row>
    <row r="15" spans="1:8" ht="15.75" thickBot="1">
      <c r="A15" s="119"/>
      <c r="B15" s="60"/>
      <c r="C15" s="60"/>
      <c r="D15" s="60"/>
      <c r="E15" s="60"/>
      <c r="F15" s="60"/>
      <c r="G15" s="60"/>
      <c r="H15" s="60"/>
    </row>
    <row r="16" spans="1:8" ht="15.75" thickBot="1">
      <c r="A16" s="119"/>
      <c r="B16" s="60"/>
      <c r="C16" s="60"/>
      <c r="D16" s="60"/>
      <c r="E16" s="60"/>
      <c r="F16" s="60"/>
      <c r="G16" s="60"/>
      <c r="H16" s="60"/>
    </row>
    <row r="17" spans="1:8" ht="15.75" thickBot="1">
      <c r="A17" s="119"/>
      <c r="B17" s="60"/>
      <c r="C17" s="60"/>
      <c r="D17" s="60"/>
      <c r="E17" s="60"/>
      <c r="F17" s="60"/>
      <c r="G17" s="60"/>
      <c r="H17" s="60"/>
    </row>
    <row r="18" spans="1:8" ht="15.75" thickBot="1">
      <c r="A18" s="119"/>
      <c r="B18" s="60"/>
      <c r="C18" s="60"/>
      <c r="D18" s="60"/>
      <c r="E18" s="60"/>
      <c r="F18" s="60"/>
      <c r="G18" s="60"/>
      <c r="H18" s="60"/>
    </row>
    <row r="19" spans="1:8" ht="15.75" thickBot="1">
      <c r="A19" s="119"/>
      <c r="B19" s="60"/>
      <c r="C19" s="60"/>
      <c r="D19" s="60"/>
      <c r="E19" s="60"/>
      <c r="F19" s="60"/>
      <c r="G19" s="60"/>
      <c r="H19" s="60"/>
    </row>
    <row r="20" spans="1:8">
      <c r="A20" s="95"/>
      <c r="B20" s="95"/>
      <c r="C20" s="95"/>
      <c r="D20" s="95"/>
      <c r="E20" s="95"/>
      <c r="F20" s="95"/>
      <c r="G20" s="62"/>
      <c r="H20" s="63"/>
    </row>
    <row r="21" spans="1:8">
      <c r="A21" s="95"/>
      <c r="B21" s="95"/>
      <c r="C21" s="95"/>
      <c r="D21" s="95"/>
      <c r="E21" s="95"/>
      <c r="F21" s="95"/>
      <c r="G21" s="64" t="s">
        <v>128</v>
      </c>
      <c r="H21" s="66"/>
    </row>
    <row r="22" spans="1:8">
      <c r="A22" s="95"/>
      <c r="B22" s="95"/>
      <c r="C22" s="95"/>
      <c r="D22" s="95"/>
      <c r="E22" s="95"/>
      <c r="F22" s="95"/>
      <c r="G22" s="67"/>
      <c r="H22" s="69"/>
    </row>
    <row r="23" spans="1:8">
      <c r="A23" s="95"/>
      <c r="B23" s="95"/>
      <c r="C23" s="95"/>
      <c r="D23" s="95"/>
      <c r="E23" s="95"/>
      <c r="F23" s="95"/>
      <c r="G23" s="64" t="s">
        <v>129</v>
      </c>
      <c r="H23" s="66"/>
    </row>
    <row r="24" spans="1:8" ht="15.75" thickBot="1">
      <c r="A24" s="95"/>
      <c r="B24" s="95"/>
      <c r="C24" s="95"/>
      <c r="D24" s="95"/>
      <c r="E24" s="95"/>
      <c r="F24" s="95"/>
      <c r="G24" s="120"/>
      <c r="H24" s="70"/>
    </row>
    <row r="25" spans="1:8" ht="25.5" customHeight="1">
      <c r="A25" s="121"/>
      <c r="B25" s="122"/>
      <c r="C25" s="122"/>
      <c r="D25" s="122"/>
      <c r="E25" s="122"/>
      <c r="F25" s="122"/>
      <c r="G25" s="123"/>
      <c r="H25" s="123"/>
    </row>
    <row r="26" spans="1:8" ht="36" customHeight="1">
      <c r="A26" s="251" t="s">
        <v>64</v>
      </c>
      <c r="B26" s="251"/>
      <c r="C26" s="251"/>
      <c r="D26" s="251"/>
      <c r="E26" s="251"/>
      <c r="F26" s="251"/>
      <c r="G26" s="251"/>
      <c r="H26" s="251"/>
    </row>
  </sheetData>
  <mergeCells count="9">
    <mergeCell ref="A1:H2"/>
    <mergeCell ref="A26:H26"/>
    <mergeCell ref="E4:F6"/>
    <mergeCell ref="G4:H6"/>
    <mergeCell ref="A3:H3"/>
    <mergeCell ref="A4:A7"/>
    <mergeCell ref="B4:B7"/>
    <mergeCell ref="C4:C7"/>
    <mergeCell ref="D4:D7"/>
  </mergeCells>
  <printOptions horizontalCentered="1"/>
  <pageMargins left="0.7" right="0.5" top="1" bottom="0.5" header="0.3" footer="0.3"/>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Schedule No. 1</vt:lpstr>
      <vt:lpstr>Schedule No. 2</vt:lpstr>
      <vt:lpstr>Schedule No. 3</vt:lpstr>
      <vt:lpstr>Schedule No. 4</vt:lpstr>
      <vt:lpstr>Schedule No. 6</vt:lpstr>
      <vt:lpstr>'Schedule No. 1'!Print_Area</vt:lpstr>
      <vt:lpstr>'Schedule No. 2'!Print_Area</vt:lpstr>
      <vt:lpstr>'Schedule No. 3'!Print_Area</vt:lpstr>
      <vt:lpstr>'Schedule No. 4'!Print_Area</vt:lpstr>
      <vt:lpstr>'Schedule No. 1'!Print_Titles</vt:lpstr>
      <vt:lpstr>'Schedule No. 2'!Print_Titles</vt:lpstr>
      <vt:lpstr>'Schedule No. 3'!Print_Titles</vt:lpstr>
      <vt:lpstr>'Schedule No. 4'!Print_Titles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2020-05-16T14:53:48Z</cp:lastPrinted>
  <dcterms:created xsi:type="dcterms:W3CDTF">2006-09-16T00:00:00Z</dcterms:created>
  <dcterms:modified xsi:type="dcterms:W3CDTF">2022-01-26T09:23:55Z</dcterms:modified>
</cp:coreProperties>
</file>