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7256" windowHeight="5928" tabRatio="941" activeTab="5"/>
  </bookViews>
  <sheets>
    <sheet name="Schedule-1" sheetId="20" r:id="rId1"/>
    <sheet name="Schedule-2" sheetId="38" r:id="rId2"/>
    <sheet name="Schedule No. 3 " sheetId="34" r:id="rId3"/>
    <sheet name="Schedule No. 4" sheetId="39" r:id="rId4"/>
    <sheet name="Schedule No.5" sheetId="32" r:id="rId5"/>
    <sheet name="Schedule No. 6" sheetId="14" r:id="rId6"/>
  </sheets>
  <definedNames>
    <definedName name="_xlnm.Print_Area" localSheetId="2">'Schedule No. 3 '!$A$1:$I$27</definedName>
    <definedName name="_xlnm.Print_Area" localSheetId="3">'Schedule No. 4'!$A$1:$H$74</definedName>
    <definedName name="_xlnm.Print_Area" localSheetId="4">'Schedule No.5'!$A$1:$D$19</definedName>
    <definedName name="_xlnm.Print_Area" localSheetId="0">'Schedule-1'!$A$1:$H$75</definedName>
    <definedName name="_xlnm.Print_Area" localSheetId="1">'Schedule-2'!$A$1:$H$68</definedName>
    <definedName name="_xlnm.Print_Titles" localSheetId="2">'Schedule No. 3 '!$3:$7</definedName>
    <definedName name="_xlnm.Print_Titles" localSheetId="3">'Schedule No. 4'!$3:$7</definedName>
    <definedName name="_xlnm.Print_Titles" localSheetId="0">'Schedule-1'!$3:$7</definedName>
    <definedName name="_xlnm.Print_Titles" localSheetId="1">'Schedule-2'!$3:$7</definedName>
  </definedNames>
  <calcPr calcId="152511"/>
</workbook>
</file>

<file path=xl/calcChain.xml><?xml version="1.0" encoding="utf-8"?>
<calcChain xmlns="http://schemas.openxmlformats.org/spreadsheetml/2006/main">
  <c r="D44" i="39" l="1"/>
  <c r="E43" i="20" l="1"/>
  <c r="E42" i="20"/>
  <c r="E41" i="20"/>
  <c r="E40" i="20"/>
  <c r="H15" i="34"/>
  <c r="P38" i="38" l="1"/>
  <c r="E11" i="38"/>
  <c r="L16" i="38" s="1"/>
  <c r="E39" i="20" l="1"/>
  <c r="E38" i="20"/>
  <c r="P38" i="20"/>
  <c r="E11" i="20" l="1"/>
  <c r="L16" i="20" l="1"/>
</calcChain>
</file>

<file path=xl/sharedStrings.xml><?xml version="1.0" encoding="utf-8"?>
<sst xmlns="http://schemas.openxmlformats.org/spreadsheetml/2006/main" count="456" uniqueCount="226">
  <si>
    <t>Item</t>
  </si>
  <si>
    <t>Description</t>
  </si>
  <si>
    <t>Unit</t>
  </si>
  <si>
    <t>Quantity</t>
  </si>
  <si>
    <r>
      <t>Unit Price</t>
    </r>
    <r>
      <rPr>
        <sz val="6"/>
        <color theme="1"/>
        <rFont val="Arial"/>
        <family val="2"/>
      </rPr>
      <t>1</t>
    </r>
  </si>
  <si>
    <r>
      <t>Total Price</t>
    </r>
    <r>
      <rPr>
        <sz val="6"/>
        <color theme="1"/>
        <rFont val="Arial"/>
        <family val="2"/>
      </rPr>
      <t>1</t>
    </r>
  </si>
  <si>
    <t>Foreign Currency Portion [xxx]</t>
  </si>
  <si>
    <t>3*</t>
  </si>
  <si>
    <t>1.1.1</t>
  </si>
  <si>
    <t>1.1.2</t>
  </si>
  <si>
    <t>1.1.3</t>
  </si>
  <si>
    <t>1.1.4</t>
  </si>
  <si>
    <t>1.1.5</t>
  </si>
  <si>
    <t>1.1.6</t>
  </si>
  <si>
    <t>1.2.1</t>
  </si>
  <si>
    <t>1.2.2</t>
  </si>
  <si>
    <t>1.3.1</t>
  </si>
  <si>
    <t>1.3.2</t>
  </si>
  <si>
    <t>Set</t>
  </si>
  <si>
    <t>set</t>
  </si>
  <si>
    <t>km</t>
  </si>
  <si>
    <t>Local Currency Portion [BDT]</t>
  </si>
  <si>
    <t>7 = 4 x 5</t>
  </si>
  <si>
    <t>8 = 4 x 6</t>
  </si>
  <si>
    <t>Lump sum</t>
  </si>
  <si>
    <t>Schedule No. 5. Grand Summary</t>
  </si>
  <si>
    <r>
      <t>2</t>
    </r>
    <r>
      <rPr>
        <sz val="7"/>
        <color theme="1"/>
        <rFont val="Times New Roman"/>
        <family val="1"/>
      </rPr>
      <t xml:space="preserve">       </t>
    </r>
    <r>
      <rPr>
        <sz val="8"/>
        <color theme="1"/>
        <rFont val="Arial"/>
        <family val="2"/>
      </rPr>
      <t>Bidders shall enter a code representing the country of origin of all imported plant and equipment.</t>
    </r>
  </si>
  <si>
    <r>
      <t>3</t>
    </r>
    <r>
      <rPr>
        <sz val="7"/>
        <color theme="1"/>
        <rFont val="Times New Roman"/>
        <family val="1"/>
      </rPr>
      <t xml:space="preserve">       </t>
    </r>
    <r>
      <rPr>
        <sz val="8"/>
        <color theme="1"/>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</si>
  <si>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t>1. Specify currencies in accordance with ITB 19.1 of the BDS. Create additional columns for up to a maximum of three foreign currencies, if so required.</t>
  </si>
  <si>
    <t>Schedule No. 6. Recommended Spare Parts</t>
  </si>
  <si>
    <r>
      <t>Country of origin</t>
    </r>
    <r>
      <rPr>
        <b/>
        <vertAlign val="superscript"/>
        <sz val="9"/>
        <color theme="1"/>
        <rFont val="Arial"/>
        <family val="2"/>
      </rPr>
      <t>2</t>
    </r>
  </si>
  <si>
    <t>Name of Bidder</t>
  </si>
  <si>
    <t>Signature of Bidder</t>
    <phoneticPr fontId="3"/>
  </si>
  <si>
    <t>Country of Origin Declaration Form</t>
    <phoneticPr fontId="3"/>
  </si>
  <si>
    <t xml:space="preserve">Item </t>
    <phoneticPr fontId="3"/>
  </si>
  <si>
    <t>Description</t>
    <phoneticPr fontId="3"/>
  </si>
  <si>
    <t>Code</t>
    <phoneticPr fontId="3"/>
  </si>
  <si>
    <t>Country</t>
    <phoneticPr fontId="3"/>
  </si>
  <si>
    <t xml:space="preserve"> Total Columns 7 &amp; 8 to be carried forward to Schedule No. 5 - Grand Summary</t>
  </si>
  <si>
    <t>Local Currency [BDT]</t>
  </si>
  <si>
    <t>Local Currency  [BDT]</t>
  </si>
  <si>
    <t>Taxes and Duties</t>
  </si>
  <si>
    <t>Foreign Currency  [xxx]
CIP</t>
  </si>
  <si>
    <t>2. Bidder shall quote the amount considering clause 14.1 of section 8(Special Conditions of Contract), Volume 1 of 3 of the bidding document. The amount quoted by bidder is subject to arithmatic correction by Employer as required.</t>
  </si>
  <si>
    <r>
      <t>Total Price</t>
    </r>
    <r>
      <rPr>
        <b/>
        <vertAlign val="superscript"/>
        <sz val="9"/>
        <color theme="1"/>
        <rFont val="Arial"/>
        <family val="2"/>
      </rPr>
      <t>1</t>
    </r>
  </si>
  <si>
    <t>Unit EXW Price1</t>
  </si>
  <si>
    <t>Local Currency in BDT</t>
  </si>
  <si>
    <t>Total EXW Price</t>
  </si>
  <si>
    <t>Foreign Currency  [xxx]                         CIP</t>
  </si>
  <si>
    <t>7= 5 x 6</t>
  </si>
  <si>
    <t>Signature of Bidder</t>
    <phoneticPr fontId="3"/>
  </si>
  <si>
    <t xml:space="preserve">GRAND TOTAL </t>
  </si>
  <si>
    <t xml:space="preserve">Schedule No. 4 Installation and Other Services </t>
  </si>
  <si>
    <t xml:space="preserve">Schedule No. 3 Design Services </t>
  </si>
  <si>
    <t xml:space="preserve">Schedule No. 2 Plant and Mandatory Spare Parts Supplied from Within the Employer's Country </t>
  </si>
  <si>
    <t xml:space="preserve">Schedule No. 1 Plant and Mandatory Spare Parts Supplied from Abroad </t>
  </si>
  <si>
    <t xml:space="preserve">1. Specify currencies in accordance with ITB 19.1 of the BDS. </t>
  </si>
  <si>
    <r>
      <t>1</t>
    </r>
    <r>
      <rPr>
        <sz val="7"/>
        <color theme="1"/>
        <rFont val="Times New Roman"/>
        <family val="1"/>
      </rPr>
      <t xml:space="preserve">       </t>
    </r>
    <r>
      <rPr>
        <sz val="8"/>
        <color theme="1"/>
        <rFont val="Arial"/>
        <family val="2"/>
      </rPr>
      <t>Specify currencies in accordance with ITB 19.1 of the BDS. Create additional columns for up to a maximum of two foreign currencies, if so required.</t>
    </r>
  </si>
  <si>
    <t xml:space="preserve">Schedule No. 4 Installation and Other Services - </t>
  </si>
  <si>
    <t>Local Currency  [XXX]</t>
  </si>
  <si>
    <t>Foreign Currency  [XXX]</t>
  </si>
  <si>
    <t>7=4X5</t>
  </si>
  <si>
    <t>8= 4 x 6</t>
  </si>
  <si>
    <t xml:space="preserve">1 Specify currencies in accordance with ITB 19.1 of the BDS. Create additional columns for up to a maximum of three foreign currencies, if so required.
</t>
  </si>
  <si>
    <t>2 As described in SCC 22.2.7</t>
  </si>
  <si>
    <t>3.Bidder shall quote the amount considering clause 14.1 of section 8(Special Conditions of Contract), Volume 1 of 3 of the bidding document. The amount quoted by bidder is subject to arithmatic correction by Employer as required.</t>
  </si>
  <si>
    <t>Lot</t>
  </si>
  <si>
    <t>Link Box for cross bonding including all related accessories</t>
  </si>
  <si>
    <t>Link Box for earthing at straight through joint including all related accessories</t>
  </si>
  <si>
    <t>Link Box for earthing at cable sealing end including all related accessories</t>
  </si>
  <si>
    <t>Fibre Optic Cable inclusive of joint boxes including all related accessories</t>
  </si>
  <si>
    <t>Fibre Optic Cable Termination Box inclusive all related accessories</t>
  </si>
  <si>
    <t>Spares</t>
  </si>
  <si>
    <t>Straight Through Joint suitable for above cable mentioned in item 1.1.1 including all related accessories</t>
  </si>
  <si>
    <t>Insulated Joint suitable for above cable mentioned in item 1.1.1 including all related accessories</t>
  </si>
  <si>
    <t>Cable joint (straight through suitable for above cable mentioned in item 1.1.1)</t>
  </si>
  <si>
    <t>1.1.7</t>
  </si>
  <si>
    <t>1.1.8</t>
  </si>
  <si>
    <t>Sub-total Columns 7  to be carried forward to Schedule No. 5 - Grand Summary</t>
  </si>
  <si>
    <t>Installation and jointing of Fibre optic cable joint inclusive all related accessories</t>
  </si>
  <si>
    <t>Installation and terminating of Fibre optic cable terminal box inclusive all related accessories</t>
  </si>
  <si>
    <t>Testing and Commisioning</t>
  </si>
  <si>
    <t>MISCELLANEOUS</t>
  </si>
  <si>
    <t>Outdoor Cable Sealing End for above cable mentioned in item 1.1.1 including all related accessories(Long rod type polymar)</t>
  </si>
  <si>
    <t>Outdoor Cable sealing end terminations complete kit with filling compound for above cable mentioned in item 1.1.1</t>
  </si>
  <si>
    <t>Connection of Underground and Overhead Transmission Lines</t>
  </si>
  <si>
    <t>Laying of cables (double circuit of single core cables and one fibre optic cable) as per the requirements of the technical specification.</t>
  </si>
  <si>
    <t>Making arrangement /installation of cable trench for Road crossing using cable ducts for individual cables as per the requirements of the technical specification (double circuit of single core cables and one fiber optic cable) through Horizontal Directional Drilling (HDD) method or any other means. One spare cable duct is to be provided in the Road crossing cable trench. Total cost of making/installing all arrangements including supply of materials/accessories required for the Road crossing  arrangement/installation are included in this item.</t>
  </si>
  <si>
    <t xml:space="preserve">Making arrangement /installation for the crossing of the canal/khal using cable ducts for individual cables as per the requirements of the technical specification (double circuit of single core cables and one fiber optic cable) through Horizontal Directional Drilling (HDD) method or any other means into/within the canal/khal. Total cost of making/installing all arrangements including supply of materials/accessories required for the above canal/khal crossing arrangement/installation are included in this item. </t>
  </si>
  <si>
    <t>132kV XLPE Underground Power Cable with Necessary Accessories</t>
  </si>
  <si>
    <t>132kV single core 1200sqmm copper conductor, XLPE insulated, corrugated Al sheathed &amp; MDPE outer sheathed cable</t>
  </si>
  <si>
    <t>Fibre Optic Cable including joint boxes and all related accessories</t>
  </si>
  <si>
    <t>Installation and Erection of 132kV XLPE cables and Fibre Optic Cable Circuit</t>
  </si>
  <si>
    <t>per route km</t>
  </si>
  <si>
    <t>Phase conductor, earthwire and OPGW cable, complete with repair sleeves and joints</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</si>
  <si>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</si>
  <si>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</si>
  <si>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</si>
  <si>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</si>
  <si>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</si>
  <si>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</si>
  <si>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Vibration damper for OPGW</t>
  </si>
  <si>
    <t>per pole</t>
  </si>
  <si>
    <t>each</t>
  </si>
  <si>
    <t>Survey and soil investigation works</t>
  </si>
  <si>
    <t>Survey Work</t>
  </si>
  <si>
    <t>Check survey in accordance with the requirements of the technical specification, incl. Full ground survey with change of route, if any, tower plotting and preparation and submission of route maps, profile drawings, SIMM documents, etc.</t>
  </si>
  <si>
    <t>Km</t>
  </si>
  <si>
    <t>Geotechnical Investigations incl. taking samples, logging and lab testing</t>
  </si>
  <si>
    <t>Boreholes for geotechnical investigation, incl. laboratory test, borehole logs, sampling and interpretive report as per geotechnical specification</t>
  </si>
  <si>
    <t>(a)</t>
  </si>
  <si>
    <t>Level 2</t>
  </si>
  <si>
    <t>borehole</t>
  </si>
  <si>
    <t>(b)</t>
  </si>
  <si>
    <t>Level 4</t>
  </si>
  <si>
    <t>Soil resistivity tests (one per pole)</t>
  </si>
  <si>
    <t>unit</t>
  </si>
  <si>
    <t>Erection of 132kV double circuit poles complete with all stubs, nuts, bolts, locking nuts, washers, phase conductor and earthwire swivels/shackles, step bolts, tower notice and identification plates, ACDs, ptotective coating, earthing etc.</t>
  </si>
  <si>
    <t>Testing of Foundations</t>
  </si>
  <si>
    <t>Uplift test</t>
  </si>
  <si>
    <t>per test</t>
  </si>
  <si>
    <t>Compression test</t>
  </si>
  <si>
    <t>Individual Pile test including supply,install and test to prove compliance with technical specification, payment for successful test only (applicable for all pole types selected by the Employer's Engineer):</t>
  </si>
  <si>
    <t>(c)</t>
  </si>
  <si>
    <t>Pile Integrity test</t>
  </si>
  <si>
    <t>Stringing of double circuit line, one conductors per phase, 1 OPGW (length approx. Route km)</t>
  </si>
  <si>
    <t>"Single ACCC  Grosbeak (ACSR Grosbeak Equivalent)" (double circuit line, both circuits erected, one conductors per phase) including:
Installation of insulation strings, compressed dead-ends, compression junction sleeves, suspension clamps, Sagging and clipping, Installation of armour rods and Dampers, Pilot strings and jumpers and any other works required as per specification.</t>
  </si>
  <si>
    <t>route km</t>
  </si>
  <si>
    <t>One optical fibre ground wire, 24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</si>
  <si>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Establishment of as-built drawings, manuals and all requested documents as per specifications</t>
  </si>
  <si>
    <t>lump sum</t>
  </si>
  <si>
    <t>Payment for Compensation(For resettlement of affcetd people, dwelling/commercial structures, trees, crops etc. on the Right of Way)</t>
  </si>
  <si>
    <t xml:space="preserve">Design, Supply, Installation, Testing &amp; Commissioning of Rampura-Bashundhara 132kV Underground Cable Line on Turnkey Basis (Package-2)
</t>
  </si>
  <si>
    <t>GIS Cable sealing end terminations complete kit
with filling compound for above cable mentioned in
item 1.1.1(Male Part)</t>
  </si>
  <si>
    <t>Fabrication, galvanising and supply of various types of poles, including crossarms, base plates, anchor bolt, stiffener, bolts &amp; nuts, including hangers, D-shackles, spring washer, plain washer, pole earthing, danger plate, number plate, bird guards, anti-climbing device, ladder, rest platform (if required), etc. as per specification (payment shall be released for identified complete pole).</t>
  </si>
  <si>
    <t>Pole Type 1DLP</t>
  </si>
  <si>
    <t>Pole Type 1D25P</t>
  </si>
  <si>
    <t>Pole Type 1DT6P</t>
  </si>
  <si>
    <t>Auxiliary crossarms</t>
  </si>
  <si>
    <t>Poles</t>
  </si>
  <si>
    <t>7x3.25mm equivalent OPGW inclusive of joint boxes, fixing clamps, fusion splices and connections to the joint boxes. One OPGW earthwire on the line.</t>
  </si>
  <si>
    <t>two strings for each crossarm + 12 nos. for 2 anchor</t>
  </si>
  <si>
    <t>1to compansate fraction</t>
  </si>
  <si>
    <t>a) Single suspension string,  70 kN  -disc only</t>
  </si>
  <si>
    <t>b) Single suspension string,  70 kN  -fittings only</t>
  </si>
  <si>
    <t>a) Tension string, 120kN -disc only</t>
  </si>
  <si>
    <t>b) Tension string, 120kN -fittings only</t>
  </si>
  <si>
    <t>132kV Lightenning Arrester with all fittings</t>
  </si>
  <si>
    <t>2.1.1</t>
  </si>
  <si>
    <t>2.1.2</t>
  </si>
  <si>
    <r>
      <t>Route km</t>
    </r>
    <r>
      <rPr>
        <sz val="10"/>
        <color theme="1"/>
        <rFont val="Calibri"/>
        <family val="2"/>
      </rPr>
      <t>³</t>
    </r>
  </si>
  <si>
    <r>
      <t xml:space="preserve">a) Single jumper suspension string, </t>
    </r>
    <r>
      <rPr>
        <sz val="10"/>
        <rFont val="Arial"/>
        <family val="2"/>
      </rPr>
      <t>having each string</t>
    </r>
    <r>
      <rPr>
        <sz val="10"/>
        <color theme="1"/>
        <rFont val="Arial"/>
        <family val="2"/>
      </rPr>
      <t xml:space="preserve"> 70 kN-disc only</t>
    </r>
  </si>
  <si>
    <r>
      <t xml:space="preserve">b) Single jumper suspension string, </t>
    </r>
    <r>
      <rPr>
        <sz val="10"/>
        <rFont val="Arial"/>
        <family val="2"/>
      </rPr>
      <t>having each string</t>
    </r>
    <r>
      <rPr>
        <sz val="10"/>
        <color theme="1"/>
        <rFont val="Arial"/>
        <family val="2"/>
      </rPr>
      <t xml:space="preserve"> 70 kN-fittings only</t>
    </r>
  </si>
  <si>
    <r>
      <rPr>
        <sz val="10"/>
        <rFont val="Arial"/>
        <family val="2"/>
      </rPr>
      <t xml:space="preserve">GIS Cable </t>
    </r>
    <r>
      <rPr>
        <sz val="10"/>
        <color rgb="FF000000"/>
        <rFont val="Arial"/>
        <family val="2"/>
      </rPr>
      <t>sealing end terminations complete kit with filling compound for above cable mentioned in item 1.1.1(Male Part)</t>
    </r>
  </si>
  <si>
    <t>per set of three</t>
  </si>
  <si>
    <t>Schedule No.2 Plant and Mandatory Spare Parts Supplied from Within the Employer's Country</t>
  </si>
  <si>
    <r>
      <t>Country of origin</t>
    </r>
    <r>
      <rPr>
        <b/>
        <sz val="9"/>
        <color theme="1"/>
        <rFont val="Calibri"/>
        <family val="2"/>
      </rPr>
      <t>¹</t>
    </r>
  </si>
  <si>
    <r>
      <t>Route km</t>
    </r>
    <r>
      <rPr>
        <sz val="10"/>
        <color theme="1"/>
        <rFont val="Calibri"/>
        <family val="2"/>
      </rPr>
      <t>²</t>
    </r>
  </si>
  <si>
    <r>
      <rPr>
        <sz val="7"/>
        <color theme="1"/>
        <rFont val="Times New Roman"/>
        <family val="1"/>
      </rPr>
      <t xml:space="preserve">1      </t>
    </r>
    <r>
      <rPr>
        <sz val="8"/>
        <color theme="1"/>
        <rFont val="Arial"/>
        <family val="2"/>
      </rPr>
      <t>Bidders shall enter a code representing the country of origin of all imported plant and equipment.</t>
    </r>
  </si>
  <si>
    <r>
      <rPr>
        <sz val="7"/>
        <color theme="1"/>
        <rFont val="Times New Roman"/>
        <family val="1"/>
      </rPr>
      <t xml:space="preserve">2     </t>
    </r>
    <r>
      <rPr>
        <sz val="8"/>
        <color theme="1"/>
        <rFont val="Arial"/>
        <family val="2"/>
      </rPr>
      <t>Definition of route km: Route km is the transmission line distance between two terminal points in plan view.  Route km is exclusive sag and other electrical clearances, elevation differences etc. The Contractor shall incorporate all such extra costs in his unit rate.</t>
    </r>
  </si>
  <si>
    <t xml:space="preserve">Design, Supply, Installation, Testing &amp; Commissioning of Rampura-Bashundhara 132kV Underground Cable Line on Turnkey Basis (Package-2)
</t>
  </si>
  <si>
    <t>Foundation Design</t>
  </si>
  <si>
    <t>Foundation design for all soil types including additional soil investigation and additional soil resistivity measurement</t>
  </si>
  <si>
    <t>Design services ( including line design, foundation design and prototype testing etc. as per bid requirement) for overland portion.</t>
  </si>
  <si>
    <t>Design services for underground cable and accessories</t>
  </si>
  <si>
    <r>
      <t>Unit Price</t>
    </r>
    <r>
      <rPr>
        <b/>
        <sz val="6"/>
        <color theme="1"/>
        <rFont val="Arial"/>
        <family val="2"/>
      </rPr>
      <t>1</t>
    </r>
  </si>
  <si>
    <r>
      <t>Total Price</t>
    </r>
    <r>
      <rPr>
        <b/>
        <sz val="6"/>
        <color theme="1"/>
        <rFont val="Arial"/>
        <family val="2"/>
      </rPr>
      <t>1</t>
    </r>
  </si>
  <si>
    <t>NIL</t>
  </si>
  <si>
    <t>Installation and jointing of 132kV insulated/straight through joints as per the requirements of the technical specification including installation of link box and associated earthing works with provision for link pit as per the requirements and all related works</t>
  </si>
  <si>
    <t>Installation and terminating of 132kV GIS Cable sealing end termination as per the requirements of the technical specification including installation of link box and associated earthing works as per the requirements and all related works</t>
  </si>
  <si>
    <t>6.5.1</t>
  </si>
  <si>
    <t>6.5.2</t>
  </si>
  <si>
    <t>Sub-total Columns 7 to be carried forward to Schedule No. 5 - Grand Summary</t>
  </si>
  <si>
    <t>Costs and Expenses related to test witness3(Provisional Sum)</t>
  </si>
  <si>
    <t>Test and Inspection</t>
  </si>
  <si>
    <t>Schedule No. 4 Installation and Other Services</t>
  </si>
  <si>
    <t>Design, Supply, Installation, Testing &amp; Commissioning of Rampura-Bashundhara 132kV Underground Cable Line on Turnkey Basis (Package-2)</t>
  </si>
  <si>
    <t>Installation of 132kV Lighting Arrester including earthing &amp; all related accessories</t>
  </si>
  <si>
    <t>Testing and commissioning of 132kV cable circuit and fibre optic cable with provision of all test equipment as per the requirements of technical specification</t>
  </si>
  <si>
    <t>"ACCC Grosbeak Phase Conductor (3 Phase, Double Circuit, one conductor per phase on the line)</t>
  </si>
  <si>
    <t>120kN tension set for single ACCC Conductor - Complete Assembly</t>
  </si>
  <si>
    <t>Midspan Joint for single ACCC conductor</t>
  </si>
  <si>
    <t>Repair sleeve for single ACCC conductor</t>
  </si>
  <si>
    <t>Insulator strings, with associated suspension and tension clamps for Single ACCC Grosbeak  Conductor</t>
  </si>
  <si>
    <t>70kN single suspension Insulators set for single ACCC Conductor - Complete Assembly</t>
  </si>
  <si>
    <t>Outdoor Cable Sealing End for above cable mentioned in item 1.1.1 including all related accessories (Composite polymar)</t>
  </si>
  <si>
    <t>Pole Type 1DT6P (with CSE &amp; LA support Structure)</t>
  </si>
  <si>
    <t>132kV Lightning Arrester with all fittings</t>
  </si>
  <si>
    <t>a) Single jumper suspension string, having each string 70 kN-disc only</t>
  </si>
  <si>
    <t>b) Single jumper suspension string, having each string 70 kN-fittings only</t>
  </si>
  <si>
    <t>Foundations for poles including all setting out, Concrete, Reinforcement, Excavation, Pumping, anchor bolt Setting, Geotechnical Investigation (Level 2), Shuttering, Leveling, Timbering, supply &amp; Installation of foundation steelwork, Earthing Materials,Backfilling, approved Protective Coating &amp; site clearing etc.</t>
  </si>
  <si>
    <t>Pile Foundation for any soil category  with 4 meter Raised chimney</t>
  </si>
  <si>
    <t>Pile Foundation for any soil category  with 6 meter Raised chimney</t>
  </si>
  <si>
    <t>2.2.1</t>
  </si>
  <si>
    <t>2.3.1</t>
  </si>
  <si>
    <t>2.4.1</t>
  </si>
  <si>
    <t>Pile Foundation for any soil category  with 1 meter Raised chimney</t>
  </si>
  <si>
    <t>Up to 20 meter width of canal</t>
  </si>
  <si>
    <t>Above 20 meter width of canal</t>
  </si>
  <si>
    <t>Complete civil works including  foundation for Cable Sealing End at Rampura substation</t>
  </si>
  <si>
    <t>Signature of Bidder</t>
    <phoneticPr fontId="3"/>
  </si>
  <si>
    <t>Expert Service for GIS termination to existing GIS cable chamber</t>
  </si>
  <si>
    <t>Excavation and construction of all civil related works of cable joint bay as per the requirements of the technical specification.</t>
  </si>
  <si>
    <t xml:space="preserve">Excavation and construction of all civil related works of cable trench for road crossing using cable ducts for individual cables as per the requirements of the technical specification. </t>
  </si>
  <si>
    <t xml:space="preserve">Excavation and construction of all civil related works of cable trench as per the requirements of the technical specification </t>
  </si>
  <si>
    <t xml:space="preserve">Making arrangement /installation including pile foundations or any other type foundations as required for the crossing of the canal/khal into/within the canal/khal crossing arrangement/installation through cable bridge. Total cost of making/installing all arrangements including supply of reinforcement and other materials/accessories required for the above canal/khal crossing arrangement/installation are included in this item. </t>
  </si>
  <si>
    <r>
      <t xml:space="preserve">Support Structures for Cable Sealing End(CSE) </t>
    </r>
    <r>
      <rPr>
        <sz val="10"/>
        <rFont val="Arial"/>
        <family val="2"/>
      </rPr>
      <t>at Rampura substation</t>
    </r>
  </si>
  <si>
    <t>Support Structures for Cable Sealing End(CSE) at Rampura substation</t>
  </si>
  <si>
    <t>Installation and terminating of 132kV Outdoor Cable sealing end termination as per the requirements of the technical specification including installation of link box and associated earthing works as per the requirements and all related works</t>
  </si>
  <si>
    <t xml:space="preserve">Outdoor termination/connection  from slack span conductor to Cable sealing end and LA  </t>
  </si>
  <si>
    <t xml:space="preserve">Scope: Rampura-Bashundhara 132 kV double circuit Underground cable line portion (1200 mm² XLPE): </t>
  </si>
  <si>
    <t xml:space="preserve">Rampura-Bashundhara 132 kV double circuit Overhead line portion: </t>
  </si>
  <si>
    <t>Rampura-Bashundhara 132 kV double circuit Underground cable line portion</t>
  </si>
  <si>
    <t xml:space="preserve">Foreign Currency  [xxx]  </t>
  </si>
  <si>
    <t xml:space="preserve">Support Structures </t>
  </si>
  <si>
    <t>Fabrication, galvanising and supply of Cable Bridge including all kinds of accessories</t>
  </si>
  <si>
    <t>per route-km</t>
  </si>
  <si>
    <t>2.2.1.1</t>
  </si>
  <si>
    <t>2.2.1.2</t>
  </si>
  <si>
    <t>2.2.1.3</t>
  </si>
  <si>
    <t>2.2.1.4</t>
  </si>
  <si>
    <t>2.2.1.5</t>
  </si>
  <si>
    <t>3 These costs are fixed ceiling and will be included in total price. But the payment shall be at actual upon submission of relevant documents.</t>
  </si>
  <si>
    <t>18.1.12.3 PLS CADD, TOWER, POLE License</t>
  </si>
  <si>
    <t xml:space="preserve">PGCB’s existing five Licenses of PLS CADD, PLS TOWER and PLS POLE shall be updated for one year and one existing license of PLS CADD, PLS TOWER and PLS POLE shall be updated for approximately 3 month at prorate under this contract. All available existing features of licenses should be extended. </t>
  </si>
  <si>
    <t>Sub-total Columns 7 &amp; 8 to be carried forward to Schedule No. 5 - Grand Summary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</si>
</sst>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0.00"/>
    <numFmt numFmtId="165" formatCode="0.0"/>
  </numFmts>
  <fonts count="38"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6"/>
      <color theme="1"/>
      <name val="Arial"/>
      <family val="2"/>
    </font>
    <font>
      <sz val="9"/>
      <color theme="1"/>
      <name val="Arial"/>
      <family val="2"/>
    </font>
    <font>
      <sz val="8"/>
      <color theme="1"/>
      <name val="Arial"/>
      <family val="2"/>
    </font>
    <font>
      <b/>
      <sz val="12"/>
      <color theme="1"/>
      <name val="Arial"/>
      <family val="2"/>
    </font>
    <font>
      <sz val="7"/>
      <color theme="1"/>
      <name val="Times New Roman"/>
      <family val="1"/>
    </font>
    <font>
      <sz val="11"/>
      <color theme="1"/>
      <name val="Calibri"/>
      <family val="2"/>
      <scheme val="minor"/>
    </font>
    <font>
      <b/>
      <vertAlign val="superscript"/>
      <sz val="9"/>
      <color theme="1"/>
      <name val="Arial"/>
      <family val="2"/>
    </font>
    <font>
      <sz val="9"/>
      <color theme="1"/>
      <name val="Arial Narrow"/>
      <family val="2"/>
    </font>
    <font>
      <sz val="9"/>
      <name val="Arial Narrow"/>
      <family val="2"/>
    </font>
    <font>
      <b/>
      <sz val="9"/>
      <name val="Arial"/>
      <family val="2"/>
    </font>
    <font>
      <sz val="12"/>
      <color theme="1"/>
      <name val="Calibri"/>
      <family val="2"/>
      <scheme val="minor"/>
    </font>
    <font>
      <b/>
      <sz val="12"/>
      <color theme="1"/>
      <name val="Calibri"/>
      <family val="2"/>
      <scheme val="minor"/>
    </font>
    <font>
      <sz val="9"/>
      <name val="Arial"/>
      <family val="2"/>
    </font>
    <font>
      <b/>
      <sz val="11"/>
      <color rgb="FF000000"/>
      <name val="Arial"/>
      <family val="2"/>
    </font>
    <font>
      <sz val="10"/>
      <color theme="1"/>
      <name val="Arial"/>
      <family val="2"/>
    </font>
    <font>
      <sz val="9"/>
      <color rgb="FFFF0000"/>
      <name val="Arial"/>
      <family val="2"/>
    </font>
    <font>
      <sz val="11"/>
      <color rgb="FFFF0000"/>
      <name val="Arial"/>
      <family val="2"/>
    </font>
    <font>
      <sz val="8"/>
      <name val="Arial"/>
      <family val="2"/>
    </font>
    <font>
      <sz val="10"/>
      <name val="Arial"/>
      <family val="2"/>
    </font>
    <font>
      <sz val="10"/>
      <color rgb="FF000000"/>
      <name val="Arial"/>
      <family val="2"/>
    </font>
    <font>
      <b/>
      <sz val="10"/>
      <color rgb="FF000000"/>
      <name val="Arial"/>
      <family val="2"/>
    </font>
    <font>
      <b/>
      <sz val="10"/>
      <name val="Arial"/>
      <family val="2"/>
    </font>
    <font>
      <sz val="10"/>
      <color theme="1"/>
      <name val="Calibri"/>
      <family val="2"/>
    </font>
    <font>
      <b/>
      <sz val="9"/>
      <color theme="1"/>
      <name val="Calibri"/>
      <family val="2"/>
    </font>
    <font>
      <b/>
      <sz val="6"/>
      <color theme="1"/>
      <name val="Arial"/>
      <family val="2"/>
    </font>
    <font>
      <sz val="10"/>
      <color theme="1"/>
      <name val="Arial Narrow"/>
      <family val="2"/>
    </font>
    <font>
      <sz val="11"/>
      <name val="Arial"/>
      <family val="2"/>
    </font>
    <font>
      <b/>
      <sz val="11"/>
      <color theme="1"/>
      <name val="Arial"/>
      <family val="2"/>
    </font>
    <font>
      <b/>
      <sz val="11"/>
      <color theme="1"/>
      <name val="Calibri"/>
      <family val="2"/>
      <scheme val="minor"/>
    </font>
    <font>
      <sz val="11"/>
      <name val="Calibri"/>
      <family val="2"/>
      <scheme val="minor"/>
    </font>
    <font>
      <b/>
      <sz val="11"/>
      <name val="Arial"/>
      <family val="2"/>
    </font>
    <font>
      <sz val="10"/>
      <name val="Calibri"/>
      <family val="2"/>
    </font>
    <font>
      <sz val="10"/>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rgb="FFC5D9F0"/>
        <bgColor indexed="64"/>
      </patternFill>
    </fill>
    <fill>
      <patternFill patternType="solid">
        <fgColor rgb="FFFBD4B4"/>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indexed="64"/>
      </patternFill>
    </fill>
  </fills>
  <borders count="70">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medium">
        <color rgb="FF000000"/>
      </bottom>
      <diagonal/>
    </border>
    <border>
      <left style="medium">
        <color rgb="FF000000"/>
      </left>
      <right style="thin">
        <color indexed="64"/>
      </right>
      <top style="medium">
        <color rgb="FF000000"/>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style="medium">
        <color rgb="FF000000"/>
      </right>
      <top style="thin">
        <color indexed="64"/>
      </top>
      <bottom/>
      <diagonal/>
    </border>
    <border>
      <left style="medium">
        <color rgb="FF000000"/>
      </left>
      <right/>
      <top style="thin">
        <color indexed="64"/>
      </top>
      <bottom/>
      <diagonal/>
    </border>
    <border>
      <left/>
      <right style="thin">
        <color indexed="64"/>
      </right>
      <top style="thin">
        <color indexed="64"/>
      </top>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style="medium">
        <color rgb="FF000000"/>
      </left>
      <right style="medium">
        <color rgb="FF000000"/>
      </right>
      <top/>
      <bottom style="thin">
        <color indexed="64"/>
      </bottom>
      <diagonal/>
    </border>
    <border>
      <left style="thin">
        <color indexed="64"/>
      </left>
      <right/>
      <top/>
      <bottom style="medium">
        <color rgb="FF00000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rgb="FF000000"/>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medium">
        <color rgb="FF000000"/>
      </top>
      <bottom/>
      <diagonal/>
    </border>
    <border>
      <left/>
      <right style="thin">
        <color indexed="64"/>
      </right>
      <top/>
      <bottom style="thin">
        <color indexed="64"/>
      </bottom>
      <diagonal/>
    </border>
  </borders>
  <cellStyleXfs count="3">
    <xf numFmtId="0" fontId="0" fillId="0" borderId="0"/>
    <xf numFmtId="43" fontId="9" fillId="0" borderId="0" applyFont="0" applyFill="0" applyBorder="0" applyAlignment="0" applyProtection="0"/>
    <xf numFmtId="44" fontId="9" fillId="0" borderId="0" applyFont="0" applyFill="0" applyBorder="0" applyAlignment="0" applyProtection="0"/>
  </cellStyleXfs>
  <cellXfs count="313">
    <xf numFmtId="0" fontId="0" fillId="0" borderId="0" xfId="0"/>
    <xf numFmtId="0" fontId="1" fillId="0" borderId="6" xfId="0" applyFont="1" applyBorder="1" applyAlignment="1">
      <alignment vertical="center" wrapText="1"/>
    </xf>
    <xf numFmtId="0" fontId="3" fillId="2" borderId="6" xfId="0" applyFont="1" applyFill="1" applyBorder="1" applyAlignment="1">
      <alignment horizontal="left" vertical="center" wrapText="1" indent="1"/>
    </xf>
    <xf numFmtId="0" fontId="3" fillId="2" borderId="6" xfId="0" applyFont="1" applyFill="1" applyBorder="1" applyAlignment="1">
      <alignment horizontal="left" vertical="center" wrapText="1" indent="2"/>
    </xf>
    <xf numFmtId="0" fontId="5" fillId="0" borderId="10" xfId="0" applyFont="1" applyBorder="1" applyAlignment="1">
      <alignment vertical="center" wrapText="1"/>
    </xf>
    <xf numFmtId="0" fontId="3" fillId="2" borderId="3" xfId="0" applyFont="1" applyFill="1" applyBorder="1" applyAlignment="1">
      <alignment horizontal="center" vertical="center" wrapText="1"/>
    </xf>
    <xf numFmtId="0" fontId="1" fillId="0" borderId="3" xfId="0" applyFont="1" applyBorder="1" applyAlignment="1">
      <alignment vertical="center" wrapText="1"/>
    </xf>
    <xf numFmtId="0" fontId="3" fillId="2" borderId="6" xfId="0" applyFont="1" applyFill="1" applyBorder="1" applyAlignment="1">
      <alignment horizontal="center" vertical="center" wrapText="1"/>
    </xf>
    <xf numFmtId="0" fontId="5" fillId="0" borderId="0" xfId="0" applyFont="1" applyBorder="1" applyAlignment="1">
      <alignment horizontal="center" vertical="center" wrapText="1"/>
    </xf>
    <xf numFmtId="0" fontId="1" fillId="0" borderId="0" xfId="0" applyFont="1" applyBorder="1" applyAlignment="1">
      <alignment vertical="center" wrapText="1"/>
    </xf>
    <xf numFmtId="0" fontId="6" fillId="0" borderId="0" xfId="0" applyFont="1" applyAlignment="1"/>
    <xf numFmtId="0" fontId="5" fillId="0" borderId="0" xfId="0" applyFont="1" applyAlignment="1">
      <alignment horizontal="left" vertical="center" indent="2"/>
    </xf>
    <xf numFmtId="0" fontId="0" fillId="0" borderId="0" xfId="0" applyAlignment="1">
      <alignment vertical="top"/>
    </xf>
    <xf numFmtId="0" fontId="5" fillId="0" borderId="0" xfId="0" applyFont="1" applyAlignment="1">
      <alignment vertical="top"/>
    </xf>
    <xf numFmtId="0" fontId="0" fillId="0" borderId="0" xfId="0" applyAlignment="1">
      <alignment vertical="top" wrapText="1"/>
    </xf>
    <xf numFmtId="0" fontId="0" fillId="0" borderId="0" xfId="0" applyBorder="1"/>
    <xf numFmtId="0" fontId="0" fillId="0" borderId="21" xfId="0" applyBorder="1"/>
    <xf numFmtId="0" fontId="0" fillId="0" borderId="22" xfId="0" applyBorder="1"/>
    <xf numFmtId="0" fontId="12" fillId="0" borderId="23" xfId="0" applyFont="1" applyBorder="1" applyAlignment="1">
      <alignment horizontal="right" vertical="center"/>
    </xf>
    <xf numFmtId="0" fontId="0" fillId="0" borderId="24" xfId="0" applyBorder="1"/>
    <xf numFmtId="0" fontId="12" fillId="0" borderId="23" xfId="0" applyFont="1" applyBorder="1" applyAlignment="1">
      <alignment vertical="center"/>
    </xf>
    <xf numFmtId="0" fontId="0" fillId="0" borderId="20" xfId="0" applyBorder="1"/>
    <xf numFmtId="0" fontId="12" fillId="0" borderId="25" xfId="0" applyFont="1" applyBorder="1" applyAlignment="1">
      <alignment horizontal="right" vertical="center"/>
    </xf>
    <xf numFmtId="0" fontId="0" fillId="0" borderId="13" xfId="0" applyBorder="1"/>
    <xf numFmtId="0" fontId="13" fillId="0" borderId="0" xfId="0" applyFont="1" applyAlignment="1">
      <alignment vertical="center"/>
    </xf>
    <xf numFmtId="0" fontId="12" fillId="0" borderId="0" xfId="0" applyFont="1" applyAlignment="1">
      <alignment vertical="center"/>
    </xf>
    <xf numFmtId="0" fontId="11" fillId="0" borderId="0" xfId="0" applyFont="1" applyAlignment="1">
      <alignment vertical="center"/>
    </xf>
    <xf numFmtId="0" fontId="12" fillId="0" borderId="0" xfId="0" applyFont="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31" xfId="0" applyFont="1" applyBorder="1" applyAlignment="1">
      <alignment vertical="center"/>
    </xf>
    <xf numFmtId="0" fontId="12" fillId="0" borderId="32" xfId="0" applyFont="1" applyBorder="1" applyAlignment="1">
      <alignment vertical="center"/>
    </xf>
    <xf numFmtId="0" fontId="11" fillId="0" borderId="33" xfId="0" applyFont="1" applyBorder="1" applyAlignment="1">
      <alignment vertical="center"/>
    </xf>
    <xf numFmtId="0" fontId="12" fillId="0" borderId="34" xfId="0" applyFont="1" applyBorder="1" applyAlignment="1">
      <alignment horizontal="center" vertical="center"/>
    </xf>
    <xf numFmtId="0" fontId="12" fillId="0" borderId="34" xfId="0" applyFont="1" applyBorder="1" applyAlignment="1">
      <alignment vertical="center"/>
    </xf>
    <xf numFmtId="0" fontId="12" fillId="0" borderId="35" xfId="0" applyFont="1" applyBorder="1" applyAlignment="1">
      <alignment vertical="center"/>
    </xf>
    <xf numFmtId="0" fontId="12" fillId="0" borderId="36" xfId="0" applyFont="1" applyBorder="1" applyAlignment="1">
      <alignment vertical="center"/>
    </xf>
    <xf numFmtId="0" fontId="12" fillId="0" borderId="37" xfId="0" applyFont="1" applyBorder="1" applyAlignment="1">
      <alignment vertical="center"/>
    </xf>
    <xf numFmtId="0" fontId="11" fillId="0" borderId="38" xfId="0" applyFont="1" applyBorder="1" applyAlignment="1">
      <alignment vertical="center"/>
    </xf>
    <xf numFmtId="0" fontId="12" fillId="0" borderId="39" xfId="0" applyFont="1" applyBorder="1" applyAlignment="1">
      <alignment horizontal="center" vertical="center"/>
    </xf>
    <xf numFmtId="0" fontId="12" fillId="0" borderId="39" xfId="0" applyFont="1" applyBorder="1" applyAlignment="1">
      <alignment vertical="center"/>
    </xf>
    <xf numFmtId="0" fontId="12" fillId="0" borderId="40" xfId="0" applyFont="1" applyBorder="1" applyAlignment="1">
      <alignment vertical="center"/>
    </xf>
    <xf numFmtId="0" fontId="12" fillId="0" borderId="41" xfId="0" applyFont="1" applyBorder="1" applyAlignment="1">
      <alignment vertical="center"/>
    </xf>
    <xf numFmtId="0" fontId="12" fillId="0" borderId="42" xfId="0" applyFont="1" applyBorder="1" applyAlignment="1">
      <alignment vertical="center"/>
    </xf>
    <xf numFmtId="0" fontId="11" fillId="0" borderId="43" xfId="0" applyFont="1" applyBorder="1" applyAlignment="1">
      <alignment vertical="center"/>
    </xf>
    <xf numFmtId="0" fontId="12" fillId="0" borderId="44" xfId="0" applyFont="1" applyBorder="1" applyAlignment="1">
      <alignment horizontal="center" vertical="center"/>
    </xf>
    <xf numFmtId="0" fontId="12" fillId="0" borderId="44" xfId="0" applyFont="1" applyBorder="1" applyAlignment="1">
      <alignment vertical="center"/>
    </xf>
    <xf numFmtId="0" fontId="12" fillId="0" borderId="45" xfId="0" applyFont="1" applyBorder="1" applyAlignment="1">
      <alignment vertical="center"/>
    </xf>
    <xf numFmtId="0" fontId="12" fillId="0" borderId="0" xfId="0" applyFont="1" applyBorder="1" applyAlignment="1">
      <alignment horizontal="right" vertical="center"/>
    </xf>
    <xf numFmtId="0" fontId="12" fillId="0" borderId="0" xfId="0" applyFont="1" applyBorder="1" applyAlignment="1">
      <alignment vertical="center"/>
    </xf>
    <xf numFmtId="0" fontId="0" fillId="0" borderId="23" xfId="0" applyBorder="1"/>
    <xf numFmtId="0" fontId="5" fillId="0" borderId="0" xfId="0" applyFont="1" applyBorder="1" applyAlignment="1">
      <alignment horizontal="left" vertical="center" wrapText="1"/>
    </xf>
    <xf numFmtId="1" fontId="0" fillId="0" borderId="0" xfId="0" applyNumberFormat="1"/>
    <xf numFmtId="0" fontId="3" fillId="2" borderId="6" xfId="0" applyFont="1" applyFill="1" applyBorder="1" applyAlignment="1">
      <alignment horizontal="center" vertical="center" wrapText="1"/>
    </xf>
    <xf numFmtId="0" fontId="0" fillId="0" borderId="0" xfId="0" applyAlignment="1">
      <alignment horizontal="center"/>
    </xf>
    <xf numFmtId="0" fontId="3" fillId="0" borderId="11" xfId="0" applyFont="1" applyFill="1" applyBorder="1" applyAlignment="1">
      <alignment horizontal="center" vertical="center" wrapText="1"/>
    </xf>
    <xf numFmtId="0" fontId="0" fillId="0" borderId="0" xfId="0" applyAlignment="1">
      <alignment horizontal="center"/>
    </xf>
    <xf numFmtId="0" fontId="3" fillId="2" borderId="5"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Alignment="1">
      <alignment wrapText="1"/>
    </xf>
    <xf numFmtId="0" fontId="0" fillId="0" borderId="48" xfId="0" applyBorder="1"/>
    <xf numFmtId="0" fontId="5" fillId="0" borderId="0" xfId="0" applyFont="1" applyBorder="1" applyAlignment="1">
      <alignment vertical="center" wrapText="1"/>
    </xf>
    <xf numFmtId="0" fontId="12" fillId="0" borderId="57" xfId="0" applyFont="1" applyBorder="1" applyAlignment="1">
      <alignment horizontal="right" vertical="center"/>
    </xf>
    <xf numFmtId="0" fontId="3" fillId="2" borderId="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4" fillId="0" borderId="0" xfId="0" applyFont="1" applyBorder="1" applyAlignment="1">
      <alignment horizontal="center" vertical="center"/>
    </xf>
    <xf numFmtId="0" fontId="3" fillId="2" borderId="6" xfId="0" applyFont="1" applyFill="1" applyBorder="1" applyAlignment="1">
      <alignment horizontal="center" vertical="center" wrapText="1"/>
    </xf>
    <xf numFmtId="1" fontId="16" fillId="0" borderId="0" xfId="0" applyNumberFormat="1" applyFont="1" applyBorder="1" applyAlignment="1">
      <alignment horizontal="center" vertical="center" wrapText="1"/>
    </xf>
    <xf numFmtId="0" fontId="17" fillId="6" borderId="0" xfId="0" applyFont="1" applyFill="1" applyBorder="1" applyAlignment="1">
      <alignment horizontal="left" vertical="center" wrapText="1"/>
    </xf>
    <xf numFmtId="0" fontId="0" fillId="0" borderId="0" xfId="0" applyFont="1"/>
    <xf numFmtId="0" fontId="0" fillId="0" borderId="11" xfId="0" applyFont="1" applyBorder="1"/>
    <xf numFmtId="0" fontId="0" fillId="4" borderId="0" xfId="0" applyFont="1" applyFill="1" applyAlignment="1">
      <alignment horizontal="center"/>
    </xf>
    <xf numFmtId="0" fontId="0" fillId="4" borderId="0" xfId="0" applyFont="1" applyFill="1"/>
    <xf numFmtId="0" fontId="5" fillId="0" borderId="0" xfId="0" applyFont="1" applyFill="1" applyBorder="1" applyAlignment="1">
      <alignment horizontal="center" vertical="center" wrapText="1"/>
    </xf>
    <xf numFmtId="0" fontId="1" fillId="0" borderId="11" xfId="0" applyFont="1" applyBorder="1" applyAlignment="1">
      <alignment vertical="center" wrapText="1"/>
    </xf>
    <xf numFmtId="0" fontId="15" fillId="0" borderId="0" xfId="0" applyFont="1" applyAlignment="1">
      <alignment vertical="center"/>
    </xf>
    <xf numFmtId="0" fontId="15" fillId="0" borderId="0" xfId="0" applyFont="1" applyBorder="1" applyAlignment="1">
      <alignment vertical="center"/>
    </xf>
    <xf numFmtId="0" fontId="1" fillId="4" borderId="11" xfId="0" applyFont="1" applyFill="1" applyBorder="1" applyAlignment="1">
      <alignment vertical="center" wrapText="1"/>
    </xf>
    <xf numFmtId="0" fontId="3" fillId="4" borderId="11" xfId="0" applyFont="1" applyFill="1" applyBorder="1" applyAlignment="1">
      <alignment vertical="center" wrapText="1"/>
    </xf>
    <xf numFmtId="0" fontId="3" fillId="4"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7" fillId="6" borderId="0" xfId="0" applyFont="1" applyFill="1" applyBorder="1" applyAlignment="1">
      <alignment horizontal="left" vertical="center" wrapText="1"/>
    </xf>
    <xf numFmtId="0" fontId="13" fillId="2"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 fillId="0" borderId="0" xfId="0" applyFont="1" applyFill="1" applyBorder="1" applyAlignment="1">
      <alignment vertical="center" wrapText="1"/>
    </xf>
    <xf numFmtId="0" fontId="0" fillId="0" borderId="0" xfId="0" applyFill="1"/>
    <xf numFmtId="0" fontId="21" fillId="0" borderId="11" xfId="0" applyFont="1" applyFill="1" applyBorder="1" applyAlignment="1">
      <alignment horizontal="center" vertical="center"/>
    </xf>
    <xf numFmtId="0" fontId="21" fillId="0" borderId="0" xfId="0" applyFont="1" applyFill="1" applyAlignment="1">
      <alignment vertical="center"/>
    </xf>
    <xf numFmtId="0" fontId="3" fillId="0" borderId="0" xfId="0" applyFont="1" applyFill="1" applyBorder="1" applyAlignment="1">
      <alignment vertical="center" wrapText="1"/>
    </xf>
    <xf numFmtId="0" fontId="18" fillId="0" borderId="11" xfId="0" applyFont="1" applyFill="1" applyBorder="1" applyAlignment="1">
      <alignment horizontal="left" vertical="center" wrapText="1"/>
    </xf>
    <xf numFmtId="0" fontId="22" fillId="6" borderId="11" xfId="0" applyFont="1" applyFill="1" applyBorder="1" applyAlignment="1">
      <alignment horizontal="left" vertical="center" wrapText="1"/>
    </xf>
    <xf numFmtId="0" fontId="18" fillId="0" borderId="11" xfId="0" applyFont="1" applyFill="1" applyBorder="1" applyAlignment="1">
      <alignment horizontal="center" vertical="center" wrapText="1"/>
    </xf>
    <xf numFmtId="0" fontId="23" fillId="6" borderId="11"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11" xfId="0" applyFont="1" applyBorder="1" applyAlignment="1">
      <alignment vertical="center" wrapText="1"/>
    </xf>
    <xf numFmtId="0" fontId="18" fillId="0" borderId="11" xfId="0" applyFont="1" applyBorder="1" applyAlignment="1">
      <alignment vertical="center" wrapText="1"/>
    </xf>
    <xf numFmtId="0" fontId="18" fillId="0" borderId="11" xfId="0" applyFont="1" applyBorder="1" applyAlignment="1">
      <alignment horizontal="center" vertical="center" wrapText="1"/>
    </xf>
    <xf numFmtId="2" fontId="22" fillId="0" borderId="11" xfId="0" applyNumberFormat="1" applyFont="1" applyBorder="1" applyAlignment="1">
      <alignment horizontal="center" vertical="center" wrapText="1"/>
    </xf>
    <xf numFmtId="1" fontId="22" fillId="0" borderId="11" xfId="0" applyNumberFormat="1" applyFont="1" applyBorder="1" applyAlignment="1">
      <alignment horizontal="center" vertical="center" wrapText="1"/>
    </xf>
    <xf numFmtId="0" fontId="23" fillId="4" borderId="11" xfId="0" applyFont="1" applyFill="1" applyBorder="1" applyAlignment="1">
      <alignment horizontal="left" vertical="center" wrapText="1"/>
    </xf>
    <xf numFmtId="165" fontId="22" fillId="0" borderId="11" xfId="0" applyNumberFormat="1" applyFont="1" applyBorder="1" applyAlignment="1">
      <alignment horizontal="left" vertical="center" wrapText="1" indent="3"/>
    </xf>
    <xf numFmtId="0" fontId="18" fillId="0" borderId="61" xfId="0" applyFont="1" applyFill="1" applyBorder="1" applyAlignment="1">
      <alignment horizontal="left" vertical="center" wrapText="1"/>
    </xf>
    <xf numFmtId="0" fontId="18" fillId="0" borderId="61" xfId="0" applyFont="1" applyFill="1" applyBorder="1" applyAlignment="1">
      <alignment vertical="center" wrapText="1"/>
    </xf>
    <xf numFmtId="0" fontId="18" fillId="0" borderId="61" xfId="0" applyFont="1" applyFill="1" applyBorder="1" applyAlignment="1">
      <alignment horizontal="center" vertical="center" wrapText="1"/>
    </xf>
    <xf numFmtId="3" fontId="18" fillId="0" borderId="61" xfId="0" applyNumberFormat="1" applyFont="1" applyFill="1" applyBorder="1" applyAlignment="1">
      <alignment horizontal="center" vertical="center" wrapText="1"/>
    </xf>
    <xf numFmtId="0" fontId="18" fillId="0" borderId="11" xfId="0" applyFont="1" applyFill="1" applyBorder="1" applyAlignment="1">
      <alignment vertical="center" wrapText="1"/>
    </xf>
    <xf numFmtId="3" fontId="18" fillId="0" borderId="11" xfId="0" applyNumberFormat="1" applyFont="1" applyFill="1" applyBorder="1" applyAlignment="1">
      <alignment horizontal="center" vertical="center" wrapText="1"/>
    </xf>
    <xf numFmtId="1" fontId="18" fillId="0" borderId="11" xfId="0" applyNumberFormat="1" applyFont="1" applyFill="1" applyBorder="1" applyAlignment="1">
      <alignment horizontal="center" vertical="center" wrapText="1"/>
    </xf>
    <xf numFmtId="0" fontId="2" fillId="0" borderId="49" xfId="0" applyFont="1" applyFill="1" applyBorder="1" applyAlignment="1">
      <alignment vertical="center" wrapText="1"/>
    </xf>
    <xf numFmtId="0" fontId="2" fillId="0" borderId="11" xfId="0" applyFont="1" applyFill="1" applyBorder="1" applyAlignment="1">
      <alignment vertical="center" wrapText="1"/>
    </xf>
    <xf numFmtId="165" fontId="18" fillId="0" borderId="11" xfId="0" applyNumberFormat="1" applyFont="1" applyFill="1" applyBorder="1" applyAlignment="1">
      <alignment horizontal="center" vertical="center" wrapText="1"/>
    </xf>
    <xf numFmtId="0" fontId="18" fillId="0" borderId="49" xfId="0" applyFont="1" applyFill="1" applyBorder="1" applyAlignment="1">
      <alignment vertical="center" wrapText="1"/>
    </xf>
    <xf numFmtId="0" fontId="3" fillId="2" borderId="11" xfId="0" applyFont="1" applyFill="1" applyBorder="1" applyAlignment="1">
      <alignment horizontal="center" vertical="center" wrapText="1"/>
    </xf>
    <xf numFmtId="0" fontId="5" fillId="4" borderId="11" xfId="0" applyFont="1" applyFill="1" applyBorder="1" applyAlignment="1">
      <alignment vertical="center" wrapText="1"/>
    </xf>
    <xf numFmtId="0" fontId="16" fillId="4" borderId="11" xfId="0" applyFont="1" applyFill="1" applyBorder="1" applyAlignment="1">
      <alignment horizontal="center" vertical="center" wrapText="1"/>
    </xf>
    <xf numFmtId="0" fontId="29" fillId="0" borderId="11" xfId="0" applyNumberFormat="1" applyFont="1" applyFill="1" applyBorder="1" applyAlignment="1">
      <alignment horizontal="center" vertical="center" wrapText="1"/>
    </xf>
    <xf numFmtId="0" fontId="13" fillId="0" borderId="11" xfId="0" applyFont="1" applyBorder="1" applyAlignment="1">
      <alignment horizontal="center" vertical="center" wrapText="1"/>
    </xf>
    <xf numFmtId="0" fontId="13" fillId="0" borderId="11" xfId="0" applyFont="1" applyBorder="1" applyAlignment="1">
      <alignment horizontal="left" vertical="center" wrapText="1"/>
    </xf>
    <xf numFmtId="0" fontId="16" fillId="0" borderId="11" xfId="0" applyFont="1" applyBorder="1" applyAlignment="1">
      <alignment horizontal="center" vertical="center" wrapText="1"/>
    </xf>
    <xf numFmtId="0" fontId="19" fillId="0" borderId="11" xfId="0" applyFont="1" applyBorder="1" applyAlignment="1">
      <alignment horizontal="center" vertical="center" wrapText="1"/>
    </xf>
    <xf numFmtId="164" fontId="20" fillId="0" borderId="11" xfId="0" applyNumberFormat="1" applyFont="1" applyBorder="1" applyAlignment="1">
      <alignment vertical="center" wrapText="1"/>
    </xf>
    <xf numFmtId="0" fontId="20" fillId="0" borderId="11" xfId="0" applyFont="1" applyBorder="1" applyAlignment="1">
      <alignment vertical="center" wrapText="1"/>
    </xf>
    <xf numFmtId="0" fontId="0" fillId="0" borderId="0" xfId="0" applyFont="1" applyFill="1" applyAlignment="1">
      <alignment wrapText="1"/>
    </xf>
    <xf numFmtId="0" fontId="3" fillId="5" borderId="6" xfId="0" applyFont="1" applyFill="1" applyBorder="1" applyAlignment="1">
      <alignment horizontal="center" vertical="center" wrapText="1"/>
    </xf>
    <xf numFmtId="164" fontId="30" fillId="0" borderId="11" xfId="0" applyNumberFormat="1" applyFont="1" applyBorder="1" applyAlignment="1">
      <alignment vertical="center" wrapText="1"/>
    </xf>
    <xf numFmtId="0" fontId="30" fillId="0" borderId="11" xfId="0" applyFont="1" applyBorder="1" applyAlignment="1">
      <alignment vertical="center" wrapText="1"/>
    </xf>
    <xf numFmtId="0" fontId="3" fillId="2" borderId="2"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22" fillId="4" borderId="11" xfId="0" applyFont="1" applyFill="1" applyBorder="1" applyAlignment="1">
      <alignment horizontal="left" vertical="center" wrapText="1"/>
    </xf>
    <xf numFmtId="0" fontId="18" fillId="4" borderId="11" xfId="0" applyFont="1" applyFill="1" applyBorder="1" applyAlignment="1">
      <alignment horizontal="left" vertical="top" wrapText="1"/>
    </xf>
    <xf numFmtId="0" fontId="18" fillId="4" borderId="11"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3" fillId="2" borderId="6" xfId="0" applyFont="1" applyFill="1" applyBorder="1" applyAlignment="1">
      <alignment horizontal="center" vertical="center" wrapText="1"/>
    </xf>
    <xf numFmtId="1" fontId="0" fillId="0" borderId="0" xfId="0" applyNumberFormat="1" applyFont="1"/>
    <xf numFmtId="1" fontId="18" fillId="0" borderId="11" xfId="0" applyNumberFormat="1" applyFont="1" applyBorder="1" applyAlignment="1">
      <alignment horizontal="center" vertical="center" wrapText="1"/>
    </xf>
    <xf numFmtId="0" fontId="18" fillId="6" borderId="11" xfId="0" applyFont="1" applyFill="1" applyBorder="1" applyAlignment="1">
      <alignment horizontal="left" vertical="center" wrapText="1"/>
    </xf>
    <xf numFmtId="1" fontId="5" fillId="0" borderId="11" xfId="0" applyNumberFormat="1" applyFont="1" applyBorder="1" applyAlignment="1">
      <alignment horizontal="center" vertical="center" wrapText="1"/>
    </xf>
    <xf numFmtId="0" fontId="2" fillId="6" borderId="11" xfId="0" applyFont="1" applyFill="1" applyBorder="1" applyAlignment="1">
      <alignment horizontal="left" vertical="center" wrapText="1"/>
    </xf>
    <xf numFmtId="0" fontId="31" fillId="6" borderId="11" xfId="0" applyFont="1" applyFill="1" applyBorder="1" applyAlignment="1">
      <alignment horizontal="left" vertical="center" wrapText="1"/>
    </xf>
    <xf numFmtId="0" fontId="2" fillId="4" borderId="11" xfId="0" applyFont="1" applyFill="1" applyBorder="1" applyAlignment="1">
      <alignment horizontal="center" vertical="center" wrapText="1"/>
    </xf>
    <xf numFmtId="0" fontId="0" fillId="0" borderId="0" xfId="0" applyFont="1" applyBorder="1"/>
    <xf numFmtId="0" fontId="17" fillId="6" borderId="11" xfId="0" applyFont="1" applyFill="1" applyBorder="1" applyAlignment="1">
      <alignment horizontal="left" vertical="center" wrapText="1"/>
    </xf>
    <xf numFmtId="0" fontId="18" fillId="4" borderId="11" xfId="0" applyFont="1" applyFill="1" applyBorder="1" applyAlignment="1">
      <alignment horizontal="center" vertical="center" wrapText="1"/>
    </xf>
    <xf numFmtId="0" fontId="18" fillId="4" borderId="59" xfId="0" applyFont="1" applyFill="1" applyBorder="1" applyAlignment="1">
      <alignment horizontal="center" vertical="center" wrapText="1"/>
    </xf>
    <xf numFmtId="0" fontId="25" fillId="4" borderId="11" xfId="0" applyFont="1" applyFill="1" applyBorder="1" applyAlignment="1">
      <alignment horizontal="left" vertical="center" wrapText="1"/>
    </xf>
    <xf numFmtId="0" fontId="18" fillId="0" borderId="11" xfId="0" applyFont="1" applyFill="1" applyBorder="1" applyAlignment="1">
      <alignment horizontal="center" vertical="center" wrapText="1"/>
    </xf>
    <xf numFmtId="0" fontId="5" fillId="0" borderId="11" xfId="0" applyFont="1" applyBorder="1" applyAlignment="1">
      <alignment horizontal="left" vertical="center" wrapText="1"/>
    </xf>
    <xf numFmtId="0" fontId="1" fillId="0" borderId="11" xfId="0" applyFont="1" applyBorder="1" applyAlignment="1">
      <alignment vertical="center" wrapText="1"/>
    </xf>
    <xf numFmtId="0" fontId="5" fillId="4"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6" fillId="0" borderId="11" xfId="0" applyFont="1" applyBorder="1" applyAlignment="1">
      <alignment horizontal="left" vertical="center" wrapText="1"/>
    </xf>
    <xf numFmtId="0" fontId="33" fillId="0" borderId="0" xfId="0" applyFont="1"/>
    <xf numFmtId="0" fontId="15" fillId="0" borderId="0" xfId="0" applyFont="1" applyAlignment="1">
      <alignment vertical="center" wrapText="1"/>
    </xf>
    <xf numFmtId="0" fontId="11" fillId="0" borderId="60" xfId="0" applyFont="1" applyBorder="1" applyAlignment="1">
      <alignment horizontal="right" vertical="center"/>
    </xf>
    <xf numFmtId="0" fontId="0" fillId="0" borderId="53" xfId="0" applyFont="1" applyBorder="1"/>
    <xf numFmtId="0" fontId="11" fillId="0" borderId="65" xfId="0" applyFont="1" applyBorder="1" applyAlignment="1">
      <alignment vertical="center"/>
    </xf>
    <xf numFmtId="0" fontId="0" fillId="0" borderId="66" xfId="0" applyFont="1" applyBorder="1"/>
    <xf numFmtId="0" fontId="11" fillId="0" borderId="65" xfId="0" applyFont="1" applyBorder="1" applyAlignment="1">
      <alignment horizontal="right" vertical="center"/>
    </xf>
    <xf numFmtId="0" fontId="0" fillId="0" borderId="67" xfId="0" applyFont="1" applyBorder="1"/>
    <xf numFmtId="0" fontId="12" fillId="0" borderId="48" xfId="0" applyFont="1" applyBorder="1" applyAlignment="1">
      <alignment horizontal="right" vertical="center"/>
    </xf>
    <xf numFmtId="0" fontId="2" fillId="4" borderId="11" xfId="0" applyFont="1" applyFill="1" applyBorder="1" applyAlignment="1">
      <alignment horizontal="left" vertical="center" wrapText="1"/>
    </xf>
    <xf numFmtId="0" fontId="2" fillId="4" borderId="11" xfId="0" applyFont="1" applyFill="1" applyBorder="1" applyAlignment="1">
      <alignment vertical="center" wrapText="1"/>
    </xf>
    <xf numFmtId="0" fontId="22" fillId="4" borderId="11" xfId="0" applyFont="1" applyFill="1" applyBorder="1" applyAlignment="1">
      <alignment horizontal="center" vertical="center" wrapText="1"/>
    </xf>
    <xf numFmtId="0" fontId="22" fillId="4" borderId="11" xfId="0" applyFont="1" applyFill="1" applyBorder="1" applyAlignment="1">
      <alignment vertical="center" wrapText="1"/>
    </xf>
    <xf numFmtId="1" fontId="22" fillId="4" borderId="11" xfId="0" applyNumberFormat="1" applyFont="1" applyFill="1" applyBorder="1" applyAlignment="1">
      <alignment horizontal="center" vertical="center" wrapText="1"/>
    </xf>
    <xf numFmtId="0" fontId="25" fillId="4" borderId="11" xfId="0" applyFont="1" applyFill="1" applyBorder="1" applyAlignment="1">
      <alignment horizontal="center" vertical="center" wrapText="1"/>
    </xf>
    <xf numFmtId="0" fontId="35" fillId="0" borderId="11" xfId="0" applyFont="1" applyBorder="1" applyAlignment="1">
      <alignment vertical="top" wrapText="1"/>
    </xf>
    <xf numFmtId="0" fontId="34" fillId="4" borderId="11" xfId="0" applyFont="1" applyFill="1" applyBorder="1" applyAlignment="1">
      <alignment horizontal="left" vertical="center" wrapText="1"/>
    </xf>
    <xf numFmtId="0" fontId="18" fillId="4" borderId="11" xfId="0" applyFont="1" applyFill="1" applyBorder="1" applyAlignment="1">
      <alignment vertical="center" wrapText="1"/>
    </xf>
    <xf numFmtId="0" fontId="31" fillId="4" borderId="11" xfId="0" applyFont="1" applyFill="1" applyBorder="1" applyAlignment="1">
      <alignment horizontal="center" vertical="center" wrapText="1"/>
    </xf>
    <xf numFmtId="0" fontId="18" fillId="4" borderId="11" xfId="0" applyFont="1" applyFill="1" applyBorder="1" applyAlignment="1">
      <alignment horizontal="left" vertical="center" wrapText="1"/>
    </xf>
    <xf numFmtId="0" fontId="31" fillId="0" borderId="11" xfId="0" applyFont="1" applyFill="1" applyBorder="1" applyAlignment="1">
      <alignment horizontal="center" vertical="center" wrapText="1"/>
    </xf>
    <xf numFmtId="0" fontId="1" fillId="0" borderId="11" xfId="0" applyFont="1" applyFill="1" applyBorder="1" applyAlignment="1">
      <alignment horizontal="center" vertical="center" wrapText="1"/>
    </xf>
    <xf numFmtId="2" fontId="18" fillId="0" borderId="11" xfId="0" applyNumberFormat="1" applyFont="1" applyBorder="1" applyAlignment="1">
      <alignment horizontal="left" vertical="center" wrapText="1" indent="2"/>
    </xf>
    <xf numFmtId="0" fontId="22" fillId="0" borderId="11" xfId="0" applyFont="1" applyFill="1" applyBorder="1" applyAlignment="1">
      <alignment horizontal="center" vertical="center" wrapText="1"/>
    </xf>
    <xf numFmtId="0" fontId="22" fillId="0" borderId="11" xfId="0" applyFont="1" applyBorder="1" applyAlignment="1">
      <alignment horizontal="center" vertical="center" wrapText="1"/>
    </xf>
    <xf numFmtId="43" fontId="36" fillId="0" borderId="11" xfId="1" applyFont="1" applyBorder="1" applyAlignment="1">
      <alignment vertical="center"/>
    </xf>
    <xf numFmtId="43" fontId="1" fillId="2" borderId="11" xfId="1" applyFont="1" applyFill="1" applyBorder="1" applyAlignment="1">
      <alignment vertical="center" wrapText="1"/>
    </xf>
    <xf numFmtId="0" fontId="5" fillId="0" borderId="68" xfId="0" applyFont="1" applyBorder="1" applyAlignment="1">
      <alignment vertical="center" wrapText="1"/>
    </xf>
    <xf numFmtId="0" fontId="3" fillId="0" borderId="11" xfId="0" applyFont="1" applyBorder="1" applyAlignment="1">
      <alignment horizontal="center" vertical="center" wrapText="1"/>
    </xf>
    <xf numFmtId="43" fontId="1" fillId="0" borderId="11" xfId="0" applyNumberFormat="1" applyFont="1" applyBorder="1" applyAlignment="1">
      <alignment vertical="center" wrapText="1"/>
    </xf>
    <xf numFmtId="44" fontId="1" fillId="0" borderId="11" xfId="2" applyFont="1" applyBorder="1" applyAlignment="1">
      <alignment vertical="center" wrapText="1"/>
    </xf>
    <xf numFmtId="0" fontId="3" fillId="2" borderId="11" xfId="0" applyFont="1" applyFill="1" applyBorder="1" applyAlignment="1">
      <alignment horizontal="center" vertical="top" wrapText="1"/>
    </xf>
    <xf numFmtId="44" fontId="1" fillId="2" borderId="11" xfId="2" applyFont="1" applyFill="1" applyBorder="1" applyAlignment="1">
      <alignment vertical="center" wrapText="1"/>
    </xf>
    <xf numFmtId="1" fontId="22" fillId="0" borderId="11" xfId="0" applyNumberFormat="1" applyFont="1" applyBorder="1" applyAlignment="1">
      <alignment horizontal="left" vertical="center" wrapText="1" indent="2"/>
    </xf>
    <xf numFmtId="0" fontId="24" fillId="6" borderId="29" xfId="0" applyFont="1" applyFill="1" applyBorder="1" applyAlignment="1">
      <alignment vertical="center" wrapText="1"/>
    </xf>
    <xf numFmtId="0" fontId="24" fillId="6" borderId="11" xfId="0" applyFont="1" applyFill="1" applyBorder="1" applyAlignment="1">
      <alignment vertical="center" wrapText="1"/>
    </xf>
    <xf numFmtId="0" fontId="3" fillId="5" borderId="11" xfId="0" applyFont="1" applyFill="1" applyBorder="1" applyAlignment="1">
      <alignment horizontal="center" vertical="center" wrapText="1"/>
    </xf>
    <xf numFmtId="165" fontId="22" fillId="0" borderId="11" xfId="0" applyNumberFormat="1" applyFont="1" applyFill="1" applyBorder="1" applyAlignment="1">
      <alignment horizontal="center" vertical="center" wrapText="1"/>
    </xf>
    <xf numFmtId="43" fontId="14" fillId="0" borderId="11" xfId="1" applyFont="1" applyBorder="1" applyAlignment="1">
      <alignment vertical="center"/>
    </xf>
    <xf numFmtId="0" fontId="31" fillId="0" borderId="11" xfId="0" applyFont="1" applyFill="1" applyBorder="1" applyAlignment="1">
      <alignment vertical="center" wrapText="1"/>
    </xf>
    <xf numFmtId="0" fontId="34" fillId="6" borderId="11" xfId="0" applyFont="1" applyFill="1" applyBorder="1" applyAlignment="1">
      <alignment horizontal="left" vertical="center" wrapText="1"/>
    </xf>
    <xf numFmtId="0" fontId="11" fillId="0" borderId="69" xfId="0" applyFont="1" applyBorder="1" applyAlignment="1">
      <alignment horizontal="right" vertical="center"/>
    </xf>
    <xf numFmtId="0" fontId="31" fillId="0" borderId="11" xfId="0" applyFont="1" applyFill="1" applyBorder="1" applyAlignment="1">
      <alignment horizontal="left" vertical="center" wrapText="1"/>
    </xf>
    <xf numFmtId="0" fontId="17" fillId="6" borderId="11" xfId="0" applyFont="1" applyFill="1" applyBorder="1" applyAlignment="1">
      <alignment horizontal="left" vertical="center" wrapText="1"/>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6" fillId="0" borderId="0" xfId="0" applyFont="1" applyAlignment="1">
      <alignment horizontal="left" vertical="center" wrapText="1"/>
    </xf>
    <xf numFmtId="0" fontId="6" fillId="4" borderId="0" xfId="0" applyFont="1" applyFill="1" applyAlignment="1">
      <alignment horizontal="left" vertical="top" wrapText="1"/>
    </xf>
    <xf numFmtId="0" fontId="6" fillId="0" borderId="0" xfId="0" applyFont="1" applyAlignment="1">
      <alignment horizontal="center"/>
    </xf>
    <xf numFmtId="0" fontId="15" fillId="0" borderId="0" xfId="0" applyFont="1" applyAlignment="1">
      <alignment horizontal="center" vertical="top" wrapText="1"/>
    </xf>
    <xf numFmtId="0" fontId="15" fillId="0" borderId="0" xfId="0" applyFont="1" applyAlignment="1">
      <alignment horizontal="center" vertical="top"/>
    </xf>
    <xf numFmtId="0" fontId="15" fillId="0" borderId="8" xfId="0" applyFont="1" applyBorder="1" applyAlignment="1">
      <alignment horizontal="center" vertical="top"/>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18" fillId="4" borderId="5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left" vertical="top" wrapText="1"/>
    </xf>
    <xf numFmtId="0" fontId="25" fillId="4" borderId="11" xfId="0" applyFont="1" applyFill="1" applyBorder="1" applyAlignment="1">
      <alignment horizontal="left" vertical="center" wrapText="1"/>
    </xf>
    <xf numFmtId="0" fontId="34" fillId="6" borderId="11" xfId="0" applyFont="1" applyFill="1" applyBorder="1" applyAlignment="1">
      <alignment horizontal="left" vertical="center" wrapText="1"/>
    </xf>
    <xf numFmtId="0" fontId="17" fillId="6" borderId="49" xfId="0" applyFont="1" applyFill="1" applyBorder="1" applyAlignment="1">
      <alignment horizontal="left" vertical="center" wrapText="1"/>
    </xf>
    <xf numFmtId="0" fontId="17" fillId="6" borderId="29" xfId="0" applyFont="1" applyFill="1" applyBorder="1" applyAlignment="1">
      <alignment horizontal="left" vertical="center" wrapText="1"/>
    </xf>
    <xf numFmtId="0" fontId="17" fillId="6" borderId="30" xfId="0" applyFont="1" applyFill="1" applyBorder="1" applyAlignment="1">
      <alignment horizontal="left" vertical="center" wrapText="1"/>
    </xf>
    <xf numFmtId="0" fontId="13" fillId="2" borderId="9"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vertical="center" wrapText="1"/>
    </xf>
    <xf numFmtId="0" fontId="37" fillId="0" borderId="0" xfId="0" applyFont="1" applyAlignment="1">
      <alignment horizontal="center" vertical="top" wrapText="1"/>
    </xf>
    <xf numFmtId="0" fontId="3" fillId="2" borderId="51"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5" borderId="62" xfId="0" applyFont="1" applyFill="1" applyBorder="1" applyAlignment="1">
      <alignment horizontal="left" vertical="center" wrapText="1" indent="5"/>
    </xf>
    <xf numFmtId="0" fontId="3" fillId="5" borderId="63" xfId="0" applyFont="1" applyFill="1" applyBorder="1" applyAlignment="1">
      <alignment horizontal="left" vertical="center" wrapText="1" indent="5"/>
    </xf>
    <xf numFmtId="0" fontId="3" fillId="5" borderId="25" xfId="0" applyFont="1" applyFill="1" applyBorder="1" applyAlignment="1">
      <alignment horizontal="left" vertical="center" wrapText="1" indent="5"/>
    </xf>
    <xf numFmtId="0" fontId="3" fillId="5" borderId="13" xfId="0" applyFont="1" applyFill="1" applyBorder="1" applyAlignment="1">
      <alignment horizontal="left" vertical="center" wrapText="1" indent="5"/>
    </xf>
    <xf numFmtId="0" fontId="3" fillId="5" borderId="58" xfId="0" applyFont="1" applyFill="1" applyBorder="1" applyAlignment="1">
      <alignment horizontal="left" vertical="center" wrapText="1" indent="5"/>
    </xf>
    <xf numFmtId="0" fontId="3" fillId="5" borderId="53" xfId="0" applyFont="1" applyFill="1" applyBorder="1" applyAlignment="1">
      <alignment horizontal="left" vertical="center" wrapText="1" indent="5"/>
    </xf>
    <xf numFmtId="0" fontId="3" fillId="5" borderId="8" xfId="0" applyFont="1" applyFill="1" applyBorder="1" applyAlignment="1">
      <alignment horizontal="left" vertical="center" wrapText="1" indent="5"/>
    </xf>
    <xf numFmtId="0" fontId="3" fillId="5" borderId="46" xfId="0" applyFont="1" applyFill="1" applyBorder="1" applyAlignment="1">
      <alignment horizontal="left" vertical="center" wrapText="1" indent="5"/>
    </xf>
    <xf numFmtId="0" fontId="18" fillId="0" borderId="59" xfId="0" applyFont="1" applyBorder="1" applyAlignment="1">
      <alignment horizontal="center" vertical="center" wrapText="1"/>
    </xf>
    <xf numFmtId="0" fontId="18" fillId="0" borderId="61" xfId="0" applyFont="1" applyBorder="1" applyAlignment="1">
      <alignment horizontal="center" vertical="center" wrapText="1"/>
    </xf>
    <xf numFmtId="0" fontId="3" fillId="4" borderId="50" xfId="0" applyFont="1" applyFill="1" applyBorder="1" applyAlignment="1">
      <alignment horizontal="center" vertical="center" wrapText="1"/>
    </xf>
    <xf numFmtId="0" fontId="3" fillId="4" borderId="54" xfId="0" applyFont="1" applyFill="1" applyBorder="1" applyAlignment="1">
      <alignment horizontal="center" vertical="center" wrapText="1"/>
    </xf>
    <xf numFmtId="0" fontId="3" fillId="4" borderId="55"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3" fillId="2" borderId="6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5" fillId="0" borderId="48" xfId="0" applyFont="1" applyBorder="1" applyAlignment="1">
      <alignment horizontal="center" vertical="center" wrapText="1"/>
    </xf>
    <xf numFmtId="0" fontId="15" fillId="0" borderId="49" xfId="0" applyFont="1" applyBorder="1" applyAlignment="1">
      <alignment horizontal="center" vertical="center"/>
    </xf>
    <xf numFmtId="0" fontId="15" fillId="0" borderId="29" xfId="0" applyFont="1" applyBorder="1" applyAlignment="1">
      <alignment horizontal="center" vertical="center"/>
    </xf>
    <xf numFmtId="0" fontId="2" fillId="4" borderId="11"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18" fillId="0" borderId="11" xfId="0" applyFont="1" applyBorder="1" applyAlignment="1">
      <alignment horizontal="left" vertical="center" wrapText="1"/>
    </xf>
    <xf numFmtId="0" fontId="18" fillId="0" borderId="11" xfId="0" applyFont="1" applyBorder="1" applyAlignment="1">
      <alignment horizontal="center" vertical="center" wrapText="1"/>
    </xf>
    <xf numFmtId="0" fontId="18" fillId="0" borderId="11" xfId="0" applyFont="1" applyBorder="1" applyAlignment="1">
      <alignment vertical="center" wrapText="1"/>
    </xf>
    <xf numFmtId="0" fontId="25" fillId="4" borderId="49" xfId="0" applyFont="1" applyFill="1" applyBorder="1" applyAlignment="1">
      <alignment horizontal="left" vertical="center" wrapText="1"/>
    </xf>
    <xf numFmtId="0" fontId="25" fillId="4" borderId="29" xfId="0" applyFont="1" applyFill="1" applyBorder="1" applyAlignment="1">
      <alignment horizontal="left" vertical="center" wrapText="1"/>
    </xf>
    <xf numFmtId="0" fontId="25" fillId="4" borderId="30" xfId="0" applyFont="1" applyFill="1" applyBorder="1" applyAlignment="1">
      <alignment horizontal="left" vertical="center" wrapText="1"/>
    </xf>
    <xf numFmtId="0" fontId="2" fillId="4" borderId="11" xfId="0" applyFont="1" applyFill="1" applyBorder="1" applyAlignment="1">
      <alignment horizontal="center" vertical="center" wrapText="1"/>
    </xf>
    <xf numFmtId="0" fontId="25" fillId="4" borderId="11" xfId="0" applyFont="1" applyFill="1" applyBorder="1" applyAlignment="1">
      <alignment horizontal="center" vertical="center" wrapText="1"/>
    </xf>
    <xf numFmtId="0" fontId="2" fillId="6" borderId="11" xfId="0" applyFont="1" applyFill="1" applyBorder="1" applyAlignment="1">
      <alignment vertical="center" wrapText="1"/>
    </xf>
    <xf numFmtId="0" fontId="0" fillId="0" borderId="0" xfId="0" applyFont="1" applyFill="1" applyAlignment="1">
      <alignment horizontal="left"/>
    </xf>
    <xf numFmtId="0" fontId="0" fillId="0" borderId="0" xfId="0" applyFont="1" applyFill="1" applyAlignment="1">
      <alignment horizontal="left" wrapText="1"/>
    </xf>
    <xf numFmtId="0" fontId="0" fillId="0" borderId="0" xfId="0" applyFont="1" applyFill="1" applyAlignment="1">
      <alignment horizontal="center" wrapText="1"/>
    </xf>
    <xf numFmtId="0" fontId="15" fillId="0" borderId="0" xfId="0" applyFont="1" applyAlignment="1">
      <alignment horizontal="center" wrapText="1"/>
    </xf>
    <xf numFmtId="0" fontId="7" fillId="0" borderId="0" xfId="0" applyFont="1" applyAlignment="1">
      <alignment horizontal="center"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2" fillId="0" borderId="0" xfId="0" applyFont="1" applyAlignment="1">
      <alignment horizontal="center" vertical="top" wrapText="1"/>
    </xf>
    <xf numFmtId="0" fontId="3" fillId="2" borderId="9" xfId="0" applyFont="1" applyFill="1" applyBorder="1" applyAlignment="1">
      <alignment horizontal="left" vertical="center" wrapText="1" indent="6"/>
    </xf>
    <xf numFmtId="0" fontId="3" fillId="2" borderId="4" xfId="0" applyFont="1" applyFill="1" applyBorder="1" applyAlignment="1">
      <alignment horizontal="left" vertical="center" wrapText="1" indent="6"/>
    </xf>
    <xf numFmtId="0" fontId="3" fillId="2" borderId="12" xfId="0" applyFont="1" applyFill="1" applyBorder="1" applyAlignment="1">
      <alignment horizontal="left" vertical="center" wrapText="1" indent="6"/>
    </xf>
    <xf numFmtId="0" fontId="3" fillId="2" borderId="5" xfId="0" applyFont="1" applyFill="1" applyBorder="1" applyAlignment="1">
      <alignment horizontal="left" vertical="center" wrapText="1" indent="6"/>
    </xf>
    <xf numFmtId="0" fontId="3" fillId="2" borderId="7" xfId="0" applyFont="1" applyFill="1" applyBorder="1" applyAlignment="1">
      <alignment horizontal="left" vertical="center" wrapText="1" indent="6"/>
    </xf>
    <xf numFmtId="0" fontId="3" fillId="2" borderId="6" xfId="0" applyFont="1" applyFill="1" applyBorder="1" applyAlignment="1">
      <alignment horizontal="left" vertical="center" wrapText="1" indent="6"/>
    </xf>
    <xf numFmtId="0" fontId="3" fillId="2" borderId="9" xfId="0" applyFont="1" applyFill="1" applyBorder="1" applyAlignment="1">
      <alignment horizontal="left" vertical="center" wrapText="1" indent="5"/>
    </xf>
    <xf numFmtId="0" fontId="3" fillId="2" borderId="4" xfId="0" applyFont="1" applyFill="1" applyBorder="1" applyAlignment="1">
      <alignment horizontal="left" vertical="center" wrapText="1" indent="5"/>
    </xf>
    <xf numFmtId="0" fontId="3" fillId="2" borderId="12" xfId="0" applyFont="1" applyFill="1" applyBorder="1" applyAlignment="1">
      <alignment horizontal="left" vertical="center" wrapText="1" indent="5"/>
    </xf>
    <xf numFmtId="0" fontId="3" fillId="2" borderId="5" xfId="0" applyFont="1" applyFill="1" applyBorder="1" applyAlignment="1">
      <alignment horizontal="left" vertical="center" wrapText="1" indent="5"/>
    </xf>
    <xf numFmtId="0" fontId="3" fillId="2" borderId="7" xfId="0" applyFont="1" applyFill="1" applyBorder="1" applyAlignment="1">
      <alignment horizontal="left" vertical="center" wrapText="1" indent="5"/>
    </xf>
    <xf numFmtId="0" fontId="3" fillId="2" borderId="6" xfId="0" applyFont="1" applyFill="1" applyBorder="1" applyAlignment="1">
      <alignment horizontal="left" vertical="center" wrapText="1" indent="5"/>
    </xf>
    <xf numFmtId="0" fontId="7" fillId="0" borderId="8" xfId="0" applyFont="1" applyBorder="1" applyAlignment="1">
      <alignment horizontal="center" vertical="center" wrapText="1"/>
    </xf>
    <xf numFmtId="0" fontId="7" fillId="0" borderId="0" xfId="0" applyFont="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8" xfId="0" applyFont="1" applyBorder="1" applyAlignment="1">
      <alignment horizontal="center" vertical="center" wrapText="1"/>
    </xf>
    <xf numFmtId="0" fontId="3" fillId="2" borderId="11" xfId="0" applyFont="1" applyFill="1" applyBorder="1" applyAlignment="1">
      <alignment horizontal="left" vertical="center" wrapText="1"/>
    </xf>
    <xf numFmtId="0" fontId="5" fillId="0" borderId="11" xfId="0" applyFont="1" applyBorder="1" applyAlignment="1">
      <alignment horizontal="center" vertical="center" wrapText="1"/>
    </xf>
    <xf numFmtId="0" fontId="5" fillId="0" borderId="11" xfId="0" applyFont="1" applyBorder="1" applyAlignment="1">
      <alignment vertical="center" wrapText="1"/>
    </xf>
    <xf numFmtId="0" fontId="3" fillId="5" borderId="11" xfId="0" applyFont="1" applyFill="1" applyBorder="1" applyAlignment="1">
      <alignment horizontal="left" vertical="center" wrapText="1"/>
    </xf>
    <xf numFmtId="0" fontId="1" fillId="0" borderId="11" xfId="0" applyFont="1" applyBorder="1" applyAlignment="1">
      <alignment horizontal="center" vertical="center" wrapText="1"/>
    </xf>
    <xf numFmtId="0" fontId="3" fillId="2" borderId="11" xfId="0" applyFont="1" applyFill="1" applyBorder="1" applyAlignment="1">
      <alignment horizontal="left" vertical="top" wrapText="1"/>
    </xf>
    <xf numFmtId="0" fontId="3" fillId="2" borderId="11" xfId="0" applyFont="1" applyFill="1" applyBorder="1" applyAlignment="1">
      <alignment vertical="center" wrapText="1"/>
    </xf>
    <xf numFmtId="0" fontId="1" fillId="2" borderId="11" xfId="0" applyFont="1" applyFill="1" applyBorder="1" applyAlignment="1">
      <alignment vertical="center" wrapText="1"/>
    </xf>
  </cellXfs>
  <cellStyles count="3">
    <cellStyle name="Comma" xfId="1" builtinId="3"/>
    <cellStyle name="Currency" xfId="2" builtinId="4"/>
    <cellStyle name="Normal" xfId="0" builtinId="0"/>
  </cellStyles>
  <dxfs count="0"/>
  <tableStyles count="0" defaultTableStyle="TableStyleMedium2" defaultPivotStyle="PivotStyleMedium9"/>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view="pageBreakPreview" topLeftCell="A52" zoomScale="90" zoomScaleNormal="80" zoomScaleSheetLayoutView="90" zoomScalePageLayoutView="68" workbookViewId="0">
      <selection activeCell="B58" sqref="B58:E58"/>
    </sheetView>
  </sheetViews>
  <sheetFormatPr defaultRowHeight="14.4" x14ac:dyDescent="0.3"/>
  <cols>
    <col min="1" max="1" width="11" customWidth="1"/>
    <col min="2" max="2" width="49.33203125" bestFit="1" customWidth="1"/>
    <col min="3" max="3" width="14" customWidth="1"/>
    <col min="4" max="4" width="12.6640625" bestFit="1" customWidth="1"/>
    <col min="5" max="5" width="9.5546875" style="54" customWidth="1"/>
    <col min="6" max="7" width="20.33203125" bestFit="1" customWidth="1"/>
    <col min="8" max="8" width="18.6640625" bestFit="1" customWidth="1"/>
    <col min="9" max="9" width="18.5546875" bestFit="1" customWidth="1"/>
    <col min="11" max="11" width="10.33203125" customWidth="1"/>
  </cols>
  <sheetData>
    <row r="1" spans="1:12" x14ac:dyDescent="0.3">
      <c r="A1" s="209" t="s">
        <v>132</v>
      </c>
      <c r="B1" s="210"/>
      <c r="C1" s="210"/>
      <c r="D1" s="210"/>
      <c r="E1" s="210"/>
      <c r="F1" s="210"/>
      <c r="G1" s="210"/>
      <c r="H1" s="210"/>
    </row>
    <row r="2" spans="1:12" ht="17.25" customHeight="1" thickBot="1" x14ac:dyDescent="0.35">
      <c r="A2" s="211"/>
      <c r="B2" s="211"/>
      <c r="C2" s="211"/>
      <c r="D2" s="211"/>
      <c r="E2" s="211"/>
      <c r="F2" s="211"/>
      <c r="G2" s="211"/>
      <c r="H2" s="211"/>
    </row>
    <row r="3" spans="1:12" x14ac:dyDescent="0.3">
      <c r="A3" s="212" t="s">
        <v>0</v>
      </c>
      <c r="B3" s="212" t="s">
        <v>1</v>
      </c>
      <c r="C3" s="212" t="s">
        <v>30</v>
      </c>
      <c r="D3" s="212" t="s">
        <v>2</v>
      </c>
      <c r="E3" s="212" t="s">
        <v>3</v>
      </c>
      <c r="F3" s="215" t="s">
        <v>4</v>
      </c>
      <c r="G3" s="212" t="s">
        <v>5</v>
      </c>
      <c r="H3" s="212" t="s">
        <v>41</v>
      </c>
    </row>
    <row r="4" spans="1:12" ht="18.75" customHeight="1" thickBot="1" x14ac:dyDescent="0.35">
      <c r="A4" s="213"/>
      <c r="B4" s="213"/>
      <c r="C4" s="213"/>
      <c r="D4" s="213"/>
      <c r="E4" s="213"/>
      <c r="F4" s="216"/>
      <c r="G4" s="214"/>
      <c r="H4" s="214"/>
    </row>
    <row r="5" spans="1:12" ht="39.75" customHeight="1" thickBot="1" x14ac:dyDescent="0.35">
      <c r="A5" s="214"/>
      <c r="B5" s="214"/>
      <c r="C5" s="214"/>
      <c r="D5" s="214"/>
      <c r="E5" s="214"/>
      <c r="F5" s="53" t="s">
        <v>48</v>
      </c>
      <c r="G5" s="53" t="s">
        <v>42</v>
      </c>
      <c r="H5" s="65" t="s">
        <v>59</v>
      </c>
    </row>
    <row r="6" spans="1:12" x14ac:dyDescent="0.3">
      <c r="A6" s="82">
        <v>1</v>
      </c>
      <c r="B6" s="57">
        <v>2</v>
      </c>
      <c r="C6" s="57" t="s">
        <v>7</v>
      </c>
      <c r="D6" s="57">
        <v>4</v>
      </c>
      <c r="E6" s="57">
        <v>5</v>
      </c>
      <c r="F6" s="58">
        <v>6</v>
      </c>
      <c r="G6" s="64" t="s">
        <v>49</v>
      </c>
      <c r="H6" s="83">
        <v>8</v>
      </c>
    </row>
    <row r="7" spans="1:12" ht="25.5" customHeight="1" x14ac:dyDescent="0.3">
      <c r="A7" s="220" t="s">
        <v>55</v>
      </c>
      <c r="B7" s="220"/>
      <c r="C7" s="220"/>
      <c r="D7" s="220"/>
      <c r="E7" s="220"/>
      <c r="F7" s="220"/>
      <c r="G7" s="220"/>
      <c r="H7" s="220"/>
    </row>
    <row r="8" spans="1:12" ht="15" customHeight="1" x14ac:dyDescent="0.3">
      <c r="A8" s="221">
        <v>1</v>
      </c>
      <c r="B8" s="222" t="s">
        <v>210</v>
      </c>
      <c r="C8" s="222"/>
      <c r="D8" s="222"/>
      <c r="E8" s="222"/>
      <c r="F8" s="222"/>
      <c r="G8" s="222"/>
      <c r="H8" s="222"/>
    </row>
    <row r="9" spans="1:12" x14ac:dyDescent="0.3">
      <c r="A9" s="221"/>
      <c r="B9" s="222"/>
      <c r="C9" s="222"/>
      <c r="D9" s="222"/>
      <c r="E9" s="222"/>
      <c r="F9" s="222"/>
      <c r="G9" s="222"/>
      <c r="H9" s="222"/>
    </row>
    <row r="10" spans="1:12" ht="22.8" customHeight="1" x14ac:dyDescent="0.3">
      <c r="A10" s="179">
        <v>1.1000000000000001</v>
      </c>
      <c r="B10" s="225" t="s">
        <v>89</v>
      </c>
      <c r="C10" s="226"/>
      <c r="D10" s="226"/>
      <c r="E10" s="227"/>
      <c r="F10" s="100"/>
      <c r="G10" s="100"/>
      <c r="H10" s="100"/>
    </row>
    <row r="11" spans="1:12" ht="39.6" x14ac:dyDescent="0.3">
      <c r="A11" s="97" t="s">
        <v>8</v>
      </c>
      <c r="B11" s="98" t="s">
        <v>90</v>
      </c>
      <c r="C11" s="101"/>
      <c r="D11" s="102" t="s">
        <v>20</v>
      </c>
      <c r="E11" s="104">
        <f>9.5*6</f>
        <v>57</v>
      </c>
      <c r="F11" s="101"/>
      <c r="G11" s="101"/>
      <c r="H11" s="101"/>
    </row>
    <row r="12" spans="1:12" ht="26.4" x14ac:dyDescent="0.3">
      <c r="A12" s="97" t="s">
        <v>9</v>
      </c>
      <c r="B12" s="98" t="s">
        <v>73</v>
      </c>
      <c r="C12" s="101"/>
      <c r="D12" s="102" t="s">
        <v>18</v>
      </c>
      <c r="E12" s="104">
        <v>48</v>
      </c>
      <c r="F12" s="101"/>
      <c r="G12" s="101"/>
      <c r="H12" s="101"/>
    </row>
    <row r="13" spans="1:12" ht="26.4" x14ac:dyDescent="0.3">
      <c r="A13" s="97" t="s">
        <v>10</v>
      </c>
      <c r="B13" s="98" t="s">
        <v>74</v>
      </c>
      <c r="C13" s="101"/>
      <c r="D13" s="102" t="s">
        <v>18</v>
      </c>
      <c r="E13" s="104">
        <v>66</v>
      </c>
      <c r="F13" s="101"/>
      <c r="G13" s="101"/>
      <c r="H13" s="101"/>
    </row>
    <row r="14" spans="1:12" ht="43.2" customHeight="1" x14ac:dyDescent="0.3">
      <c r="A14" s="97" t="s">
        <v>11</v>
      </c>
      <c r="B14" s="98" t="s">
        <v>185</v>
      </c>
      <c r="C14" s="101"/>
      <c r="D14" s="102" t="s">
        <v>18</v>
      </c>
      <c r="E14" s="104">
        <v>18</v>
      </c>
      <c r="F14" s="101"/>
      <c r="G14" s="101"/>
      <c r="H14" s="101"/>
    </row>
    <row r="15" spans="1:12" ht="39.6" x14ac:dyDescent="0.3">
      <c r="A15" s="97" t="s">
        <v>12</v>
      </c>
      <c r="B15" s="105" t="s">
        <v>133</v>
      </c>
      <c r="C15" s="101"/>
      <c r="D15" s="102" t="s">
        <v>18</v>
      </c>
      <c r="E15" s="104">
        <v>6</v>
      </c>
      <c r="F15" s="101"/>
      <c r="G15" s="101"/>
      <c r="H15" s="101"/>
    </row>
    <row r="16" spans="1:12" ht="26.4" x14ac:dyDescent="0.3">
      <c r="A16" s="97" t="s">
        <v>13</v>
      </c>
      <c r="B16" s="98" t="s">
        <v>67</v>
      </c>
      <c r="C16" s="101"/>
      <c r="D16" s="102" t="s">
        <v>18</v>
      </c>
      <c r="E16" s="104">
        <v>22</v>
      </c>
      <c r="F16" s="101"/>
      <c r="G16" s="101"/>
      <c r="H16" s="101"/>
      <c r="L16">
        <f>SUM(E11:E17)</f>
        <v>233</v>
      </c>
    </row>
    <row r="17" spans="1:8" ht="26.4" x14ac:dyDescent="0.3">
      <c r="A17" s="97" t="s">
        <v>76</v>
      </c>
      <c r="B17" s="98" t="s">
        <v>68</v>
      </c>
      <c r="C17" s="101"/>
      <c r="D17" s="102" t="s">
        <v>18</v>
      </c>
      <c r="E17" s="104">
        <v>16</v>
      </c>
      <c r="F17" s="101"/>
      <c r="G17" s="101"/>
      <c r="H17" s="101"/>
    </row>
    <row r="18" spans="1:8" ht="31.2" customHeight="1" x14ac:dyDescent="0.3">
      <c r="A18" s="97" t="s">
        <v>77</v>
      </c>
      <c r="B18" s="98" t="s">
        <v>69</v>
      </c>
      <c r="C18" s="100"/>
      <c r="D18" s="104" t="s">
        <v>18</v>
      </c>
      <c r="E18" s="104">
        <v>12</v>
      </c>
      <c r="F18" s="101"/>
      <c r="G18" s="101"/>
      <c r="H18" s="101"/>
    </row>
    <row r="19" spans="1:8" ht="20.399999999999999" customHeight="1" x14ac:dyDescent="0.3">
      <c r="A19" s="179">
        <v>1.2</v>
      </c>
      <c r="B19" s="225" t="s">
        <v>70</v>
      </c>
      <c r="C19" s="226"/>
      <c r="D19" s="226"/>
      <c r="E19" s="227"/>
      <c r="F19" s="101"/>
      <c r="G19" s="101"/>
      <c r="H19" s="101"/>
    </row>
    <row r="20" spans="1:8" ht="26.4" x14ac:dyDescent="0.3">
      <c r="A20" s="97" t="s">
        <v>14</v>
      </c>
      <c r="B20" s="98" t="s">
        <v>91</v>
      </c>
      <c r="C20" s="101"/>
      <c r="D20" s="102" t="s">
        <v>20</v>
      </c>
      <c r="E20" s="103">
        <v>9.5</v>
      </c>
      <c r="F20" s="101"/>
      <c r="G20" s="101"/>
      <c r="H20" s="101"/>
    </row>
    <row r="21" spans="1:8" ht="26.4" x14ac:dyDescent="0.3">
      <c r="A21" s="97" t="s">
        <v>15</v>
      </c>
      <c r="B21" s="98" t="s">
        <v>71</v>
      </c>
      <c r="C21" s="101"/>
      <c r="D21" s="102" t="s">
        <v>19</v>
      </c>
      <c r="E21" s="104">
        <v>4</v>
      </c>
      <c r="F21" s="101"/>
      <c r="G21" s="101"/>
      <c r="H21" s="101"/>
    </row>
    <row r="22" spans="1:8" ht="24.6" customHeight="1" x14ac:dyDescent="0.3">
      <c r="A22" s="179">
        <v>1.3</v>
      </c>
      <c r="B22" s="225" t="s">
        <v>85</v>
      </c>
      <c r="C22" s="226"/>
      <c r="D22" s="226"/>
      <c r="E22" s="227"/>
      <c r="F22" s="101"/>
      <c r="G22" s="101"/>
      <c r="H22" s="101"/>
    </row>
    <row r="23" spans="1:8" ht="26.4" x14ac:dyDescent="0.3">
      <c r="A23" s="135" t="s">
        <v>16</v>
      </c>
      <c r="B23" s="105" t="s">
        <v>206</v>
      </c>
      <c r="C23" s="101"/>
      <c r="D23" s="102" t="s">
        <v>66</v>
      </c>
      <c r="E23" s="104">
        <v>1</v>
      </c>
      <c r="F23" s="101"/>
      <c r="G23" s="101"/>
      <c r="H23" s="101"/>
    </row>
    <row r="24" spans="1:8" x14ac:dyDescent="0.3">
      <c r="A24" s="135" t="s">
        <v>17</v>
      </c>
      <c r="B24" s="136" t="s">
        <v>147</v>
      </c>
      <c r="C24" s="101"/>
      <c r="D24" s="102" t="s">
        <v>18</v>
      </c>
      <c r="E24" s="104">
        <v>12</v>
      </c>
      <c r="F24" s="101"/>
      <c r="G24" s="101"/>
      <c r="H24" s="101"/>
    </row>
    <row r="25" spans="1:8" ht="18.600000000000001" customHeight="1" x14ac:dyDescent="0.3">
      <c r="A25" s="177">
        <v>2</v>
      </c>
      <c r="B25" s="175" t="s">
        <v>214</v>
      </c>
      <c r="C25" s="101"/>
      <c r="D25" s="102"/>
      <c r="E25" s="104"/>
      <c r="F25" s="101"/>
      <c r="G25" s="101"/>
      <c r="H25" s="101"/>
    </row>
    <row r="26" spans="1:8" ht="38.4" customHeight="1" x14ac:dyDescent="0.3">
      <c r="A26" s="138">
        <v>2.1</v>
      </c>
      <c r="B26" s="136" t="s">
        <v>215</v>
      </c>
      <c r="C26" s="101"/>
      <c r="D26" s="102" t="s">
        <v>216</v>
      </c>
      <c r="E26" s="103">
        <v>0.65</v>
      </c>
      <c r="F26" s="101"/>
      <c r="G26" s="101"/>
      <c r="H26" s="101"/>
    </row>
    <row r="27" spans="1:8" ht="18" customHeight="1" x14ac:dyDescent="0.3">
      <c r="A27" s="179">
        <v>2.2000000000000002</v>
      </c>
      <c r="B27" s="199" t="s">
        <v>139</v>
      </c>
      <c r="C27" s="101"/>
      <c r="D27" s="102"/>
      <c r="E27" s="104"/>
      <c r="F27" s="101"/>
      <c r="G27" s="101"/>
      <c r="H27" s="101"/>
    </row>
    <row r="28" spans="1:8" ht="43.95" customHeight="1" x14ac:dyDescent="0.3">
      <c r="A28" s="99" t="s">
        <v>193</v>
      </c>
      <c r="B28" s="223" t="s">
        <v>134</v>
      </c>
      <c r="C28" s="223"/>
      <c r="D28" s="223"/>
      <c r="E28" s="223"/>
      <c r="F28" s="223"/>
      <c r="G28" s="223"/>
      <c r="H28" s="223"/>
    </row>
    <row r="29" spans="1:8" x14ac:dyDescent="0.3">
      <c r="A29" s="139" t="s">
        <v>217</v>
      </c>
      <c r="B29" s="95" t="s">
        <v>135</v>
      </c>
      <c r="C29" s="101"/>
      <c r="D29" s="102" t="s">
        <v>103</v>
      </c>
      <c r="E29" s="104">
        <v>7</v>
      </c>
      <c r="F29" s="101"/>
      <c r="G29" s="101"/>
      <c r="H29" s="101"/>
    </row>
    <row r="30" spans="1:8" x14ac:dyDescent="0.3">
      <c r="A30" s="139" t="s">
        <v>218</v>
      </c>
      <c r="B30" s="96" t="s">
        <v>136</v>
      </c>
      <c r="C30" s="101"/>
      <c r="D30" s="102" t="s">
        <v>103</v>
      </c>
      <c r="E30" s="104">
        <v>1</v>
      </c>
      <c r="F30" s="101"/>
      <c r="G30" s="101"/>
      <c r="H30" s="101"/>
    </row>
    <row r="31" spans="1:8" x14ac:dyDescent="0.3">
      <c r="A31" s="139" t="s">
        <v>219</v>
      </c>
      <c r="B31" s="96" t="s">
        <v>137</v>
      </c>
      <c r="C31" s="101"/>
      <c r="D31" s="102" t="s">
        <v>103</v>
      </c>
      <c r="E31" s="104">
        <v>1</v>
      </c>
      <c r="F31" s="101"/>
      <c r="G31" s="101"/>
      <c r="H31" s="101"/>
    </row>
    <row r="32" spans="1:8" x14ac:dyDescent="0.3">
      <c r="A32" s="139" t="s">
        <v>220</v>
      </c>
      <c r="B32" s="96" t="s">
        <v>186</v>
      </c>
      <c r="C32" s="101"/>
      <c r="D32" s="102" t="s">
        <v>103</v>
      </c>
      <c r="E32" s="104">
        <v>2</v>
      </c>
      <c r="F32" s="101"/>
      <c r="G32" s="101"/>
      <c r="H32" s="101"/>
    </row>
    <row r="33" spans="1:16" ht="21.6" customHeight="1" x14ac:dyDescent="0.3">
      <c r="A33" s="139" t="s">
        <v>221</v>
      </c>
      <c r="B33" s="96" t="s">
        <v>138</v>
      </c>
      <c r="C33" s="101"/>
      <c r="D33" s="102" t="s">
        <v>154</v>
      </c>
      <c r="E33" s="104">
        <v>1</v>
      </c>
      <c r="F33" s="101"/>
      <c r="G33" s="101"/>
      <c r="H33" s="101"/>
    </row>
    <row r="34" spans="1:16" ht="19.2" customHeight="1" x14ac:dyDescent="0.3">
      <c r="A34" s="179">
        <v>3</v>
      </c>
      <c r="B34" s="224" t="s">
        <v>94</v>
      </c>
      <c r="C34" s="224"/>
      <c r="D34" s="224"/>
      <c r="E34" s="224"/>
      <c r="F34" s="224"/>
      <c r="G34" s="224"/>
      <c r="H34" s="224"/>
    </row>
    <row r="35" spans="1:16" ht="26.25" customHeight="1" x14ac:dyDescent="0.3">
      <c r="A35" s="97">
        <v>3.1</v>
      </c>
      <c r="B35" s="96" t="s">
        <v>179</v>
      </c>
      <c r="C35" s="101"/>
      <c r="D35" s="102" t="s">
        <v>150</v>
      </c>
      <c r="E35" s="106">
        <v>1.5</v>
      </c>
      <c r="F35" s="101"/>
      <c r="G35" s="101"/>
      <c r="H35" s="101"/>
    </row>
    <row r="36" spans="1:16" ht="39.6" x14ac:dyDescent="0.3">
      <c r="A36" s="97">
        <v>3.2</v>
      </c>
      <c r="B36" s="96" t="s">
        <v>140</v>
      </c>
      <c r="C36" s="101"/>
      <c r="D36" s="102" t="s">
        <v>150</v>
      </c>
      <c r="E36" s="106">
        <v>1.5</v>
      </c>
      <c r="F36" s="101"/>
      <c r="G36" s="101"/>
      <c r="H36" s="101"/>
    </row>
    <row r="37" spans="1:16" ht="19.2" customHeight="1" x14ac:dyDescent="0.3">
      <c r="A37" s="179">
        <v>4</v>
      </c>
      <c r="B37" s="224" t="s">
        <v>183</v>
      </c>
      <c r="C37" s="224"/>
      <c r="D37" s="224"/>
      <c r="E37" s="224"/>
      <c r="F37" s="224"/>
      <c r="G37" s="224"/>
      <c r="H37" s="224"/>
    </row>
    <row r="38" spans="1:16" s="91" customFormat="1" x14ac:dyDescent="0.3">
      <c r="A38" s="217">
        <v>4.0999999999999996</v>
      </c>
      <c r="B38" s="107" t="s">
        <v>143</v>
      </c>
      <c r="C38" s="108"/>
      <c r="D38" s="109" t="s">
        <v>18</v>
      </c>
      <c r="E38" s="110">
        <f>(E29*6)</f>
        <v>42</v>
      </c>
      <c r="F38" s="108"/>
      <c r="G38" s="108"/>
      <c r="H38" s="108"/>
      <c r="I38" s="90"/>
      <c r="J38" s="90"/>
      <c r="K38" s="90"/>
      <c r="P38" s="92">
        <f>SUM(P37:P37)</f>
        <v>0</v>
      </c>
    </row>
    <row r="39" spans="1:16" s="91" customFormat="1" x14ac:dyDescent="0.3">
      <c r="A39" s="218"/>
      <c r="B39" s="95" t="s">
        <v>144</v>
      </c>
      <c r="C39" s="111"/>
      <c r="D39" s="97" t="s">
        <v>18</v>
      </c>
      <c r="E39" s="112">
        <f>(E29*6)</f>
        <v>42</v>
      </c>
      <c r="F39" s="111"/>
      <c r="G39" s="111"/>
      <c r="H39" s="111"/>
      <c r="I39" s="90"/>
      <c r="J39" s="90"/>
      <c r="K39" s="90"/>
      <c r="P39" s="93"/>
    </row>
    <row r="40" spans="1:16" s="91" customFormat="1" x14ac:dyDescent="0.3">
      <c r="A40" s="218">
        <v>4.2</v>
      </c>
      <c r="B40" s="95" t="s">
        <v>145</v>
      </c>
      <c r="C40" s="111"/>
      <c r="D40" s="97" t="s">
        <v>18</v>
      </c>
      <c r="E40" s="113">
        <f>(E30+E31+E32)*12</f>
        <v>48</v>
      </c>
      <c r="F40" s="111"/>
      <c r="G40" s="111"/>
      <c r="H40" s="111"/>
      <c r="I40" s="90"/>
      <c r="J40" s="90"/>
      <c r="K40" s="90"/>
      <c r="P40" s="93"/>
    </row>
    <row r="41" spans="1:16" s="91" customFormat="1" x14ac:dyDescent="0.3">
      <c r="A41" s="218"/>
      <c r="B41" s="95" t="s">
        <v>146</v>
      </c>
      <c r="C41" s="111"/>
      <c r="D41" s="97" t="s">
        <v>18</v>
      </c>
      <c r="E41" s="113">
        <f>(E31+E32+E33)*12</f>
        <v>48</v>
      </c>
      <c r="F41" s="111"/>
      <c r="G41" s="111"/>
      <c r="H41" s="111"/>
      <c r="I41" s="90"/>
      <c r="J41" s="90"/>
      <c r="K41" s="90"/>
      <c r="P41" s="93"/>
    </row>
    <row r="42" spans="1:16" s="91" customFormat="1" ht="26.4" x14ac:dyDescent="0.3">
      <c r="A42" s="219">
        <v>4.3</v>
      </c>
      <c r="B42" s="95" t="s">
        <v>151</v>
      </c>
      <c r="C42" s="111"/>
      <c r="D42" s="97" t="s">
        <v>18</v>
      </c>
      <c r="E42" s="113">
        <f>(E31+E32)*3</f>
        <v>9</v>
      </c>
      <c r="F42" s="111"/>
      <c r="G42" s="111"/>
      <c r="H42" s="111"/>
      <c r="I42" s="90"/>
      <c r="J42" s="90"/>
      <c r="K42" s="90"/>
      <c r="M42" s="91" t="s">
        <v>142</v>
      </c>
      <c r="P42" s="93"/>
    </row>
    <row r="43" spans="1:16" s="91" customFormat="1" ht="26.4" x14ac:dyDescent="0.3">
      <c r="A43" s="217"/>
      <c r="B43" s="95" t="s">
        <v>152</v>
      </c>
      <c r="C43" s="111"/>
      <c r="D43" s="97" t="s">
        <v>18</v>
      </c>
      <c r="E43" s="113">
        <f>(E32+E33)*3</f>
        <v>9</v>
      </c>
      <c r="F43" s="111"/>
      <c r="G43" s="111"/>
      <c r="H43" s="111"/>
      <c r="I43" s="90"/>
      <c r="J43" s="90"/>
      <c r="K43" s="90"/>
      <c r="P43" s="93"/>
    </row>
    <row r="44" spans="1:16" s="91" customFormat="1" ht="22.2" customHeight="1" x14ac:dyDescent="0.3">
      <c r="A44" s="179">
        <v>5</v>
      </c>
      <c r="B44" s="201" t="s">
        <v>95</v>
      </c>
      <c r="C44" s="201"/>
      <c r="D44" s="201"/>
      <c r="E44" s="201"/>
      <c r="F44" s="201"/>
      <c r="G44" s="114"/>
      <c r="H44" s="115"/>
      <c r="I44" s="94"/>
      <c r="J44" s="94"/>
      <c r="K44" s="94"/>
      <c r="P44" s="93"/>
    </row>
    <row r="45" spans="1:16" s="91" customFormat="1" ht="28.5" customHeight="1" x14ac:dyDescent="0.3">
      <c r="A45" s="116">
        <v>5.0999999999999996</v>
      </c>
      <c r="B45" s="95" t="s">
        <v>96</v>
      </c>
      <c r="C45" s="111"/>
      <c r="D45" s="97" t="s">
        <v>19</v>
      </c>
      <c r="E45" s="97">
        <v>7</v>
      </c>
      <c r="F45" s="111"/>
      <c r="G45" s="117"/>
      <c r="H45" s="111"/>
      <c r="I45" s="90"/>
      <c r="J45" s="90"/>
      <c r="K45" s="90"/>
      <c r="P45" s="93"/>
    </row>
    <row r="46" spans="1:16" s="91" customFormat="1" ht="26.4" x14ac:dyDescent="0.3">
      <c r="A46" s="97">
        <v>5.2</v>
      </c>
      <c r="B46" s="95" t="s">
        <v>97</v>
      </c>
      <c r="C46" s="111"/>
      <c r="D46" s="97" t="s">
        <v>19</v>
      </c>
      <c r="E46" s="97">
        <v>8</v>
      </c>
      <c r="F46" s="111"/>
      <c r="G46" s="117"/>
      <c r="H46" s="111"/>
      <c r="I46" s="90"/>
      <c r="J46" s="90"/>
      <c r="K46" s="90"/>
      <c r="P46" s="93"/>
    </row>
    <row r="47" spans="1:16" x14ac:dyDescent="0.3">
      <c r="A47" s="179">
        <v>6</v>
      </c>
      <c r="B47" s="198" t="s">
        <v>98</v>
      </c>
      <c r="C47" s="115"/>
      <c r="D47" s="115"/>
      <c r="E47" s="115"/>
      <c r="F47" s="115"/>
      <c r="G47" s="115"/>
      <c r="H47" s="115"/>
      <c r="I47" s="94"/>
      <c r="J47" s="52"/>
    </row>
    <row r="48" spans="1:16" x14ac:dyDescent="0.3">
      <c r="A48" s="97">
        <v>6.1</v>
      </c>
      <c r="B48" s="95" t="s">
        <v>99</v>
      </c>
      <c r="C48" s="111"/>
      <c r="D48" s="97" t="s">
        <v>100</v>
      </c>
      <c r="E48" s="113">
        <v>10</v>
      </c>
      <c r="F48" s="111"/>
      <c r="G48" s="111"/>
      <c r="H48" s="111"/>
      <c r="I48" s="90"/>
      <c r="J48" s="52"/>
    </row>
    <row r="49" spans="1:12" x14ac:dyDescent="0.3">
      <c r="A49" s="97">
        <v>6.2</v>
      </c>
      <c r="B49" s="95" t="s">
        <v>101</v>
      </c>
      <c r="C49" s="111"/>
      <c r="D49" s="97" t="s">
        <v>100</v>
      </c>
      <c r="E49" s="113">
        <v>10</v>
      </c>
      <c r="F49" s="111"/>
      <c r="G49" s="111"/>
      <c r="H49" s="111"/>
      <c r="I49" s="90"/>
      <c r="J49" s="52"/>
      <c r="L49" s="52"/>
    </row>
    <row r="50" spans="1:12" x14ac:dyDescent="0.3">
      <c r="A50" s="180">
        <v>7</v>
      </c>
      <c r="B50" s="149" t="s">
        <v>72</v>
      </c>
      <c r="C50" s="101"/>
      <c r="D50" s="102"/>
      <c r="E50" s="104"/>
      <c r="F50" s="101"/>
      <c r="G50" s="101"/>
      <c r="H50" s="101"/>
      <c r="J50" s="52"/>
      <c r="L50" s="52"/>
    </row>
    <row r="51" spans="1:12" ht="36.6" customHeight="1" x14ac:dyDescent="0.3">
      <c r="A51" s="97">
        <v>7.1</v>
      </c>
      <c r="B51" s="98" t="s">
        <v>84</v>
      </c>
      <c r="C51" s="101"/>
      <c r="D51" s="102" t="s">
        <v>19</v>
      </c>
      <c r="E51" s="104">
        <v>2</v>
      </c>
      <c r="F51" s="101"/>
      <c r="G51" s="101"/>
      <c r="H51" s="101"/>
      <c r="J51" s="52"/>
      <c r="L51" s="52"/>
    </row>
    <row r="52" spans="1:12" ht="44.25" customHeight="1" x14ac:dyDescent="0.3">
      <c r="A52" s="97">
        <v>7.2</v>
      </c>
      <c r="B52" s="98" t="s">
        <v>153</v>
      </c>
      <c r="C52" s="101"/>
      <c r="D52" s="102" t="s">
        <v>19</v>
      </c>
      <c r="E52" s="104">
        <v>3</v>
      </c>
      <c r="F52" s="101"/>
      <c r="G52" s="101"/>
      <c r="H52" s="101"/>
      <c r="J52" s="52"/>
      <c r="L52" s="52"/>
    </row>
    <row r="53" spans="1:12" ht="26.4" x14ac:dyDescent="0.3">
      <c r="A53" s="97">
        <v>7.3</v>
      </c>
      <c r="B53" s="98" t="s">
        <v>75</v>
      </c>
      <c r="C53" s="101"/>
      <c r="D53" s="102" t="s">
        <v>19</v>
      </c>
      <c r="E53" s="104">
        <v>3</v>
      </c>
      <c r="F53" s="101"/>
      <c r="G53" s="101"/>
      <c r="H53" s="101"/>
      <c r="J53" s="52"/>
      <c r="L53" s="52"/>
    </row>
    <row r="54" spans="1:12" ht="26.4" x14ac:dyDescent="0.3">
      <c r="A54" s="97">
        <v>7.4</v>
      </c>
      <c r="B54" s="98" t="s">
        <v>184</v>
      </c>
      <c r="C54" s="101"/>
      <c r="D54" s="102" t="s">
        <v>19</v>
      </c>
      <c r="E54" s="104">
        <v>3</v>
      </c>
      <c r="F54" s="101"/>
      <c r="G54" s="101"/>
      <c r="H54" s="101"/>
      <c r="J54" s="52"/>
      <c r="L54" s="52"/>
    </row>
    <row r="55" spans="1:12" ht="26.4" x14ac:dyDescent="0.3">
      <c r="A55" s="97">
        <v>7.6</v>
      </c>
      <c r="B55" s="98" t="s">
        <v>180</v>
      </c>
      <c r="C55" s="101"/>
      <c r="D55" s="102" t="s">
        <v>19</v>
      </c>
      <c r="E55" s="104">
        <v>3</v>
      </c>
      <c r="F55" s="101"/>
      <c r="G55" s="101"/>
      <c r="H55" s="101"/>
      <c r="J55" s="52"/>
      <c r="L55" s="52"/>
    </row>
    <row r="56" spans="1:12" x14ac:dyDescent="0.3">
      <c r="A56" s="97">
        <v>7.7</v>
      </c>
      <c r="B56" s="98" t="s">
        <v>181</v>
      </c>
      <c r="C56" s="101"/>
      <c r="D56" s="102" t="s">
        <v>103</v>
      </c>
      <c r="E56" s="104">
        <v>2</v>
      </c>
      <c r="F56" s="101"/>
      <c r="G56" s="101"/>
      <c r="H56" s="101"/>
      <c r="J56" s="52"/>
      <c r="L56" s="52"/>
    </row>
    <row r="57" spans="1:12" x14ac:dyDescent="0.3">
      <c r="A57" s="97">
        <v>7.8</v>
      </c>
      <c r="B57" s="98" t="s">
        <v>182</v>
      </c>
      <c r="C57" s="101"/>
      <c r="D57" s="102" t="s">
        <v>103</v>
      </c>
      <c r="E57" s="104">
        <v>2</v>
      </c>
      <c r="F57" s="101"/>
      <c r="G57" s="101"/>
      <c r="H57" s="101"/>
      <c r="J57" s="52"/>
      <c r="L57" s="52"/>
    </row>
    <row r="58" spans="1:12" x14ac:dyDescent="0.3">
      <c r="A58" s="89"/>
      <c r="B58" s="202" t="s">
        <v>78</v>
      </c>
      <c r="C58" s="202"/>
      <c r="D58" s="202"/>
      <c r="E58" s="202"/>
      <c r="F58" s="76"/>
      <c r="G58" s="76"/>
      <c r="H58" s="76"/>
    </row>
    <row r="59" spans="1:12" x14ac:dyDescent="0.3">
      <c r="A59" s="75"/>
      <c r="B59" s="70"/>
      <c r="C59" s="9"/>
      <c r="D59" s="8"/>
      <c r="E59" s="69"/>
      <c r="F59" s="9"/>
      <c r="G59" s="9"/>
      <c r="H59" s="9"/>
    </row>
    <row r="60" spans="1:12" ht="15" thickBot="1" x14ac:dyDescent="0.35">
      <c r="A60" s="15"/>
      <c r="E60"/>
    </row>
    <row r="61" spans="1:12" x14ac:dyDescent="0.3">
      <c r="F61" s="16"/>
      <c r="G61" s="17"/>
    </row>
    <row r="62" spans="1:12" x14ac:dyDescent="0.3">
      <c r="F62" s="18" t="s">
        <v>31</v>
      </c>
      <c r="G62" s="19"/>
    </row>
    <row r="63" spans="1:12" ht="27" customHeight="1" x14ac:dyDescent="0.3">
      <c r="F63" s="20"/>
      <c r="G63" s="21"/>
    </row>
    <row r="64" spans="1:12" x14ac:dyDescent="0.3">
      <c r="F64" s="18" t="s">
        <v>32</v>
      </c>
      <c r="G64" s="19"/>
    </row>
    <row r="65" spans="1:7" ht="15" thickBot="1" x14ac:dyDescent="0.35">
      <c r="F65" s="22"/>
      <c r="G65" s="23"/>
    </row>
    <row r="66" spans="1:7" ht="22.2" customHeight="1" x14ac:dyDescent="0.3">
      <c r="B66" s="206" t="s">
        <v>57</v>
      </c>
      <c r="C66" s="206"/>
      <c r="D66" s="206"/>
      <c r="E66" s="206"/>
      <c r="F66" s="206"/>
    </row>
    <row r="67" spans="1:7" x14ac:dyDescent="0.3">
      <c r="B67" s="206" t="s">
        <v>26</v>
      </c>
      <c r="C67" s="206"/>
      <c r="D67" s="206"/>
      <c r="E67" s="206"/>
      <c r="F67" s="206"/>
    </row>
    <row r="68" spans="1:7" ht="29.4" customHeight="1" x14ac:dyDescent="0.3">
      <c r="B68" s="207" t="s">
        <v>27</v>
      </c>
      <c r="C68" s="207"/>
      <c r="D68" s="207"/>
      <c r="E68" s="207"/>
      <c r="F68" s="207"/>
    </row>
    <row r="69" spans="1:7" x14ac:dyDescent="0.3">
      <c r="B69" s="208"/>
      <c r="C69" s="208"/>
      <c r="D69" s="208"/>
      <c r="E69" s="208"/>
      <c r="F69" s="10"/>
    </row>
    <row r="70" spans="1:7" x14ac:dyDescent="0.3">
      <c r="A70" s="24" t="s">
        <v>33</v>
      </c>
      <c r="B70" s="25"/>
      <c r="C70" s="25"/>
      <c r="D70" s="26"/>
      <c r="E70" s="27"/>
      <c r="F70" s="25"/>
      <c r="G70" s="25"/>
    </row>
    <row r="71" spans="1:7" x14ac:dyDescent="0.3">
      <c r="A71" s="28" t="s">
        <v>34</v>
      </c>
      <c r="B71" s="29" t="s">
        <v>35</v>
      </c>
      <c r="C71" s="29" t="s">
        <v>36</v>
      </c>
      <c r="D71" s="203" t="s">
        <v>37</v>
      </c>
      <c r="E71" s="204"/>
      <c r="F71" s="204"/>
      <c r="G71" s="205"/>
    </row>
    <row r="72" spans="1:7" x14ac:dyDescent="0.3">
      <c r="A72" s="30"/>
      <c r="B72" s="31"/>
      <c r="C72" s="31"/>
      <c r="D72" s="32"/>
      <c r="E72" s="33"/>
      <c r="F72" s="34"/>
      <c r="G72" s="35"/>
    </row>
    <row r="73" spans="1:7" x14ac:dyDescent="0.3">
      <c r="A73" s="36"/>
      <c r="B73" s="37"/>
      <c r="C73" s="37"/>
      <c r="D73" s="38"/>
      <c r="E73" s="39"/>
      <c r="F73" s="40"/>
      <c r="G73" s="41"/>
    </row>
    <row r="74" spans="1:7" x14ac:dyDescent="0.3">
      <c r="A74" s="36"/>
      <c r="B74" s="37"/>
      <c r="C74" s="37"/>
      <c r="D74" s="38"/>
      <c r="E74" s="39"/>
      <c r="F74" s="40"/>
      <c r="G74" s="41"/>
    </row>
    <row r="75" spans="1:7" x14ac:dyDescent="0.3">
      <c r="A75" s="42"/>
      <c r="B75" s="43"/>
      <c r="C75" s="43"/>
      <c r="D75" s="44"/>
      <c r="E75" s="45"/>
      <c r="F75" s="46"/>
      <c r="G75" s="47"/>
    </row>
  </sheetData>
  <mergeCells count="28">
    <mergeCell ref="A38:A39"/>
    <mergeCell ref="A40:A41"/>
    <mergeCell ref="A42:A43"/>
    <mergeCell ref="A7:H7"/>
    <mergeCell ref="A8:A9"/>
    <mergeCell ref="B8:H9"/>
    <mergeCell ref="B28:H28"/>
    <mergeCell ref="B37:H37"/>
    <mergeCell ref="B34:H34"/>
    <mergeCell ref="B10:E10"/>
    <mergeCell ref="B19:E19"/>
    <mergeCell ref="B22:E22"/>
    <mergeCell ref="A1:H2"/>
    <mergeCell ref="A3:A5"/>
    <mergeCell ref="B3:B5"/>
    <mergeCell ref="C3:C5"/>
    <mergeCell ref="D3:D5"/>
    <mergeCell ref="E3:E5"/>
    <mergeCell ref="F3:F4"/>
    <mergeCell ref="G3:G4"/>
    <mergeCell ref="H3:H4"/>
    <mergeCell ref="B44:F44"/>
    <mergeCell ref="B58:E58"/>
    <mergeCell ref="D71:G71"/>
    <mergeCell ref="B66:F66"/>
    <mergeCell ref="B67:F67"/>
    <mergeCell ref="B68:F68"/>
    <mergeCell ref="B69:E69"/>
  </mergeCells>
  <printOptions horizontalCentered="1"/>
  <pageMargins left="0.95" right="0.7" top="1" bottom="0.6" header="0.55000000000000004" footer="0.3"/>
  <pageSetup paperSize="9" scale="73" fitToHeight="0" orientation="landscape" r:id="rId1"/>
  <headerFooter>
    <oddHeader>&amp;C&amp;"-,Bold"&amp;14Design, Supply, Installation, Testing &amp; Commissioning of Rampura-Bashundhara 132kV Underground Cable Line on Turnkey Basis (Package-2)</oddHeader>
    <oddFooter>&amp;CSchedule-1_Page &amp;P</oddFooter>
  </headerFooter>
  <rowBreaks count="2" manualBreakCount="2">
    <brk id="24" max="7" man="1"/>
    <brk id="4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view="pageBreakPreview" zoomScale="90" zoomScaleNormal="100" zoomScaleSheetLayoutView="90" zoomScalePageLayoutView="68" workbookViewId="0">
      <selection activeCell="A50" sqref="A50:B50"/>
    </sheetView>
  </sheetViews>
  <sheetFormatPr defaultRowHeight="14.4" x14ac:dyDescent="0.3"/>
  <cols>
    <col min="1" max="1" width="11" customWidth="1"/>
    <col min="2" max="2" width="49.33203125" bestFit="1" customWidth="1"/>
    <col min="3" max="3" width="14" customWidth="1"/>
    <col min="4" max="4" width="12.6640625" bestFit="1" customWidth="1"/>
    <col min="5" max="5" width="9.5546875" style="56" customWidth="1"/>
    <col min="6" max="7" width="20.33203125" bestFit="1" customWidth="1"/>
    <col min="8" max="8" width="18.6640625" bestFit="1" customWidth="1"/>
    <col min="9" max="9" width="18.5546875" bestFit="1" customWidth="1"/>
    <col min="11" max="11" width="10.33203125" customWidth="1"/>
  </cols>
  <sheetData>
    <row r="1" spans="1:12" x14ac:dyDescent="0.3">
      <c r="A1" s="209" t="s">
        <v>132</v>
      </c>
      <c r="B1" s="210"/>
      <c r="C1" s="210"/>
      <c r="D1" s="210"/>
      <c r="E1" s="210"/>
      <c r="F1" s="210"/>
      <c r="G1" s="210"/>
      <c r="H1" s="210"/>
    </row>
    <row r="2" spans="1:12" ht="17.25" customHeight="1" thickBot="1" x14ac:dyDescent="0.35">
      <c r="A2" s="211"/>
      <c r="B2" s="211"/>
      <c r="C2" s="211"/>
      <c r="D2" s="211"/>
      <c r="E2" s="211"/>
      <c r="F2" s="211"/>
      <c r="G2" s="211"/>
      <c r="H2" s="211"/>
    </row>
    <row r="3" spans="1:12" x14ac:dyDescent="0.3">
      <c r="A3" s="212" t="s">
        <v>0</v>
      </c>
      <c r="B3" s="212" t="s">
        <v>1</v>
      </c>
      <c r="C3" s="212" t="s">
        <v>156</v>
      </c>
      <c r="D3" s="212" t="s">
        <v>2</v>
      </c>
      <c r="E3" s="212" t="s">
        <v>3</v>
      </c>
      <c r="F3" s="228" t="s">
        <v>46</v>
      </c>
      <c r="G3" s="229"/>
      <c r="H3" s="212" t="s">
        <v>41</v>
      </c>
    </row>
    <row r="4" spans="1:12" ht="18.75" customHeight="1" thickBot="1" x14ac:dyDescent="0.35">
      <c r="A4" s="213"/>
      <c r="B4" s="213"/>
      <c r="C4" s="213"/>
      <c r="D4" s="213"/>
      <c r="E4" s="213"/>
      <c r="F4" s="230"/>
      <c r="G4" s="231"/>
      <c r="H4" s="214"/>
    </row>
    <row r="5" spans="1:12" ht="30.6" customHeight="1" thickBot="1" x14ac:dyDescent="0.35">
      <c r="A5" s="214"/>
      <c r="B5" s="214"/>
      <c r="C5" s="214"/>
      <c r="D5" s="214"/>
      <c r="E5" s="214"/>
      <c r="F5" s="86" t="s">
        <v>45</v>
      </c>
      <c r="G5" s="86" t="s">
        <v>47</v>
      </c>
      <c r="H5" s="87" t="s">
        <v>40</v>
      </c>
    </row>
    <row r="6" spans="1:12" x14ac:dyDescent="0.3">
      <c r="A6" s="84">
        <v>1</v>
      </c>
      <c r="B6" s="57">
        <v>2</v>
      </c>
      <c r="C6" s="57" t="s">
        <v>7</v>
      </c>
      <c r="D6" s="57">
        <v>4</v>
      </c>
      <c r="E6" s="57">
        <v>5</v>
      </c>
      <c r="F6" s="58">
        <v>6</v>
      </c>
      <c r="G6" s="64" t="s">
        <v>49</v>
      </c>
      <c r="H6" s="88">
        <v>8</v>
      </c>
    </row>
    <row r="7" spans="1:12" ht="25.5" customHeight="1" x14ac:dyDescent="0.3">
      <c r="A7" s="220" t="s">
        <v>155</v>
      </c>
      <c r="B7" s="220"/>
      <c r="C7" s="220"/>
      <c r="D7" s="220"/>
      <c r="E7" s="220"/>
      <c r="F7" s="220"/>
      <c r="G7" s="220"/>
      <c r="H7" s="220"/>
    </row>
    <row r="8" spans="1:12" ht="15" customHeight="1" x14ac:dyDescent="0.3">
      <c r="A8" s="221">
        <v>1</v>
      </c>
      <c r="B8" s="222" t="s">
        <v>210</v>
      </c>
      <c r="C8" s="222"/>
      <c r="D8" s="222"/>
      <c r="E8" s="222"/>
      <c r="F8" s="222"/>
      <c r="G8" s="222"/>
      <c r="H8" s="222"/>
    </row>
    <row r="9" spans="1:12" ht="7.8" customHeight="1" x14ac:dyDescent="0.3">
      <c r="A9" s="221"/>
      <c r="B9" s="222"/>
      <c r="C9" s="222"/>
      <c r="D9" s="222"/>
      <c r="E9" s="222"/>
      <c r="F9" s="222"/>
      <c r="G9" s="222"/>
      <c r="H9" s="222"/>
    </row>
    <row r="10" spans="1:12" ht="19.2" customHeight="1" x14ac:dyDescent="0.3">
      <c r="A10" s="179">
        <v>1.1000000000000001</v>
      </c>
      <c r="B10" s="225" t="s">
        <v>89</v>
      </c>
      <c r="C10" s="226"/>
      <c r="D10" s="226"/>
      <c r="E10" s="193"/>
      <c r="F10" s="194"/>
      <c r="G10" s="194"/>
      <c r="H10" s="194"/>
    </row>
    <row r="11" spans="1:12" ht="39.6" x14ac:dyDescent="0.3">
      <c r="A11" s="97" t="s">
        <v>8</v>
      </c>
      <c r="B11" s="98" t="s">
        <v>90</v>
      </c>
      <c r="C11" s="101"/>
      <c r="D11" s="102" t="s">
        <v>20</v>
      </c>
      <c r="E11" s="192">
        <f>9.5*6</f>
        <v>57</v>
      </c>
      <c r="F11" s="101"/>
      <c r="G11" s="101"/>
      <c r="H11" s="101"/>
    </row>
    <row r="12" spans="1:12" ht="26.4" x14ac:dyDescent="0.3">
      <c r="A12" s="97" t="s">
        <v>9</v>
      </c>
      <c r="B12" s="98" t="s">
        <v>73</v>
      </c>
      <c r="C12" s="101"/>
      <c r="D12" s="102" t="s">
        <v>18</v>
      </c>
      <c r="E12" s="104">
        <v>48</v>
      </c>
      <c r="F12" s="101"/>
      <c r="G12" s="101"/>
      <c r="H12" s="101"/>
    </row>
    <row r="13" spans="1:12" ht="26.4" x14ac:dyDescent="0.3">
      <c r="A13" s="97" t="s">
        <v>10</v>
      </c>
      <c r="B13" s="98" t="s">
        <v>74</v>
      </c>
      <c r="C13" s="101"/>
      <c r="D13" s="102" t="s">
        <v>18</v>
      </c>
      <c r="E13" s="104">
        <v>66</v>
      </c>
      <c r="F13" s="101"/>
      <c r="G13" s="101"/>
      <c r="H13" s="101"/>
    </row>
    <row r="14" spans="1:12" ht="42.6" customHeight="1" x14ac:dyDescent="0.3">
      <c r="A14" s="97" t="s">
        <v>11</v>
      </c>
      <c r="B14" s="98" t="s">
        <v>83</v>
      </c>
      <c r="C14" s="101"/>
      <c r="D14" s="102" t="s">
        <v>18</v>
      </c>
      <c r="E14" s="104">
        <v>18</v>
      </c>
      <c r="F14" s="101"/>
      <c r="G14" s="101"/>
      <c r="H14" s="101"/>
    </row>
    <row r="15" spans="1:12" ht="41.4" customHeight="1" x14ac:dyDescent="0.3">
      <c r="A15" s="97" t="s">
        <v>12</v>
      </c>
      <c r="B15" s="105" t="s">
        <v>133</v>
      </c>
      <c r="C15" s="101"/>
      <c r="D15" s="102" t="s">
        <v>18</v>
      </c>
      <c r="E15" s="104">
        <v>6</v>
      </c>
      <c r="F15" s="101"/>
      <c r="G15" s="101"/>
      <c r="H15" s="101"/>
    </row>
    <row r="16" spans="1:12" ht="26.4" x14ac:dyDescent="0.3">
      <c r="A16" s="97" t="s">
        <v>13</v>
      </c>
      <c r="B16" s="98" t="s">
        <v>67</v>
      </c>
      <c r="C16" s="101"/>
      <c r="D16" s="102" t="s">
        <v>18</v>
      </c>
      <c r="E16" s="104">
        <v>22</v>
      </c>
      <c r="F16" s="101"/>
      <c r="G16" s="101"/>
      <c r="H16" s="101"/>
      <c r="L16">
        <f>SUM(E11:E17)</f>
        <v>233</v>
      </c>
    </row>
    <row r="17" spans="1:8" ht="26.4" x14ac:dyDescent="0.3">
      <c r="A17" s="97" t="s">
        <v>76</v>
      </c>
      <c r="B17" s="98" t="s">
        <v>68</v>
      </c>
      <c r="C17" s="101"/>
      <c r="D17" s="102" t="s">
        <v>18</v>
      </c>
      <c r="E17" s="104">
        <v>16</v>
      </c>
      <c r="F17" s="101"/>
      <c r="G17" s="101"/>
      <c r="H17" s="101"/>
    </row>
    <row r="18" spans="1:8" ht="26.4" x14ac:dyDescent="0.3">
      <c r="A18" s="97" t="s">
        <v>77</v>
      </c>
      <c r="B18" s="98" t="s">
        <v>69</v>
      </c>
      <c r="C18" s="100"/>
      <c r="D18" s="104" t="s">
        <v>18</v>
      </c>
      <c r="E18" s="104">
        <v>12</v>
      </c>
      <c r="F18" s="101"/>
      <c r="G18" s="101"/>
      <c r="H18" s="101"/>
    </row>
    <row r="19" spans="1:8" ht="23.4" customHeight="1" x14ac:dyDescent="0.3">
      <c r="A19" s="179">
        <v>1.2</v>
      </c>
      <c r="B19" s="202" t="s">
        <v>70</v>
      </c>
      <c r="C19" s="202"/>
      <c r="D19" s="202"/>
      <c r="E19" s="202"/>
      <c r="F19" s="194"/>
      <c r="G19" s="194"/>
      <c r="H19" s="194"/>
    </row>
    <row r="20" spans="1:8" ht="26.4" x14ac:dyDescent="0.3">
      <c r="A20" s="97" t="s">
        <v>14</v>
      </c>
      <c r="B20" s="98" t="s">
        <v>91</v>
      </c>
      <c r="C20" s="101"/>
      <c r="D20" s="102" t="s">
        <v>20</v>
      </c>
      <c r="E20" s="103">
        <v>9.5</v>
      </c>
      <c r="F20" s="101"/>
      <c r="G20" s="101"/>
      <c r="H20" s="101"/>
    </row>
    <row r="21" spans="1:8" ht="26.4" x14ac:dyDescent="0.3">
      <c r="A21" s="97" t="s">
        <v>15</v>
      </c>
      <c r="B21" s="98" t="s">
        <v>71</v>
      </c>
      <c r="C21" s="101"/>
      <c r="D21" s="102" t="s">
        <v>19</v>
      </c>
      <c r="E21" s="104">
        <v>2</v>
      </c>
      <c r="F21" s="101"/>
      <c r="G21" s="101"/>
      <c r="H21" s="101"/>
    </row>
    <row r="22" spans="1:8" ht="23.4" customHeight="1" x14ac:dyDescent="0.3">
      <c r="A22" s="179">
        <v>1.3</v>
      </c>
      <c r="B22" s="225" t="s">
        <v>85</v>
      </c>
      <c r="C22" s="226"/>
      <c r="D22" s="226"/>
      <c r="E22" s="227"/>
      <c r="F22" s="101"/>
      <c r="G22" s="101"/>
      <c r="H22" s="101"/>
    </row>
    <row r="23" spans="1:8" ht="16.5" customHeight="1" x14ac:dyDescent="0.3">
      <c r="A23" s="97" t="s">
        <v>16</v>
      </c>
      <c r="B23" s="137" t="s">
        <v>207</v>
      </c>
      <c r="C23" s="101"/>
      <c r="D23" s="102" t="s">
        <v>66</v>
      </c>
      <c r="E23" s="104">
        <v>1</v>
      </c>
      <c r="F23" s="101"/>
      <c r="G23" s="101"/>
      <c r="H23" s="101"/>
    </row>
    <row r="24" spans="1:8" x14ac:dyDescent="0.3">
      <c r="A24" s="97" t="s">
        <v>17</v>
      </c>
      <c r="B24" s="105" t="s">
        <v>187</v>
      </c>
      <c r="C24" s="101"/>
      <c r="D24" s="102" t="s">
        <v>18</v>
      </c>
      <c r="E24" s="104">
        <v>12</v>
      </c>
      <c r="F24" s="101"/>
      <c r="G24" s="101"/>
      <c r="H24" s="101"/>
    </row>
    <row r="25" spans="1:8" x14ac:dyDescent="0.3">
      <c r="A25" s="177">
        <v>2</v>
      </c>
      <c r="B25" s="175" t="s">
        <v>214</v>
      </c>
      <c r="C25" s="101"/>
      <c r="D25" s="102"/>
      <c r="E25" s="104"/>
      <c r="F25" s="101"/>
      <c r="G25" s="101"/>
      <c r="H25" s="101"/>
    </row>
    <row r="26" spans="1:8" ht="26.4" x14ac:dyDescent="0.3">
      <c r="A26" s="138">
        <v>2.1</v>
      </c>
      <c r="B26" s="136" t="s">
        <v>215</v>
      </c>
      <c r="C26" s="101"/>
      <c r="D26" s="102" t="s">
        <v>216</v>
      </c>
      <c r="E26" s="103">
        <v>0.65</v>
      </c>
      <c r="F26" s="101"/>
      <c r="G26" s="101"/>
      <c r="H26" s="101"/>
    </row>
    <row r="27" spans="1:8" x14ac:dyDescent="0.3">
      <c r="A27" s="179">
        <v>2.2000000000000002</v>
      </c>
      <c r="B27" s="199" t="s">
        <v>139</v>
      </c>
      <c r="C27" s="101"/>
      <c r="D27" s="102"/>
      <c r="E27" s="104"/>
      <c r="F27" s="101"/>
      <c r="G27" s="101"/>
      <c r="H27" s="101"/>
    </row>
    <row r="28" spans="1:8" ht="43.95" customHeight="1" x14ac:dyDescent="0.3">
      <c r="A28" s="99" t="s">
        <v>193</v>
      </c>
      <c r="B28" s="223" t="s">
        <v>134</v>
      </c>
      <c r="C28" s="223"/>
      <c r="D28" s="223"/>
      <c r="E28" s="223"/>
      <c r="F28" s="223"/>
      <c r="G28" s="223"/>
      <c r="H28" s="223"/>
    </row>
    <row r="29" spans="1:8" x14ac:dyDescent="0.3">
      <c r="A29" s="139" t="s">
        <v>217</v>
      </c>
      <c r="B29" s="95" t="s">
        <v>135</v>
      </c>
      <c r="C29" s="101"/>
      <c r="D29" s="102" t="s">
        <v>103</v>
      </c>
      <c r="E29" s="104">
        <v>7</v>
      </c>
      <c r="F29" s="101"/>
      <c r="G29" s="101"/>
      <c r="H29" s="101"/>
    </row>
    <row r="30" spans="1:8" x14ac:dyDescent="0.3">
      <c r="A30" s="139" t="s">
        <v>218</v>
      </c>
      <c r="B30" s="96" t="s">
        <v>136</v>
      </c>
      <c r="C30" s="101"/>
      <c r="D30" s="102" t="s">
        <v>103</v>
      </c>
      <c r="E30" s="104">
        <v>1</v>
      </c>
      <c r="F30" s="101"/>
      <c r="G30" s="101"/>
      <c r="H30" s="101"/>
    </row>
    <row r="31" spans="1:8" x14ac:dyDescent="0.3">
      <c r="A31" s="139" t="s">
        <v>219</v>
      </c>
      <c r="B31" s="96" t="s">
        <v>137</v>
      </c>
      <c r="C31" s="101"/>
      <c r="D31" s="102" t="s">
        <v>103</v>
      </c>
      <c r="E31" s="104">
        <v>1</v>
      </c>
      <c r="F31" s="101"/>
      <c r="G31" s="101"/>
      <c r="H31" s="101"/>
    </row>
    <row r="32" spans="1:8" x14ac:dyDescent="0.3">
      <c r="A32" s="139" t="s">
        <v>220</v>
      </c>
      <c r="B32" s="96" t="s">
        <v>186</v>
      </c>
      <c r="C32" s="101"/>
      <c r="D32" s="102" t="s">
        <v>103</v>
      </c>
      <c r="E32" s="104">
        <v>2</v>
      </c>
      <c r="F32" s="101"/>
      <c r="G32" s="101"/>
      <c r="H32" s="101"/>
    </row>
    <row r="33" spans="1:16" ht="26.4" x14ac:dyDescent="0.3">
      <c r="A33" s="139" t="s">
        <v>221</v>
      </c>
      <c r="B33" s="96" t="s">
        <v>138</v>
      </c>
      <c r="C33" s="101"/>
      <c r="D33" s="102" t="s">
        <v>154</v>
      </c>
      <c r="E33" s="104">
        <v>1</v>
      </c>
      <c r="F33" s="101"/>
      <c r="G33" s="101"/>
      <c r="H33" s="101"/>
    </row>
    <row r="34" spans="1:16" x14ac:dyDescent="0.3">
      <c r="A34" s="179">
        <v>3</v>
      </c>
      <c r="B34" s="224" t="s">
        <v>94</v>
      </c>
      <c r="C34" s="224"/>
      <c r="D34" s="224"/>
      <c r="E34" s="224"/>
      <c r="F34" s="224"/>
      <c r="G34" s="224"/>
      <c r="H34" s="224"/>
    </row>
    <row r="35" spans="1:16" ht="28.5" customHeight="1" x14ac:dyDescent="0.3">
      <c r="A35" s="97">
        <v>3.1</v>
      </c>
      <c r="B35" s="96" t="s">
        <v>179</v>
      </c>
      <c r="C35" s="101"/>
      <c r="D35" s="102" t="s">
        <v>157</v>
      </c>
      <c r="E35" s="106">
        <v>1.5</v>
      </c>
      <c r="F35" s="101"/>
      <c r="G35" s="101"/>
      <c r="H35" s="101"/>
    </row>
    <row r="36" spans="1:16" ht="39.6" x14ac:dyDescent="0.3">
      <c r="A36" s="97">
        <v>3.2</v>
      </c>
      <c r="B36" s="96" t="s">
        <v>140</v>
      </c>
      <c r="C36" s="101"/>
      <c r="D36" s="102" t="s">
        <v>157</v>
      </c>
      <c r="E36" s="106">
        <v>1.5</v>
      </c>
      <c r="F36" s="101"/>
      <c r="G36" s="101"/>
      <c r="H36" s="101"/>
    </row>
    <row r="37" spans="1:16" x14ac:dyDescent="0.3">
      <c r="A37" s="179">
        <v>4</v>
      </c>
      <c r="B37" s="224" t="s">
        <v>183</v>
      </c>
      <c r="C37" s="224"/>
      <c r="D37" s="224"/>
      <c r="E37" s="224"/>
      <c r="F37" s="224"/>
      <c r="G37" s="224"/>
      <c r="H37" s="224"/>
    </row>
    <row r="38" spans="1:16" s="91" customFormat="1" x14ac:dyDescent="0.3">
      <c r="A38" s="232">
        <v>4.0999999999999996</v>
      </c>
      <c r="B38" s="107" t="s">
        <v>143</v>
      </c>
      <c r="C38" s="108"/>
      <c r="D38" s="109" t="s">
        <v>18</v>
      </c>
      <c r="E38" s="110">
        <v>42</v>
      </c>
      <c r="F38" s="108"/>
      <c r="G38" s="108"/>
      <c r="H38" s="108"/>
      <c r="I38" s="90"/>
      <c r="J38" s="90"/>
      <c r="K38" s="90"/>
      <c r="P38" s="92">
        <f>SUM(P37:P37)</f>
        <v>0</v>
      </c>
    </row>
    <row r="39" spans="1:16" s="91" customFormat="1" x14ac:dyDescent="0.3">
      <c r="A39" s="233"/>
      <c r="B39" s="95" t="s">
        <v>144</v>
      </c>
      <c r="C39" s="111"/>
      <c r="D39" s="97" t="s">
        <v>18</v>
      </c>
      <c r="E39" s="112">
        <v>42</v>
      </c>
      <c r="F39" s="111"/>
      <c r="G39" s="111"/>
      <c r="H39" s="111"/>
      <c r="I39" s="90"/>
      <c r="J39" s="90"/>
      <c r="K39" s="90"/>
      <c r="P39" s="93"/>
    </row>
    <row r="40" spans="1:16" s="91" customFormat="1" x14ac:dyDescent="0.3">
      <c r="A40" s="233">
        <v>4.2</v>
      </c>
      <c r="B40" s="95" t="s">
        <v>145</v>
      </c>
      <c r="C40" s="111"/>
      <c r="D40" s="97" t="s">
        <v>18</v>
      </c>
      <c r="E40" s="112">
        <v>48</v>
      </c>
      <c r="F40" s="111"/>
      <c r="G40" s="111"/>
      <c r="H40" s="111"/>
      <c r="I40" s="90"/>
      <c r="J40" s="90"/>
      <c r="K40" s="90"/>
      <c r="P40" s="93"/>
    </row>
    <row r="41" spans="1:16" s="91" customFormat="1" x14ac:dyDescent="0.3">
      <c r="A41" s="233"/>
      <c r="B41" s="95" t="s">
        <v>146</v>
      </c>
      <c r="C41" s="111"/>
      <c r="D41" s="97" t="s">
        <v>18</v>
      </c>
      <c r="E41" s="112">
        <v>48</v>
      </c>
      <c r="F41" s="111"/>
      <c r="G41" s="111"/>
      <c r="H41" s="111"/>
      <c r="I41" s="90"/>
      <c r="J41" s="90"/>
      <c r="K41" s="90"/>
      <c r="P41" s="93" t="s">
        <v>141</v>
      </c>
    </row>
    <row r="42" spans="1:16" s="91" customFormat="1" ht="26.4" x14ac:dyDescent="0.3">
      <c r="A42" s="233">
        <v>4.3</v>
      </c>
      <c r="B42" s="95" t="s">
        <v>188</v>
      </c>
      <c r="C42" s="111"/>
      <c r="D42" s="97" t="s">
        <v>18</v>
      </c>
      <c r="E42" s="113">
        <v>9</v>
      </c>
      <c r="F42" s="111"/>
      <c r="G42" s="111"/>
      <c r="H42" s="111"/>
      <c r="I42" s="90"/>
      <c r="J42" s="90"/>
      <c r="K42" s="90"/>
      <c r="P42" s="93"/>
    </row>
    <row r="43" spans="1:16" s="91" customFormat="1" ht="26.4" x14ac:dyDescent="0.3">
      <c r="A43" s="233"/>
      <c r="B43" s="95" t="s">
        <v>189</v>
      </c>
      <c r="C43" s="111"/>
      <c r="D43" s="97" t="s">
        <v>18</v>
      </c>
      <c r="E43" s="113">
        <v>9</v>
      </c>
      <c r="F43" s="111"/>
      <c r="G43" s="111"/>
      <c r="H43" s="111"/>
      <c r="I43" s="90"/>
      <c r="J43" s="90"/>
      <c r="K43" s="90"/>
      <c r="P43" s="93"/>
    </row>
    <row r="44" spans="1:16" s="91" customFormat="1" ht="15" customHeight="1" x14ac:dyDescent="0.3">
      <c r="A44" s="179">
        <v>5</v>
      </c>
      <c r="B44" s="201" t="s">
        <v>95</v>
      </c>
      <c r="C44" s="201"/>
      <c r="D44" s="201"/>
      <c r="E44" s="201"/>
      <c r="F44" s="201"/>
      <c r="G44" s="114"/>
      <c r="H44" s="115"/>
      <c r="I44" s="94"/>
      <c r="J44" s="94"/>
      <c r="K44" s="94"/>
      <c r="P44" s="93"/>
    </row>
    <row r="45" spans="1:16" s="91" customFormat="1" ht="26.4" x14ac:dyDescent="0.3">
      <c r="A45" s="116">
        <v>5.0999999999999996</v>
      </c>
      <c r="B45" s="95" t="s">
        <v>96</v>
      </c>
      <c r="C45" s="111"/>
      <c r="D45" s="97" t="s">
        <v>19</v>
      </c>
      <c r="E45" s="97">
        <v>2</v>
      </c>
      <c r="F45" s="111"/>
      <c r="G45" s="117"/>
      <c r="H45" s="111"/>
      <c r="I45" s="90"/>
      <c r="J45" s="90"/>
      <c r="K45" s="90"/>
      <c r="P45" s="93"/>
    </row>
    <row r="46" spans="1:16" s="91" customFormat="1" ht="26.4" x14ac:dyDescent="0.3">
      <c r="A46" s="97">
        <v>5.2</v>
      </c>
      <c r="B46" s="95" t="s">
        <v>97</v>
      </c>
      <c r="C46" s="111"/>
      <c r="D46" s="97" t="s">
        <v>19</v>
      </c>
      <c r="E46" s="97">
        <v>6</v>
      </c>
      <c r="F46" s="111"/>
      <c r="G46" s="117"/>
      <c r="H46" s="111"/>
      <c r="I46" s="90"/>
      <c r="J46" s="90"/>
      <c r="K46" s="90"/>
      <c r="P46" s="93"/>
    </row>
    <row r="47" spans="1:16" x14ac:dyDescent="0.3">
      <c r="A47" s="179">
        <v>6</v>
      </c>
      <c r="B47" s="198" t="s">
        <v>98</v>
      </c>
      <c r="C47" s="115"/>
      <c r="D47" s="115"/>
      <c r="E47" s="115"/>
      <c r="F47" s="115"/>
      <c r="G47" s="115"/>
      <c r="H47" s="115"/>
      <c r="I47" s="94"/>
      <c r="J47" s="52"/>
    </row>
    <row r="48" spans="1:16" x14ac:dyDescent="0.3">
      <c r="A48" s="97">
        <v>6.1</v>
      </c>
      <c r="B48" s="95" t="s">
        <v>99</v>
      </c>
      <c r="C48" s="111"/>
      <c r="D48" s="97" t="s">
        <v>100</v>
      </c>
      <c r="E48" s="113">
        <v>10</v>
      </c>
      <c r="F48" s="111"/>
      <c r="G48" s="111"/>
      <c r="H48" s="111"/>
      <c r="I48" s="90"/>
      <c r="J48" s="52"/>
    </row>
    <row r="49" spans="1:12" x14ac:dyDescent="0.3">
      <c r="A49" s="97">
        <v>6.2</v>
      </c>
      <c r="B49" s="95" t="s">
        <v>101</v>
      </c>
      <c r="C49" s="111"/>
      <c r="D49" s="97" t="s">
        <v>100</v>
      </c>
      <c r="E49" s="113">
        <v>10</v>
      </c>
      <c r="F49" s="111"/>
      <c r="G49" s="111"/>
      <c r="H49" s="111"/>
      <c r="I49" s="90"/>
      <c r="J49" s="52"/>
      <c r="L49" s="52"/>
    </row>
    <row r="50" spans="1:12" x14ac:dyDescent="0.3">
      <c r="A50" s="180">
        <v>7</v>
      </c>
      <c r="B50" s="149" t="s">
        <v>72</v>
      </c>
      <c r="C50" s="101"/>
      <c r="D50" s="102"/>
      <c r="E50" s="104"/>
      <c r="F50" s="101"/>
      <c r="G50" s="101"/>
      <c r="H50" s="101"/>
      <c r="J50" s="52"/>
      <c r="L50" s="52"/>
    </row>
    <row r="51" spans="1:12" ht="37.200000000000003" customHeight="1" x14ac:dyDescent="0.3">
      <c r="A51" s="97">
        <v>7.1</v>
      </c>
      <c r="B51" s="98" t="s">
        <v>84</v>
      </c>
      <c r="C51" s="101"/>
      <c r="D51" s="102" t="s">
        <v>19</v>
      </c>
      <c r="E51" s="104">
        <v>2</v>
      </c>
      <c r="F51" s="101"/>
      <c r="G51" s="101"/>
      <c r="H51" s="101"/>
      <c r="J51" s="52"/>
      <c r="L51" s="52"/>
    </row>
    <row r="52" spans="1:12" ht="44.25" customHeight="1" x14ac:dyDescent="0.3">
      <c r="A52" s="97">
        <v>7.2</v>
      </c>
      <c r="B52" s="98" t="s">
        <v>153</v>
      </c>
      <c r="C52" s="101"/>
      <c r="D52" s="102" t="s">
        <v>19</v>
      </c>
      <c r="E52" s="104">
        <v>3</v>
      </c>
      <c r="F52" s="101"/>
      <c r="G52" s="101"/>
      <c r="H52" s="101"/>
      <c r="J52" s="52"/>
      <c r="L52" s="52"/>
    </row>
    <row r="53" spans="1:12" ht="26.4" x14ac:dyDescent="0.3">
      <c r="A53" s="97">
        <v>7.3</v>
      </c>
      <c r="B53" s="98" t="s">
        <v>75</v>
      </c>
      <c r="C53" s="101"/>
      <c r="D53" s="102" t="s">
        <v>19</v>
      </c>
      <c r="E53" s="104">
        <v>3</v>
      </c>
      <c r="F53" s="101"/>
      <c r="G53" s="101"/>
      <c r="H53" s="101"/>
      <c r="J53" s="52"/>
      <c r="L53" s="52"/>
    </row>
    <row r="54" spans="1:12" ht="26.4" x14ac:dyDescent="0.3">
      <c r="A54" s="97">
        <v>7.4</v>
      </c>
      <c r="B54" s="98" t="s">
        <v>184</v>
      </c>
      <c r="C54" s="101"/>
      <c r="D54" s="102" t="s">
        <v>19</v>
      </c>
      <c r="E54" s="104">
        <v>3</v>
      </c>
      <c r="F54" s="101"/>
      <c r="G54" s="101"/>
      <c r="H54" s="101"/>
      <c r="J54" s="52"/>
      <c r="L54" s="52"/>
    </row>
    <row r="55" spans="1:12" ht="26.4" x14ac:dyDescent="0.3">
      <c r="A55" s="97">
        <v>7.6</v>
      </c>
      <c r="B55" s="98" t="s">
        <v>180</v>
      </c>
      <c r="C55" s="101"/>
      <c r="D55" s="102" t="s">
        <v>19</v>
      </c>
      <c r="E55" s="104">
        <v>3</v>
      </c>
      <c r="F55" s="101"/>
      <c r="G55" s="101"/>
      <c r="H55" s="101"/>
      <c r="J55" s="52"/>
      <c r="L55" s="52"/>
    </row>
    <row r="56" spans="1:12" x14ac:dyDescent="0.3">
      <c r="A56" s="97">
        <v>7.7</v>
      </c>
      <c r="B56" s="98" t="s">
        <v>181</v>
      </c>
      <c r="C56" s="101"/>
      <c r="D56" s="102" t="s">
        <v>103</v>
      </c>
      <c r="E56" s="104">
        <v>2</v>
      </c>
      <c r="F56" s="101"/>
      <c r="G56" s="101"/>
      <c r="H56" s="101"/>
      <c r="J56" s="52"/>
      <c r="L56" s="52"/>
    </row>
    <row r="57" spans="1:12" x14ac:dyDescent="0.3">
      <c r="A57" s="97">
        <v>7.8</v>
      </c>
      <c r="B57" s="98" t="s">
        <v>182</v>
      </c>
      <c r="C57" s="101"/>
      <c r="D57" s="102" t="s">
        <v>103</v>
      </c>
      <c r="E57" s="104">
        <v>2</v>
      </c>
      <c r="F57" s="101"/>
      <c r="G57" s="101"/>
      <c r="H57" s="101"/>
      <c r="J57" s="52"/>
      <c r="L57" s="52"/>
    </row>
    <row r="58" spans="1:12" x14ac:dyDescent="0.3">
      <c r="A58" s="89"/>
      <c r="B58" s="202" t="s">
        <v>78</v>
      </c>
      <c r="C58" s="202"/>
      <c r="D58" s="202"/>
      <c r="E58" s="202"/>
      <c r="F58" s="76"/>
      <c r="G58" s="76"/>
      <c r="H58" s="76"/>
    </row>
    <row r="59" spans="1:12" x14ac:dyDescent="0.3">
      <c r="A59" s="75"/>
      <c r="B59" s="85"/>
      <c r="C59" s="9"/>
      <c r="D59" s="8"/>
      <c r="E59" s="69"/>
      <c r="F59" s="9"/>
      <c r="G59" s="9"/>
      <c r="H59" s="9"/>
    </row>
    <row r="60" spans="1:12" ht="15" thickBot="1" x14ac:dyDescent="0.35">
      <c r="A60" s="15"/>
      <c r="E60"/>
    </row>
    <row r="61" spans="1:12" x14ac:dyDescent="0.3">
      <c r="F61" s="16"/>
      <c r="G61" s="17"/>
    </row>
    <row r="62" spans="1:12" x14ac:dyDescent="0.3">
      <c r="F62" s="18" t="s">
        <v>31</v>
      </c>
      <c r="G62" s="19"/>
    </row>
    <row r="63" spans="1:12" ht="27" customHeight="1" x14ac:dyDescent="0.3">
      <c r="F63" s="20"/>
      <c r="G63" s="21"/>
    </row>
    <row r="64" spans="1:12" x14ac:dyDescent="0.3">
      <c r="F64" s="18" t="s">
        <v>32</v>
      </c>
      <c r="G64" s="19"/>
    </row>
    <row r="65" spans="2:7" ht="15" thickBot="1" x14ac:dyDescent="0.35">
      <c r="F65" s="22"/>
      <c r="G65" s="23"/>
    </row>
    <row r="66" spans="2:7" x14ac:dyDescent="0.3">
      <c r="B66" s="206" t="s">
        <v>158</v>
      </c>
      <c r="C66" s="206"/>
      <c r="D66" s="206"/>
      <c r="E66" s="206"/>
      <c r="F66" s="206"/>
    </row>
    <row r="67" spans="2:7" ht="29.4" customHeight="1" x14ac:dyDescent="0.3">
      <c r="B67" s="207" t="s">
        <v>159</v>
      </c>
      <c r="C67" s="207"/>
      <c r="D67" s="207"/>
      <c r="E67" s="207"/>
      <c r="F67" s="207"/>
    </row>
    <row r="68" spans="2:7" x14ac:dyDescent="0.3">
      <c r="B68" s="208"/>
      <c r="C68" s="208"/>
      <c r="D68" s="208"/>
      <c r="E68" s="208"/>
      <c r="F68" s="10"/>
    </row>
  </sheetData>
  <mergeCells count="25">
    <mergeCell ref="A38:A39"/>
    <mergeCell ref="A40:A41"/>
    <mergeCell ref="A42:A43"/>
    <mergeCell ref="B44:F44"/>
    <mergeCell ref="B34:H34"/>
    <mergeCell ref="B58:E58"/>
    <mergeCell ref="B66:F66"/>
    <mergeCell ref="B67:F67"/>
    <mergeCell ref="B68:E68"/>
    <mergeCell ref="B10:D10"/>
    <mergeCell ref="B19:E19"/>
    <mergeCell ref="B22:E22"/>
    <mergeCell ref="B37:H37"/>
    <mergeCell ref="A1:H2"/>
    <mergeCell ref="A3:A5"/>
    <mergeCell ref="B3:B5"/>
    <mergeCell ref="C3:C5"/>
    <mergeCell ref="D3:D5"/>
    <mergeCell ref="E3:E5"/>
    <mergeCell ref="H3:H4"/>
    <mergeCell ref="F3:G4"/>
    <mergeCell ref="A7:H7"/>
    <mergeCell ref="A8:A9"/>
    <mergeCell ref="B8:H9"/>
    <mergeCell ref="B28:H28"/>
  </mergeCells>
  <printOptions horizontalCentered="1"/>
  <pageMargins left="0.95" right="0.7" top="1" bottom="0.5" header="0.55000000000000004" footer="0.3"/>
  <pageSetup paperSize="9" scale="75" fitToHeight="0" orientation="landscape" r:id="rId1"/>
  <headerFooter>
    <oddHeader>&amp;C&amp;"-,Bold"&amp;14Design, Supply, Installation, Testing &amp; Commissioning of Rampura-Bashundhara 132kV Underground Cable Line on Turnkey Basis (Package-2)</oddHeader>
    <oddFooter>&amp;CSchedule-2_Page &amp;P</oddFooter>
  </headerFooter>
  <rowBreaks count="2" manualBreakCount="2">
    <brk id="26" max="7" man="1"/>
    <brk id="4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view="pageBreakPreview" zoomScaleNormal="100" zoomScaleSheetLayoutView="100" workbookViewId="0">
      <pane ySplit="6" topLeftCell="A7" activePane="bottomLeft" state="frozen"/>
      <selection pane="bottomLeft" activeCell="D14" sqref="D14"/>
    </sheetView>
  </sheetViews>
  <sheetFormatPr defaultRowHeight="14.4" x14ac:dyDescent="0.3"/>
  <cols>
    <col min="2" max="2" width="80.6640625" customWidth="1"/>
    <col min="3" max="3" width="11" customWidth="1"/>
    <col min="4" max="4" width="8.33203125" customWidth="1"/>
    <col min="5" max="5" width="12.44140625" customWidth="1"/>
    <col min="6" max="6" width="14" customWidth="1"/>
    <col min="7" max="7" width="12.5546875" customWidth="1"/>
    <col min="8" max="8" width="14.33203125" customWidth="1"/>
    <col min="9" max="9" width="8.6640625" hidden="1" customWidth="1"/>
  </cols>
  <sheetData>
    <row r="1" spans="1:9" ht="25.2" customHeight="1" x14ac:dyDescent="0.3">
      <c r="A1" s="236" t="s">
        <v>160</v>
      </c>
      <c r="B1" s="236"/>
      <c r="C1" s="236"/>
      <c r="D1" s="236"/>
      <c r="E1" s="236"/>
      <c r="F1" s="236"/>
      <c r="G1" s="236"/>
      <c r="H1" s="236"/>
      <c r="I1" s="77"/>
    </row>
    <row r="2" spans="1:9" ht="17.25" customHeight="1" x14ac:dyDescent="0.3">
      <c r="A2" s="78"/>
      <c r="B2" s="78"/>
      <c r="C2" s="78"/>
      <c r="D2" s="78"/>
      <c r="E2" s="78"/>
      <c r="F2" s="78"/>
      <c r="G2" s="78"/>
      <c r="H2" s="78"/>
      <c r="I2" s="78"/>
    </row>
    <row r="3" spans="1:9" ht="15" customHeight="1" x14ac:dyDescent="0.3">
      <c r="A3" s="237" t="s">
        <v>0</v>
      </c>
      <c r="B3" s="237" t="s">
        <v>1</v>
      </c>
      <c r="C3" s="237" t="s">
        <v>2</v>
      </c>
      <c r="D3" s="238" t="s">
        <v>3</v>
      </c>
      <c r="E3" s="240" t="s">
        <v>4</v>
      </c>
      <c r="F3" s="241"/>
      <c r="G3" s="244" t="s">
        <v>5</v>
      </c>
      <c r="H3" s="245"/>
    </row>
    <row r="4" spans="1:9" ht="18" customHeight="1" thickBot="1" x14ac:dyDescent="0.35">
      <c r="A4" s="213"/>
      <c r="B4" s="213"/>
      <c r="C4" s="213"/>
      <c r="D4" s="239"/>
      <c r="E4" s="242"/>
      <c r="F4" s="243"/>
      <c r="G4" s="246"/>
      <c r="H4" s="247"/>
    </row>
    <row r="5" spans="1:9" ht="41.4" customHeight="1" thickBot="1" x14ac:dyDescent="0.35">
      <c r="A5" s="214"/>
      <c r="B5" s="214"/>
      <c r="C5" s="214"/>
      <c r="D5" s="214"/>
      <c r="E5" s="129" t="s">
        <v>40</v>
      </c>
      <c r="F5" s="129" t="s">
        <v>60</v>
      </c>
      <c r="G5" s="129" t="s">
        <v>40</v>
      </c>
      <c r="H5" s="129" t="s">
        <v>60</v>
      </c>
    </row>
    <row r="6" spans="1:9" ht="15" thickBot="1" x14ac:dyDescent="0.35">
      <c r="A6" s="66">
        <v>1</v>
      </c>
      <c r="B6" s="68">
        <v>2</v>
      </c>
      <c r="C6" s="68">
        <v>3</v>
      </c>
      <c r="D6" s="68">
        <v>4</v>
      </c>
      <c r="E6" s="68">
        <v>5</v>
      </c>
      <c r="F6" s="68">
        <v>6</v>
      </c>
      <c r="G6" s="68" t="s">
        <v>61</v>
      </c>
      <c r="H6" s="2" t="s">
        <v>62</v>
      </c>
    </row>
    <row r="7" spans="1:9" x14ac:dyDescent="0.3">
      <c r="A7" s="302" t="s">
        <v>53</v>
      </c>
      <c r="B7" s="303"/>
      <c r="C7" s="303"/>
      <c r="D7" s="303"/>
      <c r="E7" s="303"/>
      <c r="F7" s="303"/>
      <c r="G7" s="303"/>
      <c r="H7" s="304"/>
    </row>
    <row r="8" spans="1:9" ht="19.95" customHeight="1" x14ac:dyDescent="0.3">
      <c r="A8" s="157">
        <v>1</v>
      </c>
      <c r="B8" s="305" t="s">
        <v>210</v>
      </c>
      <c r="C8" s="305"/>
      <c r="D8" s="305"/>
      <c r="E8" s="305"/>
      <c r="F8" s="305"/>
      <c r="G8" s="305"/>
      <c r="H8" s="305"/>
    </row>
    <row r="9" spans="1:9" ht="24" customHeight="1" x14ac:dyDescent="0.3">
      <c r="A9" s="306">
        <v>1.1000000000000001</v>
      </c>
      <c r="B9" s="307" t="s">
        <v>164</v>
      </c>
      <c r="C9" s="306" t="s">
        <v>24</v>
      </c>
      <c r="D9" s="306">
        <v>1</v>
      </c>
      <c r="E9" s="306"/>
      <c r="F9" s="155"/>
      <c r="G9" s="155"/>
      <c r="H9" s="155"/>
    </row>
    <row r="10" spans="1:9" ht="23.4" customHeight="1" x14ac:dyDescent="0.3">
      <c r="A10" s="133">
        <v>2</v>
      </c>
      <c r="B10" s="308" t="s">
        <v>211</v>
      </c>
      <c r="C10" s="308"/>
      <c r="D10" s="308"/>
      <c r="E10" s="308"/>
      <c r="F10" s="308"/>
      <c r="G10" s="308"/>
      <c r="H10" s="308"/>
    </row>
    <row r="11" spans="1:9" ht="30.75" customHeight="1" x14ac:dyDescent="0.3">
      <c r="A11" s="156">
        <v>2.1</v>
      </c>
      <c r="B11" s="307" t="s">
        <v>163</v>
      </c>
      <c r="C11" s="306" t="s">
        <v>24</v>
      </c>
      <c r="D11" s="306">
        <v>1</v>
      </c>
      <c r="E11" s="309"/>
      <c r="F11" s="155"/>
      <c r="G11" s="155"/>
      <c r="H11" s="155"/>
    </row>
    <row r="12" spans="1:9" ht="18.75" customHeight="1" x14ac:dyDescent="0.3">
      <c r="A12" s="195">
        <v>3</v>
      </c>
      <c r="B12" s="308" t="s">
        <v>161</v>
      </c>
      <c r="C12" s="308"/>
      <c r="D12" s="308"/>
      <c r="E12" s="308"/>
      <c r="F12" s="308"/>
      <c r="G12" s="308"/>
      <c r="H12" s="308"/>
    </row>
    <row r="13" spans="1:9" ht="30" customHeight="1" x14ac:dyDescent="0.3">
      <c r="A13" s="124">
        <v>3.1</v>
      </c>
      <c r="B13" s="158" t="s">
        <v>162</v>
      </c>
      <c r="C13" s="124" t="s">
        <v>24</v>
      </c>
      <c r="D13" s="124">
        <v>1</v>
      </c>
      <c r="E13" s="125"/>
      <c r="F13" s="126"/>
      <c r="G13" s="127"/>
      <c r="H13" s="126"/>
    </row>
    <row r="14" spans="1:9" x14ac:dyDescent="0.3">
      <c r="A14" s="122">
        <v>4</v>
      </c>
      <c r="B14" s="123" t="s">
        <v>174</v>
      </c>
      <c r="C14" s="124"/>
      <c r="D14" s="124"/>
      <c r="E14" s="125"/>
      <c r="F14" s="126"/>
      <c r="G14" s="127"/>
      <c r="H14" s="126"/>
    </row>
    <row r="15" spans="1:9" x14ac:dyDescent="0.3">
      <c r="A15" s="124">
        <v>4.0999999999999996</v>
      </c>
      <c r="B15" s="158" t="s">
        <v>173</v>
      </c>
      <c r="C15" s="124" t="s">
        <v>24</v>
      </c>
      <c r="D15" s="124">
        <v>1</v>
      </c>
      <c r="E15" s="125"/>
      <c r="F15" s="130">
        <v>30000</v>
      </c>
      <c r="G15" s="131"/>
      <c r="H15" s="130">
        <f>F15</f>
        <v>30000</v>
      </c>
    </row>
    <row r="16" spans="1:9" x14ac:dyDescent="0.3">
      <c r="A16" s="122">
        <v>5</v>
      </c>
      <c r="B16" s="123" t="s">
        <v>223</v>
      </c>
      <c r="C16" s="124"/>
      <c r="D16" s="124"/>
      <c r="E16" s="125"/>
      <c r="F16" s="130"/>
      <c r="G16" s="131"/>
      <c r="H16" s="130"/>
    </row>
    <row r="17" spans="1:13" ht="34.200000000000003" x14ac:dyDescent="0.3">
      <c r="A17" s="124">
        <v>5.0999999999999996</v>
      </c>
      <c r="B17" s="158" t="s">
        <v>224</v>
      </c>
      <c r="C17" s="124" t="s">
        <v>18</v>
      </c>
      <c r="D17" s="124">
        <v>6</v>
      </c>
      <c r="E17" s="125"/>
      <c r="F17" s="130"/>
      <c r="G17" s="131"/>
      <c r="H17" s="130"/>
    </row>
    <row r="18" spans="1:13" ht="15" customHeight="1" x14ac:dyDescent="0.3">
      <c r="A18" s="310" t="s">
        <v>38</v>
      </c>
      <c r="B18" s="311" t="s">
        <v>225</v>
      </c>
      <c r="C18" s="311"/>
      <c r="D18" s="311"/>
      <c r="E18" s="311"/>
      <c r="F18" s="311"/>
      <c r="G18" s="157"/>
      <c r="H18" s="312"/>
    </row>
    <row r="19" spans="1:13" x14ac:dyDescent="0.3">
      <c r="A19" s="8"/>
      <c r="B19" s="51"/>
      <c r="C19" s="15"/>
      <c r="D19" s="15"/>
      <c r="E19" s="15"/>
      <c r="F19" s="15"/>
      <c r="G19" s="15"/>
      <c r="H19" s="15"/>
    </row>
    <row r="20" spans="1:13" x14ac:dyDescent="0.3">
      <c r="H20" s="15"/>
    </row>
    <row r="21" spans="1:13" x14ac:dyDescent="0.3">
      <c r="B21" s="56"/>
      <c r="F21" s="48" t="s">
        <v>31</v>
      </c>
      <c r="G21" s="167"/>
      <c r="H21" s="61"/>
    </row>
    <row r="22" spans="1:13" x14ac:dyDescent="0.3">
      <c r="F22" s="49"/>
      <c r="G22" s="49"/>
    </row>
    <row r="23" spans="1:13" x14ac:dyDescent="0.3">
      <c r="F23" s="48" t="s">
        <v>32</v>
      </c>
      <c r="G23" s="167"/>
      <c r="H23" s="61"/>
    </row>
    <row r="24" spans="1:13" x14ac:dyDescent="0.3">
      <c r="B24" s="13"/>
      <c r="C24" s="13"/>
      <c r="D24" s="12"/>
      <c r="E24" s="12"/>
      <c r="F24" s="12"/>
      <c r="G24" s="12"/>
      <c r="H24" s="48"/>
      <c r="I24" s="12"/>
      <c r="J24" s="12"/>
      <c r="K24" s="12"/>
      <c r="L24" s="12"/>
      <c r="M24" s="12"/>
    </row>
    <row r="25" spans="1:13" ht="15" customHeight="1" x14ac:dyDescent="0.3">
      <c r="A25" s="234" t="s">
        <v>56</v>
      </c>
      <c r="B25" s="234"/>
      <c r="C25" s="234"/>
      <c r="D25" s="234"/>
      <c r="E25" s="234"/>
      <c r="F25" s="234"/>
      <c r="G25" s="234"/>
      <c r="H25" s="234"/>
      <c r="I25" s="14"/>
    </row>
    <row r="26" spans="1:13" ht="36" customHeight="1" x14ac:dyDescent="0.3">
      <c r="A26" s="235" t="s">
        <v>43</v>
      </c>
      <c r="B26" s="235"/>
      <c r="C26" s="235"/>
      <c r="D26" s="235"/>
      <c r="E26" s="235"/>
      <c r="F26" s="235"/>
      <c r="G26" s="235"/>
      <c r="H26" s="235"/>
    </row>
    <row r="27" spans="1:13" x14ac:dyDescent="0.3">
      <c r="A27" s="159" t="s">
        <v>222</v>
      </c>
    </row>
  </sheetData>
  <mergeCells count="13">
    <mergeCell ref="A1:H1"/>
    <mergeCell ref="A3:A5"/>
    <mergeCell ref="B3:B5"/>
    <mergeCell ref="C3:C5"/>
    <mergeCell ref="D3:D5"/>
    <mergeCell ref="E3:F4"/>
    <mergeCell ref="G3:H4"/>
    <mergeCell ref="A25:H25"/>
    <mergeCell ref="A26:H26"/>
    <mergeCell ref="A7:H7"/>
    <mergeCell ref="B8:H8"/>
    <mergeCell ref="B10:H10"/>
    <mergeCell ref="B12:H12"/>
  </mergeCells>
  <pageMargins left="0.8" right="0.7" top="1" bottom="0.75" header="0.55000000000000004" footer="0.4"/>
  <pageSetup scale="74" orientation="landscape" r:id="rId1"/>
  <headerFooter>
    <oddFooter>&amp;CSchedule-3_Page &amp;P</oddFooter>
  </headerFooter>
  <colBreaks count="1" manualBreakCount="1">
    <brk id="8"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view="pageBreakPreview" zoomScale="90" zoomScaleNormal="90" zoomScaleSheetLayoutView="90" workbookViewId="0">
      <pane ySplit="5" topLeftCell="A66" activePane="bottomLeft" state="frozen"/>
      <selection pane="bottomLeft" sqref="A1:H1"/>
    </sheetView>
  </sheetViews>
  <sheetFormatPr defaultColWidth="9.109375" defaultRowHeight="14.4" x14ac:dyDescent="0.3"/>
  <cols>
    <col min="1" max="1" width="9.109375" style="74"/>
    <col min="2" max="2" width="78.44140625" style="71" customWidth="1"/>
    <col min="3" max="3" width="9.109375" style="71"/>
    <col min="4" max="4" width="9.109375" style="73"/>
    <col min="5" max="5" width="15.109375" style="73" customWidth="1"/>
    <col min="6" max="6" width="16" style="71" bestFit="1" customWidth="1"/>
    <col min="7" max="7" width="16" style="71" customWidth="1"/>
    <col min="8" max="8" width="16" style="71" bestFit="1" customWidth="1"/>
    <col min="9" max="9" width="9.33203125" style="71" hidden="1" customWidth="1"/>
    <col min="10" max="16384" width="9.109375" style="71"/>
  </cols>
  <sheetData>
    <row r="1" spans="1:10" ht="25.2" customHeight="1" x14ac:dyDescent="0.3">
      <c r="A1" s="256"/>
      <c r="B1" s="256"/>
      <c r="C1" s="256"/>
      <c r="D1" s="256"/>
      <c r="E1" s="256"/>
      <c r="F1" s="256"/>
      <c r="G1" s="256"/>
      <c r="H1" s="256"/>
      <c r="I1" s="160"/>
      <c r="J1" s="160"/>
    </row>
    <row r="2" spans="1:10" ht="17.399999999999999" customHeight="1" x14ac:dyDescent="0.3">
      <c r="A2" s="257" t="s">
        <v>175</v>
      </c>
      <c r="B2" s="258"/>
      <c r="C2" s="258"/>
      <c r="D2" s="258"/>
      <c r="E2" s="258"/>
      <c r="F2" s="258"/>
      <c r="G2" s="258"/>
      <c r="H2" s="258"/>
      <c r="I2" s="67"/>
    </row>
    <row r="3" spans="1:10" ht="19.8" customHeight="1" x14ac:dyDescent="0.3">
      <c r="A3" s="250" t="s">
        <v>0</v>
      </c>
      <c r="B3" s="237" t="s">
        <v>1</v>
      </c>
      <c r="C3" s="237" t="s">
        <v>2</v>
      </c>
      <c r="D3" s="238" t="s">
        <v>3</v>
      </c>
      <c r="E3" s="255" t="s">
        <v>165</v>
      </c>
      <c r="F3" s="255"/>
      <c r="G3" s="255" t="s">
        <v>166</v>
      </c>
      <c r="H3" s="255"/>
    </row>
    <row r="4" spans="1:10" ht="8.4" customHeight="1" x14ac:dyDescent="0.3">
      <c r="A4" s="251"/>
      <c r="B4" s="213"/>
      <c r="C4" s="213"/>
      <c r="D4" s="239"/>
      <c r="E4" s="255"/>
      <c r="F4" s="255"/>
      <c r="G4" s="255"/>
      <c r="H4" s="255"/>
    </row>
    <row r="5" spans="1:10" ht="34.5" customHeight="1" x14ac:dyDescent="0.3">
      <c r="A5" s="252"/>
      <c r="B5" s="253"/>
      <c r="C5" s="253"/>
      <c r="D5" s="254"/>
      <c r="E5" s="118" t="s">
        <v>213</v>
      </c>
      <c r="F5" s="118" t="s">
        <v>39</v>
      </c>
      <c r="G5" s="118" t="s">
        <v>213</v>
      </c>
      <c r="H5" s="118" t="s">
        <v>40</v>
      </c>
    </row>
    <row r="6" spans="1:10" ht="15" thickBot="1" x14ac:dyDescent="0.35">
      <c r="A6" s="81">
        <v>1</v>
      </c>
      <c r="B6" s="134">
        <v>2</v>
      </c>
      <c r="C6" s="134">
        <v>3</v>
      </c>
      <c r="D6" s="132">
        <v>4</v>
      </c>
      <c r="E6" s="57"/>
      <c r="F6" s="134">
        <v>5</v>
      </c>
      <c r="G6" s="140"/>
      <c r="H6" s="3" t="s">
        <v>22</v>
      </c>
    </row>
    <row r="7" spans="1:10" x14ac:dyDescent="0.3">
      <c r="A7" s="260" t="s">
        <v>52</v>
      </c>
      <c r="B7" s="261"/>
      <c r="C7" s="261"/>
      <c r="D7" s="261"/>
      <c r="E7" s="261"/>
      <c r="F7" s="261"/>
      <c r="G7" s="261"/>
      <c r="H7" s="261"/>
    </row>
    <row r="8" spans="1:10" ht="19.5" customHeight="1" x14ac:dyDescent="0.3">
      <c r="A8" s="118"/>
      <c r="B8" s="222" t="s">
        <v>210</v>
      </c>
      <c r="C8" s="222"/>
      <c r="D8" s="222"/>
      <c r="E8" s="222"/>
      <c r="F8" s="222"/>
      <c r="G8" s="222"/>
      <c r="H8" s="222"/>
      <c r="I8" s="72"/>
    </row>
    <row r="9" spans="1:10" x14ac:dyDescent="0.3">
      <c r="A9" s="133">
        <v>1</v>
      </c>
      <c r="B9" s="259" t="s">
        <v>104</v>
      </c>
      <c r="C9" s="259"/>
      <c r="D9" s="259"/>
      <c r="E9" s="259"/>
      <c r="F9" s="259"/>
      <c r="G9" s="168"/>
      <c r="H9" s="169"/>
      <c r="I9" s="72"/>
    </row>
    <row r="10" spans="1:10" x14ac:dyDescent="0.3">
      <c r="A10" s="133">
        <v>1.1000000000000001</v>
      </c>
      <c r="B10" s="259" t="s">
        <v>105</v>
      </c>
      <c r="C10" s="259"/>
      <c r="D10" s="259"/>
      <c r="E10" s="259"/>
      <c r="F10" s="259"/>
      <c r="G10" s="168"/>
      <c r="H10" s="169"/>
      <c r="I10" s="72"/>
    </row>
    <row r="11" spans="1:10" x14ac:dyDescent="0.3">
      <c r="A11" s="262" t="s">
        <v>8</v>
      </c>
      <c r="B11" s="263" t="s">
        <v>106</v>
      </c>
      <c r="C11" s="264" t="s">
        <v>107</v>
      </c>
      <c r="D11" s="218">
        <v>11</v>
      </c>
      <c r="E11" s="219"/>
      <c r="F11" s="265"/>
      <c r="G11" s="248"/>
      <c r="H11" s="265"/>
      <c r="I11" s="72"/>
    </row>
    <row r="12" spans="1:10" ht="25.5" customHeight="1" x14ac:dyDescent="0.3">
      <c r="A12" s="262"/>
      <c r="B12" s="263"/>
      <c r="C12" s="264"/>
      <c r="D12" s="218"/>
      <c r="E12" s="217"/>
      <c r="F12" s="265"/>
      <c r="G12" s="249"/>
      <c r="H12" s="265"/>
      <c r="I12" s="72"/>
    </row>
    <row r="13" spans="1:10" ht="18" customHeight="1" x14ac:dyDescent="0.3">
      <c r="A13" s="133">
        <v>1.2</v>
      </c>
      <c r="B13" s="259" t="s">
        <v>108</v>
      </c>
      <c r="C13" s="259"/>
      <c r="D13" s="259"/>
      <c r="E13" s="259"/>
      <c r="F13" s="259"/>
      <c r="G13" s="259"/>
      <c r="H13" s="259"/>
      <c r="I13" s="80"/>
    </row>
    <row r="14" spans="1:10" ht="28.5" customHeight="1" x14ac:dyDescent="0.3">
      <c r="A14" s="120" t="s">
        <v>14</v>
      </c>
      <c r="B14" s="136" t="s">
        <v>109</v>
      </c>
      <c r="C14" s="170"/>
      <c r="D14" s="170"/>
      <c r="E14" s="170"/>
      <c r="F14" s="171"/>
      <c r="G14" s="171"/>
      <c r="H14" s="171"/>
      <c r="I14" s="79"/>
    </row>
    <row r="15" spans="1:10" x14ac:dyDescent="0.3">
      <c r="A15" s="120" t="s">
        <v>110</v>
      </c>
      <c r="B15" s="136" t="s">
        <v>111</v>
      </c>
      <c r="C15" s="136" t="s">
        <v>112</v>
      </c>
      <c r="D15" s="170" t="s">
        <v>167</v>
      </c>
      <c r="E15" s="170"/>
      <c r="F15" s="171"/>
      <c r="G15" s="171"/>
      <c r="H15" s="171"/>
      <c r="I15" s="79"/>
    </row>
    <row r="16" spans="1:10" x14ac:dyDescent="0.3">
      <c r="A16" s="120" t="s">
        <v>113</v>
      </c>
      <c r="B16" s="136" t="s">
        <v>114</v>
      </c>
      <c r="C16" s="136" t="s">
        <v>112</v>
      </c>
      <c r="D16" s="170" t="s">
        <v>167</v>
      </c>
      <c r="E16" s="170"/>
      <c r="F16" s="171"/>
      <c r="G16" s="171"/>
      <c r="H16" s="171"/>
      <c r="I16" s="79"/>
    </row>
    <row r="17" spans="1:10" x14ac:dyDescent="0.3">
      <c r="A17" s="120" t="s">
        <v>15</v>
      </c>
      <c r="B17" s="136" t="s">
        <v>115</v>
      </c>
      <c r="C17" s="170" t="s">
        <v>116</v>
      </c>
      <c r="D17" s="172">
        <v>5</v>
      </c>
      <c r="E17" s="172"/>
      <c r="F17" s="171"/>
      <c r="G17" s="171"/>
      <c r="H17" s="171"/>
      <c r="I17" s="79"/>
    </row>
    <row r="18" spans="1:10" ht="32.4" customHeight="1" x14ac:dyDescent="0.3">
      <c r="A18" s="173">
        <v>2</v>
      </c>
      <c r="B18" s="266" t="s">
        <v>190</v>
      </c>
      <c r="C18" s="267"/>
      <c r="D18" s="267"/>
      <c r="E18" s="267"/>
      <c r="F18" s="267"/>
      <c r="G18" s="267"/>
      <c r="H18" s="268"/>
      <c r="I18" s="80"/>
    </row>
    <row r="19" spans="1:10" x14ac:dyDescent="0.3">
      <c r="A19" s="173">
        <v>2.1</v>
      </c>
      <c r="B19" s="152" t="s">
        <v>135</v>
      </c>
      <c r="C19" s="173"/>
      <c r="D19" s="173"/>
      <c r="E19" s="173"/>
      <c r="F19" s="173"/>
      <c r="G19" s="173"/>
      <c r="H19" s="173"/>
      <c r="I19" s="80"/>
    </row>
    <row r="20" spans="1:10" x14ac:dyDescent="0.3">
      <c r="A20" s="170" t="s">
        <v>148</v>
      </c>
      <c r="B20" s="174" t="s">
        <v>191</v>
      </c>
      <c r="C20" s="170" t="s">
        <v>102</v>
      </c>
      <c r="D20" s="170">
        <v>3</v>
      </c>
      <c r="E20" s="170"/>
      <c r="F20" s="173"/>
      <c r="G20" s="173"/>
      <c r="H20" s="173"/>
      <c r="I20" s="80"/>
    </row>
    <row r="21" spans="1:10" x14ac:dyDescent="0.3">
      <c r="A21" s="170" t="s">
        <v>149</v>
      </c>
      <c r="B21" s="174" t="s">
        <v>192</v>
      </c>
      <c r="C21" s="170" t="s">
        <v>102</v>
      </c>
      <c r="D21" s="170">
        <v>4</v>
      </c>
      <c r="E21" s="170"/>
      <c r="F21" s="173"/>
      <c r="G21" s="173"/>
      <c r="H21" s="173"/>
      <c r="I21" s="80"/>
    </row>
    <row r="22" spans="1:10" x14ac:dyDescent="0.3">
      <c r="A22" s="173">
        <v>2.2000000000000002</v>
      </c>
      <c r="B22" s="152" t="s">
        <v>136</v>
      </c>
      <c r="C22" s="170"/>
      <c r="D22" s="170"/>
      <c r="E22" s="170"/>
      <c r="F22" s="173"/>
      <c r="G22" s="173"/>
      <c r="H22" s="173"/>
      <c r="I22" s="80"/>
    </row>
    <row r="23" spans="1:10" x14ac:dyDescent="0.3">
      <c r="A23" s="170" t="s">
        <v>193</v>
      </c>
      <c r="B23" s="174" t="s">
        <v>192</v>
      </c>
      <c r="C23" s="170" t="s">
        <v>102</v>
      </c>
      <c r="D23" s="170">
        <v>1</v>
      </c>
      <c r="E23" s="170"/>
      <c r="F23" s="173"/>
      <c r="G23" s="173"/>
      <c r="H23" s="173"/>
      <c r="I23" s="80"/>
    </row>
    <row r="24" spans="1:10" x14ac:dyDescent="0.3">
      <c r="A24" s="173">
        <v>2.2999999999999998</v>
      </c>
      <c r="B24" s="152" t="s">
        <v>137</v>
      </c>
      <c r="C24" s="170"/>
      <c r="D24" s="170"/>
      <c r="E24" s="170"/>
      <c r="F24" s="173"/>
      <c r="G24" s="173"/>
      <c r="H24" s="173"/>
      <c r="I24" s="80"/>
    </row>
    <row r="25" spans="1:10" x14ac:dyDescent="0.3">
      <c r="A25" s="170" t="s">
        <v>194</v>
      </c>
      <c r="B25" s="174" t="s">
        <v>192</v>
      </c>
      <c r="C25" s="170" t="s">
        <v>102</v>
      </c>
      <c r="D25" s="170">
        <v>1</v>
      </c>
      <c r="E25" s="170"/>
      <c r="F25" s="173"/>
      <c r="G25" s="173"/>
      <c r="H25" s="173"/>
      <c r="I25" s="80"/>
    </row>
    <row r="26" spans="1:10" x14ac:dyDescent="0.3">
      <c r="A26" s="173">
        <v>2.4</v>
      </c>
      <c r="B26" s="152" t="s">
        <v>186</v>
      </c>
      <c r="C26" s="170"/>
      <c r="D26" s="170"/>
      <c r="E26" s="170"/>
      <c r="F26" s="171"/>
      <c r="G26" s="171"/>
      <c r="H26" s="171"/>
      <c r="I26" s="79"/>
    </row>
    <row r="27" spans="1:10" x14ac:dyDescent="0.3">
      <c r="A27" s="170" t="s">
        <v>195</v>
      </c>
      <c r="B27" s="174" t="s">
        <v>196</v>
      </c>
      <c r="C27" s="170" t="s">
        <v>102</v>
      </c>
      <c r="D27" s="170">
        <v>2</v>
      </c>
      <c r="E27" s="170"/>
      <c r="F27" s="171"/>
      <c r="G27" s="171"/>
      <c r="H27" s="171"/>
      <c r="I27" s="79"/>
    </row>
    <row r="28" spans="1:10" ht="28.2" customHeight="1" x14ac:dyDescent="0.3">
      <c r="A28" s="147">
        <v>3</v>
      </c>
      <c r="B28" s="269" t="s">
        <v>117</v>
      </c>
      <c r="C28" s="269"/>
      <c r="D28" s="269"/>
      <c r="E28" s="269"/>
      <c r="F28" s="269"/>
      <c r="G28" s="269"/>
      <c r="H28" s="269"/>
      <c r="I28" s="80"/>
      <c r="J28" s="141"/>
    </row>
    <row r="29" spans="1:10" x14ac:dyDescent="0.3">
      <c r="A29" s="150">
        <v>3.1</v>
      </c>
      <c r="B29" s="95" t="s">
        <v>135</v>
      </c>
      <c r="C29" s="102" t="s">
        <v>103</v>
      </c>
      <c r="D29" s="142">
        <v>7</v>
      </c>
      <c r="E29" s="142"/>
      <c r="F29" s="142"/>
      <c r="G29" s="142"/>
      <c r="H29" s="147"/>
      <c r="I29" s="80"/>
      <c r="J29" s="141"/>
    </row>
    <row r="30" spans="1:10" x14ac:dyDescent="0.3">
      <c r="A30" s="150">
        <v>3.2</v>
      </c>
      <c r="B30" s="143" t="s">
        <v>136</v>
      </c>
      <c r="C30" s="102" t="s">
        <v>103</v>
      </c>
      <c r="D30" s="142">
        <v>1</v>
      </c>
      <c r="E30" s="142"/>
      <c r="F30" s="142"/>
      <c r="G30" s="142"/>
      <c r="H30" s="147"/>
      <c r="I30" s="80"/>
      <c r="J30" s="141"/>
    </row>
    <row r="31" spans="1:10" x14ac:dyDescent="0.3">
      <c r="A31" s="150">
        <v>3.3</v>
      </c>
      <c r="B31" s="143" t="s">
        <v>137</v>
      </c>
      <c r="C31" s="102" t="s">
        <v>103</v>
      </c>
      <c r="D31" s="142">
        <v>1</v>
      </c>
      <c r="E31" s="142"/>
      <c r="F31" s="142"/>
      <c r="G31" s="142"/>
      <c r="H31" s="147"/>
      <c r="I31" s="80"/>
      <c r="J31" s="141"/>
    </row>
    <row r="32" spans="1:10" x14ac:dyDescent="0.3">
      <c r="A32" s="150">
        <v>3.4</v>
      </c>
      <c r="B32" s="143" t="s">
        <v>186</v>
      </c>
      <c r="C32" s="102" t="s">
        <v>103</v>
      </c>
      <c r="D32" s="142">
        <v>2</v>
      </c>
      <c r="E32" s="142"/>
      <c r="F32" s="142"/>
      <c r="G32" s="142"/>
      <c r="H32" s="176"/>
      <c r="I32" s="79"/>
    </row>
    <row r="33" spans="1:9" ht="24.6" customHeight="1" x14ac:dyDescent="0.3">
      <c r="A33" s="150">
        <v>3.5</v>
      </c>
      <c r="B33" s="143" t="s">
        <v>138</v>
      </c>
      <c r="C33" s="102" t="s">
        <v>154</v>
      </c>
      <c r="D33" s="104">
        <v>1</v>
      </c>
      <c r="E33" s="104"/>
      <c r="F33" s="142"/>
      <c r="G33" s="142"/>
      <c r="H33" s="176"/>
      <c r="I33" s="79"/>
    </row>
    <row r="34" spans="1:9" ht="18.600000000000001" customHeight="1" x14ac:dyDescent="0.3">
      <c r="A34" s="147">
        <v>4</v>
      </c>
      <c r="B34" s="169" t="s">
        <v>118</v>
      </c>
      <c r="C34" s="169"/>
      <c r="D34" s="169"/>
      <c r="E34" s="169"/>
      <c r="F34" s="169"/>
      <c r="G34" s="169"/>
      <c r="H34" s="169"/>
      <c r="I34" s="169"/>
    </row>
    <row r="35" spans="1:9" ht="29.4" customHeight="1" x14ac:dyDescent="0.3">
      <c r="A35" s="173">
        <v>4.0999999999999996</v>
      </c>
      <c r="B35" s="270" t="s">
        <v>122</v>
      </c>
      <c r="C35" s="270"/>
      <c r="D35" s="270"/>
      <c r="E35" s="270"/>
      <c r="F35" s="270"/>
      <c r="G35" s="270"/>
      <c r="H35" s="270"/>
      <c r="I35" s="169"/>
    </row>
    <row r="36" spans="1:9" x14ac:dyDescent="0.3">
      <c r="A36" s="170" t="s">
        <v>110</v>
      </c>
      <c r="B36" s="136" t="s">
        <v>121</v>
      </c>
      <c r="C36" s="136" t="s">
        <v>120</v>
      </c>
      <c r="D36" s="170">
        <v>1</v>
      </c>
      <c r="E36" s="170"/>
      <c r="F36" s="171"/>
      <c r="G36" s="171"/>
      <c r="H36" s="171"/>
      <c r="I36" s="176"/>
    </row>
    <row r="37" spans="1:9" x14ac:dyDescent="0.3">
      <c r="A37" s="170" t="s">
        <v>113</v>
      </c>
      <c r="B37" s="136" t="s">
        <v>119</v>
      </c>
      <c r="C37" s="136" t="s">
        <v>120</v>
      </c>
      <c r="D37" s="170">
        <v>1</v>
      </c>
      <c r="E37" s="170"/>
      <c r="F37" s="171"/>
      <c r="G37" s="171"/>
      <c r="H37" s="171"/>
      <c r="I37" s="176"/>
    </row>
    <row r="38" spans="1:9" ht="16.2" customHeight="1" x14ac:dyDescent="0.3">
      <c r="A38" s="170" t="s">
        <v>123</v>
      </c>
      <c r="B38" s="136" t="s">
        <v>124</v>
      </c>
      <c r="C38" s="136" t="s">
        <v>120</v>
      </c>
      <c r="D38" s="172">
        <v>11</v>
      </c>
      <c r="E38" s="172"/>
      <c r="F38" s="171"/>
      <c r="G38" s="171"/>
      <c r="H38" s="171"/>
      <c r="I38" s="176"/>
    </row>
    <row r="39" spans="1:9" ht="16.95" customHeight="1" x14ac:dyDescent="0.3">
      <c r="A39" s="147">
        <v>5</v>
      </c>
      <c r="B39" s="259" t="s">
        <v>125</v>
      </c>
      <c r="C39" s="259"/>
      <c r="D39" s="259"/>
      <c r="E39" s="259"/>
      <c r="F39" s="259"/>
      <c r="G39" s="259"/>
      <c r="H39" s="259"/>
      <c r="I39" s="80"/>
    </row>
    <row r="40" spans="1:9" ht="72" customHeight="1" x14ac:dyDescent="0.3">
      <c r="A40" s="150">
        <v>5.0999999999999996</v>
      </c>
      <c r="B40" s="178" t="s">
        <v>126</v>
      </c>
      <c r="C40" s="150" t="s">
        <v>127</v>
      </c>
      <c r="D40" s="150">
        <v>1.5</v>
      </c>
      <c r="E40" s="150"/>
      <c r="F40" s="176"/>
      <c r="G40" s="176"/>
      <c r="H40" s="176"/>
      <c r="I40" s="79"/>
    </row>
    <row r="41" spans="1:9" ht="57.6" customHeight="1" x14ac:dyDescent="0.3">
      <c r="A41" s="150">
        <v>5.2</v>
      </c>
      <c r="B41" s="178" t="s">
        <v>128</v>
      </c>
      <c r="C41" s="150" t="s">
        <v>127</v>
      </c>
      <c r="D41" s="150">
        <v>1.5</v>
      </c>
      <c r="E41" s="150"/>
      <c r="F41" s="176"/>
      <c r="G41" s="176"/>
      <c r="H41" s="176"/>
      <c r="I41" s="79"/>
    </row>
    <row r="42" spans="1:9" x14ac:dyDescent="0.3">
      <c r="A42" s="99">
        <v>6</v>
      </c>
      <c r="B42" s="271" t="s">
        <v>92</v>
      </c>
      <c r="C42" s="271"/>
      <c r="D42" s="271"/>
      <c r="E42" s="271"/>
      <c r="F42" s="271"/>
      <c r="G42" s="271"/>
      <c r="H42" s="271"/>
      <c r="I42" s="72"/>
    </row>
    <row r="43" spans="1:9" ht="26.4" x14ac:dyDescent="0.3">
      <c r="A43" s="153">
        <v>6.1</v>
      </c>
      <c r="B43" s="143" t="s">
        <v>86</v>
      </c>
      <c r="C43" s="150" t="s">
        <v>93</v>
      </c>
      <c r="D43" s="181">
        <v>9.5</v>
      </c>
      <c r="E43" s="181"/>
      <c r="F43" s="176"/>
      <c r="G43" s="176"/>
      <c r="H43" s="176"/>
      <c r="I43" s="72"/>
    </row>
    <row r="44" spans="1:9" ht="26.4" x14ac:dyDescent="0.3">
      <c r="A44" s="182">
        <v>6.2</v>
      </c>
      <c r="B44" s="96" t="s">
        <v>204</v>
      </c>
      <c r="C44" s="170" t="s">
        <v>93</v>
      </c>
      <c r="D44" s="103">
        <f>D43-D45-D46-D48-D49-D50</f>
        <v>7.93</v>
      </c>
      <c r="E44" s="103"/>
      <c r="F44" s="171"/>
      <c r="G44" s="171"/>
      <c r="H44" s="171"/>
      <c r="I44" s="72"/>
    </row>
    <row r="45" spans="1:9" ht="34.799999999999997" customHeight="1" x14ac:dyDescent="0.3">
      <c r="A45" s="182">
        <v>6.3</v>
      </c>
      <c r="B45" s="96" t="s">
        <v>203</v>
      </c>
      <c r="C45" s="170" t="s">
        <v>93</v>
      </c>
      <c r="D45" s="103">
        <v>0.15</v>
      </c>
      <c r="E45" s="103"/>
      <c r="F45" s="171"/>
      <c r="G45" s="171"/>
      <c r="H45" s="171"/>
      <c r="I45" s="72"/>
    </row>
    <row r="46" spans="1:9" ht="85.2" customHeight="1" x14ac:dyDescent="0.3">
      <c r="A46" s="182">
        <v>6.4</v>
      </c>
      <c r="B46" s="96" t="s">
        <v>87</v>
      </c>
      <c r="C46" s="170" t="s">
        <v>93</v>
      </c>
      <c r="D46" s="103">
        <v>0.12</v>
      </c>
      <c r="E46" s="103"/>
      <c r="F46" s="171"/>
      <c r="G46" s="171"/>
      <c r="H46" s="171"/>
      <c r="I46" s="72"/>
    </row>
    <row r="47" spans="1:9" ht="71.400000000000006" customHeight="1" x14ac:dyDescent="0.3">
      <c r="A47" s="182">
        <v>6.5</v>
      </c>
      <c r="B47" s="96" t="s">
        <v>205</v>
      </c>
      <c r="C47" s="170"/>
      <c r="D47" s="103"/>
      <c r="E47" s="103"/>
      <c r="F47" s="171"/>
      <c r="G47" s="171"/>
      <c r="H47" s="171"/>
      <c r="I47" s="72"/>
    </row>
    <row r="48" spans="1:9" ht="25.2" customHeight="1" x14ac:dyDescent="0.3">
      <c r="A48" s="182" t="s">
        <v>170</v>
      </c>
      <c r="B48" s="96" t="s">
        <v>197</v>
      </c>
      <c r="C48" s="170" t="s">
        <v>93</v>
      </c>
      <c r="D48" s="103">
        <v>0.15</v>
      </c>
      <c r="E48" s="103"/>
      <c r="F48" s="171"/>
      <c r="G48" s="171"/>
      <c r="H48" s="171"/>
      <c r="I48" s="72"/>
    </row>
    <row r="49" spans="1:9" ht="27" customHeight="1" x14ac:dyDescent="0.3">
      <c r="A49" s="182" t="s">
        <v>171</v>
      </c>
      <c r="B49" s="96" t="s">
        <v>198</v>
      </c>
      <c r="C49" s="170" t="s">
        <v>93</v>
      </c>
      <c r="D49" s="103">
        <v>0.5</v>
      </c>
      <c r="E49" s="103"/>
      <c r="F49" s="171"/>
      <c r="G49" s="171"/>
      <c r="H49" s="171"/>
      <c r="I49" s="72"/>
    </row>
    <row r="50" spans="1:9" ht="79.2" x14ac:dyDescent="0.3">
      <c r="A50" s="182">
        <v>6.6</v>
      </c>
      <c r="B50" s="96" t="s">
        <v>88</v>
      </c>
      <c r="C50" s="170" t="s">
        <v>93</v>
      </c>
      <c r="D50" s="103">
        <v>0.65</v>
      </c>
      <c r="E50" s="103"/>
      <c r="F50" s="171"/>
      <c r="G50" s="171"/>
      <c r="H50" s="171"/>
      <c r="I50" s="72"/>
    </row>
    <row r="51" spans="1:9" ht="28.8" customHeight="1" x14ac:dyDescent="0.3">
      <c r="A51" s="182">
        <v>6.7</v>
      </c>
      <c r="B51" s="96" t="s">
        <v>202</v>
      </c>
      <c r="C51" s="183" t="s">
        <v>18</v>
      </c>
      <c r="D51" s="104">
        <v>12</v>
      </c>
      <c r="E51" s="104"/>
      <c r="F51" s="171"/>
      <c r="G51" s="171"/>
      <c r="H51" s="171"/>
      <c r="I51" s="72"/>
    </row>
    <row r="52" spans="1:9" ht="39.6" x14ac:dyDescent="0.3">
      <c r="A52" s="182">
        <v>6.8</v>
      </c>
      <c r="B52" s="96" t="s">
        <v>168</v>
      </c>
      <c r="C52" s="183" t="s">
        <v>18</v>
      </c>
      <c r="D52" s="104">
        <v>66</v>
      </c>
      <c r="E52" s="104"/>
      <c r="F52" s="171"/>
      <c r="G52" s="171"/>
      <c r="H52" s="171"/>
      <c r="I52" s="72"/>
    </row>
    <row r="53" spans="1:9" ht="39.6" x14ac:dyDescent="0.3">
      <c r="A53" s="196">
        <v>6.9</v>
      </c>
      <c r="B53" s="96" t="s">
        <v>208</v>
      </c>
      <c r="C53" s="183" t="s">
        <v>18</v>
      </c>
      <c r="D53" s="104">
        <v>18</v>
      </c>
      <c r="E53" s="104"/>
      <c r="F53" s="171"/>
      <c r="G53" s="171"/>
      <c r="H53" s="171"/>
      <c r="I53" s="72"/>
    </row>
    <row r="54" spans="1:9" ht="39.6" x14ac:dyDescent="0.3">
      <c r="A54" s="153">
        <v>6.1</v>
      </c>
      <c r="B54" s="143" t="s">
        <v>169</v>
      </c>
      <c r="C54" s="102" t="s">
        <v>18</v>
      </c>
      <c r="D54" s="142">
        <v>6</v>
      </c>
      <c r="E54" s="142"/>
      <c r="F54" s="176"/>
      <c r="G54" s="176"/>
      <c r="H54" s="176"/>
      <c r="I54" s="72"/>
    </row>
    <row r="55" spans="1:9" x14ac:dyDescent="0.3">
      <c r="A55" s="153">
        <v>6.11</v>
      </c>
      <c r="B55" s="143" t="s">
        <v>79</v>
      </c>
      <c r="C55" s="102" t="s">
        <v>66</v>
      </c>
      <c r="D55" s="142">
        <v>1</v>
      </c>
      <c r="E55" s="142"/>
      <c r="F55" s="176"/>
      <c r="G55" s="176"/>
      <c r="H55" s="176"/>
      <c r="I55" s="72"/>
    </row>
    <row r="56" spans="1:9" x14ac:dyDescent="0.3">
      <c r="A56" s="153">
        <v>6.12</v>
      </c>
      <c r="B56" s="143" t="s">
        <v>80</v>
      </c>
      <c r="C56" s="102" t="s">
        <v>18</v>
      </c>
      <c r="D56" s="142">
        <v>4</v>
      </c>
      <c r="E56" s="142"/>
      <c r="F56" s="150"/>
      <c r="G56" s="150"/>
      <c r="H56" s="150"/>
      <c r="I56" s="72"/>
    </row>
    <row r="57" spans="1:9" x14ac:dyDescent="0.3">
      <c r="A57" s="153">
        <v>6.13</v>
      </c>
      <c r="B57" s="143" t="s">
        <v>177</v>
      </c>
      <c r="C57" s="102" t="s">
        <v>18</v>
      </c>
      <c r="D57" s="142">
        <v>12</v>
      </c>
      <c r="E57" s="142"/>
      <c r="F57" s="150"/>
      <c r="G57" s="150"/>
      <c r="H57" s="150"/>
      <c r="I57" s="72"/>
    </row>
    <row r="58" spans="1:9" ht="18" customHeight="1" x14ac:dyDescent="0.3">
      <c r="A58" s="99">
        <v>7</v>
      </c>
      <c r="B58" s="145" t="s">
        <v>81</v>
      </c>
      <c r="C58" s="102"/>
      <c r="D58" s="142"/>
      <c r="E58" s="142"/>
      <c r="F58" s="150"/>
      <c r="G58" s="150"/>
      <c r="H58" s="150"/>
      <c r="I58" s="72"/>
    </row>
    <row r="59" spans="1:9" ht="26.4" x14ac:dyDescent="0.3">
      <c r="A59" s="153">
        <v>7.1</v>
      </c>
      <c r="B59" s="143" t="s">
        <v>178</v>
      </c>
      <c r="C59" s="102" t="s">
        <v>66</v>
      </c>
      <c r="D59" s="142">
        <v>1</v>
      </c>
      <c r="E59" s="142"/>
      <c r="F59" s="150"/>
      <c r="G59" s="150"/>
      <c r="H59" s="150"/>
      <c r="I59" s="72"/>
    </row>
    <row r="60" spans="1:9" x14ac:dyDescent="0.3">
      <c r="A60" s="99">
        <v>8</v>
      </c>
      <c r="B60" s="145" t="s">
        <v>82</v>
      </c>
      <c r="C60" s="102"/>
      <c r="D60" s="142"/>
      <c r="E60" s="142"/>
      <c r="F60" s="150"/>
      <c r="G60" s="150"/>
      <c r="H60" s="150"/>
      <c r="I60" s="72"/>
    </row>
    <row r="61" spans="1:9" ht="19.2" customHeight="1" x14ac:dyDescent="0.3">
      <c r="A61" s="153">
        <v>8.1</v>
      </c>
      <c r="B61" s="143" t="s">
        <v>209</v>
      </c>
      <c r="C61" s="102" t="s">
        <v>66</v>
      </c>
      <c r="D61" s="142">
        <v>1</v>
      </c>
      <c r="E61" s="142"/>
      <c r="F61" s="150"/>
      <c r="G61" s="150"/>
      <c r="H61" s="150"/>
      <c r="I61" s="72"/>
    </row>
    <row r="62" spans="1:9" ht="24" customHeight="1" x14ac:dyDescent="0.3">
      <c r="A62" s="182">
        <v>8.1999999999999993</v>
      </c>
      <c r="B62" s="96" t="s">
        <v>199</v>
      </c>
      <c r="C62" s="183" t="s">
        <v>66</v>
      </c>
      <c r="D62" s="104">
        <v>1</v>
      </c>
      <c r="E62" s="104"/>
      <c r="F62" s="150"/>
      <c r="G62" s="150"/>
      <c r="H62" s="150"/>
      <c r="I62" s="72"/>
    </row>
    <row r="63" spans="1:9" ht="21.6" customHeight="1" x14ac:dyDescent="0.3">
      <c r="A63" s="182">
        <v>8.3000000000000007</v>
      </c>
      <c r="B63" s="96" t="s">
        <v>129</v>
      </c>
      <c r="C63" s="170" t="s">
        <v>130</v>
      </c>
      <c r="D63" s="170">
        <v>1</v>
      </c>
      <c r="E63" s="170"/>
      <c r="F63" s="150"/>
      <c r="G63" s="150"/>
      <c r="H63" s="150"/>
      <c r="I63" s="72"/>
    </row>
    <row r="64" spans="1:9" ht="18" customHeight="1" x14ac:dyDescent="0.3">
      <c r="A64" s="153">
        <v>8.4</v>
      </c>
      <c r="B64" s="96" t="s">
        <v>201</v>
      </c>
      <c r="C64" s="150" t="s">
        <v>66</v>
      </c>
      <c r="D64" s="150">
        <v>1</v>
      </c>
      <c r="E64" s="151"/>
      <c r="F64" s="151"/>
      <c r="G64" s="151"/>
      <c r="H64" s="150"/>
      <c r="I64" s="72"/>
    </row>
    <row r="65" spans="1:12" ht="30.6" customHeight="1" x14ac:dyDescent="0.3">
      <c r="A65" s="121">
        <v>8.5</v>
      </c>
      <c r="B65" s="117" t="s">
        <v>131</v>
      </c>
      <c r="C65" s="150" t="s">
        <v>130</v>
      </c>
      <c r="D65" s="150">
        <v>1</v>
      </c>
      <c r="E65" s="150"/>
      <c r="F65" s="197">
        <v>4059792</v>
      </c>
      <c r="G65" s="184"/>
      <c r="H65" s="150"/>
      <c r="I65" s="72"/>
    </row>
    <row r="66" spans="1:12" ht="22.2" customHeight="1" x14ac:dyDescent="0.3">
      <c r="A66" s="89"/>
      <c r="B66" s="146" t="s">
        <v>172</v>
      </c>
      <c r="C66" s="146"/>
      <c r="D66" s="144"/>
      <c r="E66" s="144"/>
      <c r="F66" s="119"/>
      <c r="G66" s="119"/>
      <c r="H66" s="119"/>
    </row>
    <row r="67" spans="1:12" x14ac:dyDescent="0.3">
      <c r="A67" s="71"/>
      <c r="G67" s="148"/>
      <c r="H67" s="148"/>
    </row>
    <row r="68" spans="1:12" x14ac:dyDescent="0.3">
      <c r="A68" s="71"/>
      <c r="G68" s="161" t="s">
        <v>31</v>
      </c>
      <c r="H68" s="162"/>
    </row>
    <row r="69" spans="1:12" x14ac:dyDescent="0.3">
      <c r="A69" s="71"/>
      <c r="G69" s="163"/>
      <c r="H69" s="164"/>
    </row>
    <row r="70" spans="1:12" x14ac:dyDescent="0.3">
      <c r="A70" s="71"/>
      <c r="G70" s="165" t="s">
        <v>200</v>
      </c>
      <c r="H70" s="164"/>
    </row>
    <row r="71" spans="1:12" x14ac:dyDescent="0.3">
      <c r="A71" s="71"/>
      <c r="G71" s="166"/>
      <c r="H71" s="200"/>
    </row>
    <row r="72" spans="1:12" ht="18" customHeight="1" x14ac:dyDescent="0.3">
      <c r="A72" s="272" t="s">
        <v>63</v>
      </c>
      <c r="B72" s="272"/>
      <c r="C72" s="272"/>
      <c r="D72" s="272"/>
      <c r="E72" s="272"/>
      <c r="F72" s="272"/>
      <c r="G72" s="272"/>
      <c r="H72" s="272"/>
      <c r="I72" s="272"/>
      <c r="J72" s="272"/>
      <c r="K72" s="272"/>
      <c r="L72" s="272"/>
    </row>
    <row r="73" spans="1:12" ht="18" customHeight="1" x14ac:dyDescent="0.3">
      <c r="A73" s="273" t="s">
        <v>64</v>
      </c>
      <c r="B73" s="273"/>
      <c r="C73" s="273"/>
      <c r="D73" s="273"/>
      <c r="E73" s="273"/>
      <c r="F73" s="273"/>
      <c r="G73" s="273"/>
      <c r="H73" s="273"/>
      <c r="I73" s="273"/>
      <c r="J73" s="273"/>
      <c r="K73" s="273"/>
      <c r="L73" s="273"/>
    </row>
    <row r="74" spans="1:12" ht="30.6" customHeight="1" x14ac:dyDescent="0.3">
      <c r="A74" s="273" t="s">
        <v>65</v>
      </c>
      <c r="B74" s="273"/>
      <c r="C74" s="273"/>
      <c r="D74" s="273"/>
      <c r="E74" s="273"/>
      <c r="F74" s="273"/>
      <c r="G74" s="273"/>
      <c r="H74" s="273"/>
      <c r="I74" s="128"/>
      <c r="J74" s="128"/>
      <c r="K74" s="128"/>
      <c r="L74" s="128"/>
    </row>
    <row r="75" spans="1:12" ht="409.6" customHeight="1" x14ac:dyDescent="0.3">
      <c r="A75" s="274"/>
      <c r="B75" s="274"/>
      <c r="C75" s="274"/>
      <c r="D75" s="274"/>
      <c r="E75" s="274"/>
      <c r="F75" s="274"/>
      <c r="G75" s="274"/>
      <c r="H75" s="274"/>
      <c r="I75" s="274"/>
      <c r="J75" s="274"/>
      <c r="K75" s="274"/>
      <c r="L75" s="274"/>
    </row>
  </sheetData>
  <mergeCells count="30">
    <mergeCell ref="A75:L75"/>
    <mergeCell ref="B35:H35"/>
    <mergeCell ref="B42:H42"/>
    <mergeCell ref="A72:L72"/>
    <mergeCell ref="A73:L73"/>
    <mergeCell ref="A74:H74"/>
    <mergeCell ref="A1:H1"/>
    <mergeCell ref="A2:H2"/>
    <mergeCell ref="B39:H39"/>
    <mergeCell ref="A7:H7"/>
    <mergeCell ref="B8:H8"/>
    <mergeCell ref="B9:F9"/>
    <mergeCell ref="B10:F10"/>
    <mergeCell ref="A11:A12"/>
    <mergeCell ref="B11:B12"/>
    <mergeCell ref="C11:C12"/>
    <mergeCell ref="D11:D12"/>
    <mergeCell ref="F11:F12"/>
    <mergeCell ref="H11:H12"/>
    <mergeCell ref="B13:H13"/>
    <mergeCell ref="B18:H18"/>
    <mergeCell ref="B28:H28"/>
    <mergeCell ref="E11:E12"/>
    <mergeCell ref="G11:G12"/>
    <mergeCell ref="A3:A5"/>
    <mergeCell ref="B3:B5"/>
    <mergeCell ref="C3:C5"/>
    <mergeCell ref="D3:D5"/>
    <mergeCell ref="E3:F4"/>
    <mergeCell ref="G3:H4"/>
  </mergeCells>
  <printOptions horizontalCentered="1"/>
  <pageMargins left="0.75" right="0.5" top="0.9" bottom="0.5" header="0.55000000000000004" footer="0.3"/>
  <pageSetup paperSize="9" scale="70" fitToHeight="0" orientation="landscape" r:id="rId1"/>
  <headerFooter>
    <oddHeader>&amp;C&amp;"-,Bold"&amp;14Design, Supply, Installation, Testing &amp; Commissioning of Rampura-Bashundhara 132kV Underground Cable Line on Turnkey Basis (Package-2)</oddHeader>
    <oddFooter>&amp;CSchedule-4_Page &amp;P</oddFooter>
  </headerFooter>
  <rowBreaks count="2" manualBreakCount="2">
    <brk id="38" max="7" man="1"/>
    <brk id="50"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Normal="100" workbookViewId="0">
      <selection activeCell="C23" sqref="C23"/>
    </sheetView>
  </sheetViews>
  <sheetFormatPr defaultRowHeight="14.4" x14ac:dyDescent="0.3"/>
  <cols>
    <col min="1" max="1" width="4.5546875" bestFit="1" customWidth="1"/>
    <col min="2" max="2" width="71" customWidth="1"/>
    <col min="3" max="3" width="29.44140625" customWidth="1"/>
    <col min="4" max="4" width="26.33203125" bestFit="1" customWidth="1"/>
  </cols>
  <sheetData>
    <row r="1" spans="1:4" ht="37.200000000000003" customHeight="1" x14ac:dyDescent="0.3">
      <c r="A1" s="60"/>
      <c r="B1" s="275" t="s">
        <v>176</v>
      </c>
      <c r="C1" s="275"/>
      <c r="D1" s="275"/>
    </row>
    <row r="2" spans="1:4" x14ac:dyDescent="0.3">
      <c r="A2" s="60"/>
      <c r="B2" s="60"/>
      <c r="C2" s="60"/>
      <c r="D2" s="60"/>
    </row>
    <row r="3" spans="1:4" ht="16.2" thickBot="1" x14ac:dyDescent="0.35">
      <c r="A3" s="276" t="s">
        <v>25</v>
      </c>
      <c r="B3" s="276"/>
      <c r="C3" s="276"/>
      <c r="D3" s="276"/>
    </row>
    <row r="4" spans="1:4" x14ac:dyDescent="0.3">
      <c r="A4" s="212" t="s">
        <v>0</v>
      </c>
      <c r="B4" s="212" t="s">
        <v>1</v>
      </c>
      <c r="C4" s="215" t="s">
        <v>44</v>
      </c>
      <c r="D4" s="277"/>
    </row>
    <row r="5" spans="1:4" ht="15" thickBot="1" x14ac:dyDescent="0.35">
      <c r="A5" s="213"/>
      <c r="B5" s="213"/>
      <c r="C5" s="216"/>
      <c r="D5" s="278"/>
    </row>
    <row r="6" spans="1:4" ht="15" thickBot="1" x14ac:dyDescent="0.35">
      <c r="A6" s="214"/>
      <c r="B6" s="214"/>
      <c r="C6" s="59" t="s">
        <v>21</v>
      </c>
      <c r="D6" s="59" t="s">
        <v>6</v>
      </c>
    </row>
    <row r="7" spans="1:4" ht="28.5" customHeight="1" x14ac:dyDescent="0.3">
      <c r="A7" s="279" t="s">
        <v>212</v>
      </c>
      <c r="B7" s="280"/>
      <c r="C7" s="4"/>
      <c r="D7" s="186"/>
    </row>
    <row r="8" spans="1:4" ht="30" customHeight="1" x14ac:dyDescent="0.3">
      <c r="A8" s="187">
        <v>1</v>
      </c>
      <c r="B8" s="154" t="s">
        <v>55</v>
      </c>
      <c r="C8" s="155"/>
      <c r="D8" s="155"/>
    </row>
    <row r="9" spans="1:4" ht="32.25" customHeight="1" x14ac:dyDescent="0.3">
      <c r="A9" s="187">
        <v>2</v>
      </c>
      <c r="B9" s="154" t="s">
        <v>54</v>
      </c>
      <c r="C9" s="155"/>
      <c r="D9" s="155"/>
    </row>
    <row r="10" spans="1:4" ht="31.5" customHeight="1" x14ac:dyDescent="0.3">
      <c r="A10" s="187">
        <v>3</v>
      </c>
      <c r="B10" s="154" t="s">
        <v>53</v>
      </c>
      <c r="C10" s="155"/>
      <c r="D10" s="155"/>
    </row>
    <row r="11" spans="1:4" ht="30.75" customHeight="1" x14ac:dyDescent="0.3">
      <c r="A11" s="187">
        <v>4</v>
      </c>
      <c r="B11" s="154" t="s">
        <v>58</v>
      </c>
      <c r="C11" s="188"/>
      <c r="D11" s="189"/>
    </row>
    <row r="12" spans="1:4" x14ac:dyDescent="0.3">
      <c r="A12" s="55"/>
      <c r="B12" s="190" t="s">
        <v>51</v>
      </c>
      <c r="C12" s="185"/>
      <c r="D12" s="191"/>
    </row>
    <row r="13" spans="1:4" x14ac:dyDescent="0.3">
      <c r="C13" s="50"/>
      <c r="D13" s="21"/>
    </row>
    <row r="14" spans="1:4" x14ac:dyDescent="0.3">
      <c r="C14" s="18" t="s">
        <v>31</v>
      </c>
      <c r="D14" s="19"/>
    </row>
    <row r="15" spans="1:4" x14ac:dyDescent="0.3">
      <c r="C15" s="20"/>
      <c r="D15" s="21"/>
    </row>
    <row r="16" spans="1:4" x14ac:dyDescent="0.3">
      <c r="C16" s="18" t="s">
        <v>50</v>
      </c>
      <c r="D16" s="19"/>
    </row>
    <row r="17" spans="1:4" ht="15" thickBot="1" x14ac:dyDescent="0.35">
      <c r="C17" s="22"/>
      <c r="D17" s="23"/>
    </row>
    <row r="18" spans="1:4" x14ac:dyDescent="0.3">
      <c r="A18" s="234" t="s">
        <v>28</v>
      </c>
      <c r="B18" s="234"/>
      <c r="C18" s="234"/>
      <c r="D18" s="234"/>
    </row>
  </sheetData>
  <mergeCells count="7">
    <mergeCell ref="B1:D1"/>
    <mergeCell ref="A18:D18"/>
    <mergeCell ref="A3:D3"/>
    <mergeCell ref="A4:A6"/>
    <mergeCell ref="B4:B6"/>
    <mergeCell ref="C4:D5"/>
    <mergeCell ref="A7:B7"/>
  </mergeCells>
  <pageMargins left="0.75" right="0.5" top="1" bottom="0.75" header="0.6" footer="0.4"/>
  <pageSetup scale="94" orientation="landscape" r:id="rId1"/>
  <headerFooter>
    <oddFooter>&amp;CSchedule-5_Page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view="pageBreakPreview" topLeftCell="A7" zoomScaleSheetLayoutView="100" workbookViewId="0">
      <selection activeCell="H12" sqref="H12"/>
    </sheetView>
  </sheetViews>
  <sheetFormatPr defaultRowHeight="14.4" x14ac:dyDescent="0.3"/>
  <cols>
    <col min="1" max="1" width="4.5546875" bestFit="1" customWidth="1"/>
    <col min="2" max="2" width="10.33203125" bestFit="1" customWidth="1"/>
    <col min="4" max="4" width="7.6640625" bestFit="1" customWidth="1"/>
    <col min="5" max="5" width="8.44140625" bestFit="1" customWidth="1"/>
    <col min="6" max="6" width="8.44140625" customWidth="1"/>
    <col min="7" max="7" width="12.33203125" customWidth="1"/>
    <col min="8" max="8" width="18.44140625" customWidth="1"/>
  </cols>
  <sheetData>
    <row r="1" spans="1:8" ht="15" customHeight="1" x14ac:dyDescent="0.3">
      <c r="A1" s="281" t="s">
        <v>176</v>
      </c>
      <c r="B1" s="281"/>
      <c r="C1" s="281"/>
      <c r="D1" s="281"/>
      <c r="E1" s="281"/>
      <c r="F1" s="281"/>
      <c r="G1" s="281"/>
      <c r="H1" s="281"/>
    </row>
    <row r="2" spans="1:8" ht="29.4" customHeight="1" x14ac:dyDescent="0.3">
      <c r="A2" s="281"/>
      <c r="B2" s="281"/>
      <c r="C2" s="281"/>
      <c r="D2" s="281"/>
      <c r="E2" s="281"/>
      <c r="F2" s="281"/>
      <c r="G2" s="281"/>
      <c r="H2" s="281"/>
    </row>
    <row r="3" spans="1:8" ht="16.2" thickBot="1" x14ac:dyDescent="0.35">
      <c r="A3" s="294" t="s">
        <v>29</v>
      </c>
      <c r="B3" s="294"/>
      <c r="C3" s="295"/>
      <c r="D3" s="294"/>
      <c r="E3" s="294"/>
      <c r="F3" s="294"/>
      <c r="G3" s="294"/>
      <c r="H3" s="294"/>
    </row>
    <row r="4" spans="1:8" x14ac:dyDescent="0.3">
      <c r="A4" s="212" t="s">
        <v>0</v>
      </c>
      <c r="B4" s="215" t="s">
        <v>1</v>
      </c>
      <c r="C4" s="296" t="s">
        <v>2</v>
      </c>
      <c r="D4" s="299" t="s">
        <v>3</v>
      </c>
      <c r="E4" s="282" t="s">
        <v>4</v>
      </c>
      <c r="F4" s="283"/>
      <c r="G4" s="288" t="s">
        <v>5</v>
      </c>
      <c r="H4" s="289"/>
    </row>
    <row r="5" spans="1:8" x14ac:dyDescent="0.3">
      <c r="A5" s="213"/>
      <c r="B5" s="239"/>
      <c r="C5" s="297"/>
      <c r="D5" s="300"/>
      <c r="E5" s="284"/>
      <c r="F5" s="285"/>
      <c r="G5" s="290"/>
      <c r="H5" s="291"/>
    </row>
    <row r="6" spans="1:8" ht="15" thickBot="1" x14ac:dyDescent="0.35">
      <c r="A6" s="213"/>
      <c r="B6" s="239"/>
      <c r="C6" s="297"/>
      <c r="D6" s="300"/>
      <c r="E6" s="286"/>
      <c r="F6" s="287"/>
      <c r="G6" s="292"/>
      <c r="H6" s="293"/>
    </row>
    <row r="7" spans="1:8" ht="48.6" thickBot="1" x14ac:dyDescent="0.35">
      <c r="A7" s="214"/>
      <c r="B7" s="216"/>
      <c r="C7" s="298"/>
      <c r="D7" s="301"/>
      <c r="E7" s="7" t="s">
        <v>21</v>
      </c>
      <c r="F7" s="7" t="s">
        <v>6</v>
      </c>
      <c r="G7" s="7" t="s">
        <v>21</v>
      </c>
      <c r="H7" s="7" t="s">
        <v>6</v>
      </c>
    </row>
    <row r="8" spans="1:8" ht="15" thickBot="1" x14ac:dyDescent="0.35">
      <c r="A8" s="5">
        <v>1</v>
      </c>
      <c r="B8" s="7">
        <v>2</v>
      </c>
      <c r="C8" s="7">
        <v>3</v>
      </c>
      <c r="D8" s="7">
        <v>4</v>
      </c>
      <c r="E8" s="7">
        <v>5</v>
      </c>
      <c r="F8" s="7">
        <v>6</v>
      </c>
      <c r="G8" s="3" t="s">
        <v>22</v>
      </c>
      <c r="H8" s="2" t="s">
        <v>23</v>
      </c>
    </row>
    <row r="9" spans="1:8" ht="15" thickBot="1" x14ac:dyDescent="0.35">
      <c r="A9" s="6"/>
      <c r="B9" s="1"/>
      <c r="C9" s="1"/>
      <c r="D9" s="1"/>
      <c r="E9" s="1"/>
      <c r="F9" s="1"/>
      <c r="G9" s="1"/>
      <c r="H9" s="1"/>
    </row>
    <row r="10" spans="1:8" ht="15" thickBot="1" x14ac:dyDescent="0.35">
      <c r="A10" s="6"/>
      <c r="B10" s="1"/>
      <c r="C10" s="1"/>
      <c r="D10" s="1"/>
      <c r="E10" s="1"/>
      <c r="F10" s="1"/>
      <c r="G10" s="1"/>
      <c r="H10" s="1"/>
    </row>
    <row r="11" spans="1:8" ht="15" thickBot="1" x14ac:dyDescent="0.35">
      <c r="A11" s="6"/>
      <c r="B11" s="1"/>
      <c r="C11" s="1"/>
      <c r="D11" s="1"/>
      <c r="E11" s="1"/>
      <c r="F11" s="1"/>
      <c r="G11" s="1"/>
      <c r="H11" s="1"/>
    </row>
    <row r="12" spans="1:8" ht="15" thickBot="1" x14ac:dyDescent="0.35">
      <c r="A12" s="6"/>
      <c r="B12" s="1"/>
      <c r="C12" s="1"/>
      <c r="D12" s="1"/>
      <c r="E12" s="1"/>
      <c r="F12" s="1"/>
      <c r="G12" s="1"/>
      <c r="H12" s="1"/>
    </row>
    <row r="13" spans="1:8" ht="15" thickBot="1" x14ac:dyDescent="0.35">
      <c r="A13" s="6"/>
      <c r="B13" s="1"/>
      <c r="C13" s="1"/>
      <c r="D13" s="1"/>
      <c r="E13" s="1"/>
      <c r="F13" s="1"/>
      <c r="G13" s="1"/>
      <c r="H13" s="1"/>
    </row>
    <row r="14" spans="1:8" ht="15" thickBot="1" x14ac:dyDescent="0.35">
      <c r="A14" s="6"/>
      <c r="B14" s="1"/>
      <c r="C14" s="1"/>
      <c r="D14" s="1"/>
      <c r="E14" s="1"/>
      <c r="F14" s="1"/>
      <c r="G14" s="1"/>
      <c r="H14" s="1"/>
    </row>
    <row r="15" spans="1:8" ht="15" thickBot="1" x14ac:dyDescent="0.35">
      <c r="A15" s="6"/>
      <c r="B15" s="1"/>
      <c r="C15" s="1"/>
      <c r="D15" s="1"/>
      <c r="E15" s="1"/>
      <c r="F15" s="1"/>
      <c r="G15" s="1"/>
      <c r="H15" s="1"/>
    </row>
    <row r="16" spans="1:8" ht="15" thickBot="1" x14ac:dyDescent="0.35">
      <c r="A16" s="6"/>
      <c r="B16" s="1"/>
      <c r="C16" s="1"/>
      <c r="D16" s="1"/>
      <c r="E16" s="1"/>
      <c r="F16" s="1"/>
      <c r="G16" s="1"/>
      <c r="H16" s="1"/>
    </row>
    <row r="17" spans="1:8" ht="15" thickBot="1" x14ac:dyDescent="0.35">
      <c r="A17" s="6"/>
      <c r="B17" s="1"/>
      <c r="C17" s="1"/>
      <c r="D17" s="1"/>
      <c r="E17" s="1"/>
      <c r="F17" s="1"/>
      <c r="G17" s="1"/>
      <c r="H17" s="1"/>
    </row>
    <row r="18" spans="1:8" ht="15" thickBot="1" x14ac:dyDescent="0.35">
      <c r="A18" s="6"/>
      <c r="B18" s="1"/>
      <c r="C18" s="1"/>
      <c r="D18" s="1"/>
      <c r="E18" s="1"/>
      <c r="F18" s="1"/>
      <c r="G18" s="1"/>
      <c r="H18" s="1"/>
    </row>
    <row r="19" spans="1:8" ht="15" thickBot="1" x14ac:dyDescent="0.35">
      <c r="A19" s="6"/>
      <c r="B19" s="1"/>
      <c r="C19" s="1"/>
      <c r="D19" s="1"/>
      <c r="E19" s="1"/>
      <c r="F19" s="1"/>
      <c r="G19" s="1"/>
      <c r="H19" s="1"/>
    </row>
    <row r="20" spans="1:8" x14ac:dyDescent="0.3">
      <c r="A20" s="9"/>
      <c r="B20" s="9"/>
      <c r="C20" s="9"/>
      <c r="D20" s="9"/>
      <c r="E20" s="9"/>
      <c r="F20" s="9"/>
      <c r="G20" s="16"/>
      <c r="H20" s="17"/>
    </row>
    <row r="21" spans="1:8" x14ac:dyDescent="0.3">
      <c r="A21" s="9"/>
      <c r="B21" s="9"/>
      <c r="C21" s="9"/>
      <c r="D21" s="9"/>
      <c r="E21" s="9"/>
      <c r="F21" s="9"/>
      <c r="G21" s="18" t="s">
        <v>31</v>
      </c>
      <c r="H21" s="19"/>
    </row>
    <row r="22" spans="1:8" x14ac:dyDescent="0.3">
      <c r="A22" s="9"/>
      <c r="B22" s="9"/>
      <c r="C22" s="9"/>
      <c r="D22" s="9"/>
      <c r="E22" s="9"/>
      <c r="F22" s="9"/>
      <c r="G22" s="20"/>
      <c r="H22" s="21"/>
    </row>
    <row r="23" spans="1:8" x14ac:dyDescent="0.3">
      <c r="A23" s="9"/>
      <c r="B23" s="9"/>
      <c r="C23" s="9"/>
      <c r="D23" s="9"/>
      <c r="E23" s="9"/>
      <c r="F23" s="9"/>
      <c r="G23" s="18" t="s">
        <v>32</v>
      </c>
      <c r="H23" s="19"/>
    </row>
    <row r="24" spans="1:8" ht="15" thickBot="1" x14ac:dyDescent="0.35">
      <c r="A24" s="9"/>
      <c r="B24" s="9"/>
      <c r="C24" s="9"/>
      <c r="D24" s="9"/>
      <c r="E24" s="9"/>
      <c r="F24" s="9"/>
      <c r="G24" s="63"/>
      <c r="H24" s="23"/>
    </row>
    <row r="25" spans="1:8" ht="25.5" customHeight="1" x14ac:dyDescent="0.3">
      <c r="A25" s="11"/>
      <c r="B25" s="62"/>
      <c r="C25" s="62"/>
      <c r="D25" s="62"/>
      <c r="E25" s="62"/>
      <c r="F25" s="62"/>
      <c r="G25" s="4"/>
      <c r="H25" s="4"/>
    </row>
    <row r="26" spans="1:8" ht="36" customHeight="1" x14ac:dyDescent="0.3">
      <c r="A26" s="234" t="s">
        <v>28</v>
      </c>
      <c r="B26" s="234"/>
      <c r="C26" s="234"/>
      <c r="D26" s="234"/>
      <c r="E26" s="234"/>
      <c r="F26" s="234"/>
      <c r="G26" s="234"/>
      <c r="H26" s="234"/>
    </row>
  </sheetData>
  <mergeCells count="9">
    <mergeCell ref="A1:H2"/>
    <mergeCell ref="A26:H26"/>
    <mergeCell ref="E4:F6"/>
    <mergeCell ref="G4:H6"/>
    <mergeCell ref="A3:H3"/>
    <mergeCell ref="A4:A7"/>
    <mergeCell ref="B4:B7"/>
    <mergeCell ref="C4:C7"/>
    <mergeCell ref="D4:D7"/>
  </mergeCells>
  <printOptions horizontalCentered="1"/>
  <pageMargins left="0.7" right="0.7" top="0.75" bottom="0.75" header="0.3" footer="0.3"/>
  <pageSetup scale="98" orientation="landscape" r:id="rId1"/>
  <headerFooter>
    <oddFooter>&amp;CSchedule-6_Page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Schedule-1</vt:lpstr>
      <vt:lpstr>Schedule-2</vt:lpstr>
      <vt:lpstr>Schedule No. 3 </vt:lpstr>
      <vt:lpstr>Schedule No. 4</vt:lpstr>
      <vt:lpstr>Schedule No.5</vt:lpstr>
      <vt:lpstr>Schedule No. 6</vt:lpstr>
      <vt:lpstr>'Schedule No. 3 '!Print_Area</vt:lpstr>
      <vt:lpstr>'Schedule No. 4'!Print_Area</vt:lpstr>
      <vt:lpstr>'Schedule No.5'!Print_Area</vt:lpstr>
      <vt:lpstr>'Schedule-1'!Print_Area</vt:lpstr>
      <vt:lpstr>'Schedule-2'!Print_Area</vt:lpstr>
      <vt:lpstr>'Schedule No. 3 '!Print_Titles</vt:lpstr>
      <vt:lpstr>'Schedule No. 4'!Print_Titles</vt:lpstr>
      <vt:lpstr>'Schedule-1'!Print_Titles</vt:lpstr>
      <vt:lpstr>'Schedule-2'!Print_Titles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2021-12-22T09:17:35Z</dcterms:modified>
</cp:coreProperties>
</file>