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0" windowWidth="23256" windowHeight="11832" tabRatio="834" activeTab="3"/>
  </bookViews>
  <sheets>
    <sheet name="Schedule No. 1B" sheetId="29" r:id="rId1"/>
    <sheet name="Schedule No. 2B" sheetId="30" r:id="rId2"/>
    <sheet name="Schedule No. 3B" sheetId="31" r:id="rId3"/>
    <sheet name="Schedule No. 4B" sheetId="32" r:id="rId4"/>
  </sheets>
  <externalReferences>
    <externalReference r:id="rId5"/>
  </externalReferences>
  <definedNames>
    <definedName name="_xlnm.Print_Area" localSheetId="0">'Schedule No. 1B'!$A$1:$G$93</definedName>
    <definedName name="_xlnm.Print_Area" localSheetId="1">'Schedule No. 2B'!$A$1:$H$93</definedName>
    <definedName name="_xlnm.Print_Area" localSheetId="2">'Schedule No. 3B'!$A$1:$H$28</definedName>
    <definedName name="_xlnm.Print_Area" localSheetId="3">'Schedule No. 4B'!$A$1:$H$88</definedName>
    <definedName name="_xlnm.Print_Titles" localSheetId="0">'Schedule No. 1B'!$1:$7</definedName>
    <definedName name="_xlnm.Print_Titles" localSheetId="1">'Schedule No. 2B'!$1:$7</definedName>
    <definedName name="_xlnm.Print_Titles" localSheetId="2">'Schedule No. 3B'!$4:$8</definedName>
    <definedName name="_xlnm.Print_Titles" localSheetId="3">'Schedule No. 4B'!$1:$8</definedName>
  </definedNames>
  <calcPr calcId="144525"/>
</workbook>
</file>

<file path=xl/calcChain.xml><?xml version="1.0" encoding="utf-8"?>
<calcChain xmlns="http://schemas.openxmlformats.org/spreadsheetml/2006/main">
  <c r="C44" i="32" l="1"/>
  <c r="H25" i="29"/>
  <c r="H21" i="29"/>
  <c r="H19" i="29"/>
  <c r="H13" i="29"/>
  <c r="B3" i="32"/>
  <c r="H27" i="29"/>
  <c r="A3" i="32"/>
  <c r="A1" i="32"/>
  <c r="B3" i="31"/>
  <c r="A3" i="31"/>
  <c r="A1" i="31"/>
  <c r="B2" i="30"/>
  <c r="A2" i="30"/>
  <c r="A1" i="30"/>
  <c r="G20" i="31"/>
  <c r="J52" i="32"/>
  <c r="I45" i="32"/>
  <c r="C45" i="32"/>
  <c r="C43" i="32"/>
  <c r="C39" i="32"/>
  <c r="I32" i="32"/>
  <c r="C32" i="32"/>
  <c r="C31" i="32"/>
  <c r="K62" i="30"/>
  <c r="K61" i="30"/>
  <c r="K23" i="30"/>
  <c r="I23" i="30"/>
  <c r="K21" i="30"/>
  <c r="J11" i="30"/>
  <c r="L65" i="29"/>
  <c r="L30" i="29"/>
  <c r="J30" i="29"/>
  <c r="L28" i="29"/>
  <c r="K11" i="29"/>
  <c r="G80" i="32"/>
  <c r="I29" i="32"/>
  <c r="G85" i="29"/>
  <c r="H20" i="31"/>
</calcChain>
</file>

<file path=xl/sharedStrings.xml><?xml version="1.0" encoding="utf-8"?>
<sst xmlns="http://schemas.openxmlformats.org/spreadsheetml/2006/main" count="615" uniqueCount="260">
  <si>
    <t>Item</t>
  </si>
  <si>
    <t>Description</t>
  </si>
  <si>
    <t>Unit</t>
  </si>
  <si>
    <t>Quantity</t>
  </si>
  <si>
    <t>1.1.1</t>
  </si>
  <si>
    <t>1.1.2</t>
  </si>
  <si>
    <t>1.2.1</t>
  </si>
  <si>
    <t>1.2.2</t>
  </si>
  <si>
    <t>1.3.1</t>
  </si>
  <si>
    <t>per set of three</t>
  </si>
  <si>
    <t>Phase conductor, earthwire and OPGW cable, complete with repair sleeves and joints</t>
  </si>
  <si>
    <t>Set</t>
  </si>
  <si>
    <t>set</t>
  </si>
  <si>
    <t>OPGW sets, complete with all accessories, incl. armour rods and earth bounds</t>
  </si>
  <si>
    <t>Suspension set (including all fittings and accessories for surplus and to guide the OPGW to the joint box)</t>
  </si>
  <si>
    <t>Tension set (including all fittings and accessories for surplus and to guide the OPGW to the joint box)</t>
  </si>
  <si>
    <t>Dampers</t>
  </si>
  <si>
    <t>Vibration damper for phase conductor</t>
  </si>
  <si>
    <t>per span</t>
  </si>
  <si>
    <t>Spacer damper for phase conductor</t>
  </si>
  <si>
    <t>Vibration damper for OPGW</t>
  </si>
  <si>
    <t>nos.</t>
  </si>
  <si>
    <t>Aerial Markers</t>
  </si>
  <si>
    <t>Mandatory Spare Parts and Tools</t>
  </si>
  <si>
    <t>7 = 4 x 5</t>
  </si>
  <si>
    <t>8 = 4 x 6</t>
  </si>
  <si>
    <t>Line Design</t>
  </si>
  <si>
    <t>Detailed line design including plan and profiles; conductor, earthwire and OPGW sag tension calculations; tower spotting, establishment of line schedule; Design of insulator strings, OPGW and earthwire attachments</t>
  </si>
  <si>
    <t>Lump sum</t>
  </si>
  <si>
    <t>2.1.1</t>
  </si>
  <si>
    <t>2.1.2</t>
  </si>
  <si>
    <t>2.1.3</t>
  </si>
  <si>
    <t>Foundation Design</t>
  </si>
  <si>
    <t>Survey and soil investigation works</t>
  </si>
  <si>
    <t>Survey Work</t>
  </si>
  <si>
    <t>Km</t>
  </si>
  <si>
    <t>Geotechnical Investigations incl. taking samples, logging and lab testing</t>
  </si>
  <si>
    <t>unit</t>
  </si>
  <si>
    <t>Soil resistivity tests (one per tower)</t>
  </si>
  <si>
    <t>per tower</t>
  </si>
  <si>
    <t>route km</t>
  </si>
  <si>
    <t>Documentation</t>
  </si>
  <si>
    <t>Establishment of as-built drawings, manuals and all requested documents as per specifications</t>
  </si>
  <si>
    <t>lump sum</t>
  </si>
  <si>
    <t>Miscellaneous</t>
  </si>
  <si>
    <t>Transport of the material and equipment supplied from Employer's Country</t>
  </si>
  <si>
    <t>Insurance of material and equipment supplied from Employer's Country during transport</t>
  </si>
  <si>
    <t>3.1.2</t>
  </si>
  <si>
    <t>3.1.1</t>
  </si>
  <si>
    <t>3.1.3</t>
  </si>
  <si>
    <t>3.1.4</t>
  </si>
  <si>
    <t>3.1.5</t>
  </si>
  <si>
    <t>3.1.6</t>
  </si>
  <si>
    <t>each</t>
  </si>
  <si>
    <t>(a)</t>
  </si>
  <si>
    <t>(b)</t>
  </si>
  <si>
    <t>(c)</t>
  </si>
  <si>
    <t>(d)</t>
  </si>
  <si>
    <t>(e)</t>
  </si>
  <si>
    <t>Testing of Foundations</t>
  </si>
  <si>
    <t>Individual Pile test including supply,install and test to prove compliance with technical specification, payment for successful test only (applicable for all tower types selected by the Employer's Engineer):</t>
  </si>
  <si>
    <t>per test</t>
  </si>
  <si>
    <t>Pile Integrity test</t>
  </si>
  <si>
    <t>Terminal tower=4</t>
  </si>
  <si>
    <t>2.2.1</t>
  </si>
  <si>
    <t>3.2.1</t>
  </si>
  <si>
    <t>3.3.1</t>
  </si>
  <si>
    <t>3.3.2</t>
  </si>
  <si>
    <t>2.3.1</t>
  </si>
  <si>
    <t>Level 2</t>
  </si>
  <si>
    <t>Level 4</t>
  </si>
  <si>
    <t>borehole</t>
  </si>
  <si>
    <t>Additional counterpoise earthing in accordance with requirement of the Technical specification</t>
  </si>
  <si>
    <t>Miscellaneous Rates for works certified by the Engineer in accordance with method of Payment</t>
  </si>
  <si>
    <t>Additional Excavation</t>
  </si>
  <si>
    <t>Additional Concrete</t>
  </si>
  <si>
    <t>Additional Reinforcement</t>
  </si>
  <si>
    <t>Extra for surface resisting cement per cu.m of concrete</t>
  </si>
  <si>
    <t>(f)</t>
  </si>
  <si>
    <t>Sand Filling</t>
  </si>
  <si>
    <t>per meter</t>
  </si>
  <si>
    <t>cu.m</t>
  </si>
  <si>
    <t>kg</t>
  </si>
  <si>
    <t>rm</t>
  </si>
  <si>
    <t>Boreholes for geotechnical investigation, incl. laboratory test, borehole logs, sampling and interpretive report as per geotechnical specification</t>
  </si>
  <si>
    <t>Name of Bidder</t>
  </si>
  <si>
    <t>Signature of Bidder</t>
    <phoneticPr fontId="3"/>
  </si>
  <si>
    <t xml:space="preserve"> Total Columns 7 &amp; 8 to be carried forward to Schedule No. 5 - Grand Summary</t>
  </si>
  <si>
    <t>Local Currency  [BDT]</t>
  </si>
  <si>
    <t>Foundations for towers including all setting out, Concrete, Reinforcement, Excavation, Pumping, Stub-Setting, Geotechnical Investigation (Level 2), Shuttering, Leveling, Timbering, supply &amp; Installation of foundation steelwork, Earthing Materials,Backfilling, approved Protective Coating &amp; site clearing etc.</t>
  </si>
  <si>
    <t>1to compansate fraction</t>
  </si>
  <si>
    <t>Overland Portion</t>
  </si>
  <si>
    <t>Tower type "2DT6"</t>
  </si>
  <si>
    <t>Tower type "2QL"</t>
  </si>
  <si>
    <t>Tower type "2QT6"</t>
  </si>
  <si>
    <t>Tower type 2QT6+ 9 m</t>
  </si>
  <si>
    <t>a) Single tension string, upright low duty 120kN- disc only</t>
  </si>
  <si>
    <t>b) Single tension string, upright low duty 120kN- fittings only</t>
  </si>
  <si>
    <t>a) Single tension string, inverted low duty 120kN -discs only</t>
  </si>
  <si>
    <t>b) Single tension string, inverted low duty 120kN -fittings only</t>
  </si>
  <si>
    <t>3.1.7</t>
  </si>
  <si>
    <t>3.1.8</t>
  </si>
  <si>
    <t>3.1.9</t>
  </si>
  <si>
    <t>3.1.10</t>
  </si>
  <si>
    <t>3.1.11</t>
  </si>
  <si>
    <t>Painting of tower having height more than 60 meter in accordance with the requirements of the Technical Specification</t>
  </si>
  <si>
    <t>Painting of tower (Reflecting Paint) upto 3 meter in submerge area in accordance with the requirements of the Technical Specification</t>
  </si>
  <si>
    <t>Insulator and Fittings</t>
  </si>
  <si>
    <t>Insulator sets complete with insulators and all hardware fittings including suspension clamps, tension dead ends,armour rods, arcing horn. Arcing ring etc</t>
  </si>
  <si>
    <t>Phase conductor, earthwire, OPGW &amp; Fittings</t>
  </si>
  <si>
    <t>Suspension set for 7x4.00mm Equivalent OPGW</t>
  </si>
  <si>
    <t>Tension set for 7x4.00mm Equivalent OPGW</t>
  </si>
  <si>
    <t>Vibration damper for 7x4.00mm Equivalent OPGW</t>
  </si>
  <si>
    <t>Temporary earthing equipment</t>
  </si>
  <si>
    <t>Elcometer</t>
  </si>
  <si>
    <t>two strings for each crossarm + 12 nos. for 2 anchor</t>
  </si>
  <si>
    <t>5.1.1</t>
  </si>
  <si>
    <t>5.2.1</t>
  </si>
  <si>
    <t>5.2.2</t>
  </si>
  <si>
    <t>5.2.3</t>
  </si>
  <si>
    <t>Terninal Tower</t>
  </si>
  <si>
    <t>span</t>
  </si>
  <si>
    <t>AVR</t>
  </si>
  <si>
    <t>2Q30+2QT6</t>
  </si>
  <si>
    <t>River crossing</t>
  </si>
  <si>
    <t>Tower type 2DT6+9 m</t>
  </si>
  <si>
    <t>Auxiliary crossarm for tower type 2DT6</t>
  </si>
  <si>
    <t>Air craft obstruction lights solar powered complete with lamps, solar, panels, batteries, control equipment cables, support framework, tower work platform etc.</t>
  </si>
  <si>
    <t>Aircraft warning spheres</t>
  </si>
  <si>
    <t>Bird diverters</t>
  </si>
  <si>
    <t>Bird guards, one bird guard per each crossarm applied on intermediate towers</t>
  </si>
  <si>
    <t>Auxiliary crossarm for tower type 2QT6</t>
  </si>
  <si>
    <t>7x4.00mm equivalent OPGW inclusive of joint boxes, fixing clamps, fusion splices and connections to the joint boxes. Two OPGW earthwire on the line.</t>
  </si>
  <si>
    <t>7x4.00mm equivalent , 48 fibres OPGW, including joint box, Tension and semi-tension joints, suspension clamps, armour rods and dampers,Sagging and clipping, Installation of intermediate junction boxes and terminal junction boxes at substation gantries ,Earthing jumpers. Two OPGW earthwire on the line.</t>
  </si>
  <si>
    <t>"ACSR Mallard" Phase Conductor (3 Phase, Four Circuit, Twin Bundle per phase on the line)</t>
  </si>
  <si>
    <t>Midspan Joint for "ACSR Mallard" conductor</t>
  </si>
  <si>
    <t>Repair sleeve for "ACSR Mallard" conductor</t>
  </si>
  <si>
    <t>Spacer Damper for Twin Bundle "ACSR Mallard"</t>
  </si>
  <si>
    <t>Jumper Spacer for Twin Bundle "ACSR Mallard"</t>
  </si>
  <si>
    <t>120kN jumper suspension set for "Twin ACSR Mallard" - Complete Assembly</t>
  </si>
  <si>
    <t>210kN twin tension set for "Twin ACSR Mallard" - Complete Assembly</t>
  </si>
  <si>
    <t>Insulator strings, with associated suspension and tension clamps for twin ACSR Mallard  Conductor</t>
  </si>
  <si>
    <r>
      <t>Stringing o</t>
    </r>
    <r>
      <rPr>
        <b/>
        <sz val="9"/>
        <rFont val="Arial"/>
        <family val="2"/>
      </rPr>
      <t>f double/four circuit line, two conductors per phase and 2(two) OPGW</t>
    </r>
    <r>
      <rPr>
        <b/>
        <sz val="9"/>
        <color theme="1"/>
        <rFont val="Arial"/>
        <family val="2"/>
      </rPr>
      <t xml:space="preserve"> (length approx. Route km)</t>
    </r>
  </si>
  <si>
    <t>a) Double tension string, 2x210kN  -disc only</t>
  </si>
  <si>
    <t>b) Double tension string, 2x210kN  -fittings only</t>
  </si>
  <si>
    <r>
      <t xml:space="preserve">a) Single jumper suspension I-string, </t>
    </r>
    <r>
      <rPr>
        <sz val="9"/>
        <rFont val="Arial"/>
        <family val="2"/>
      </rPr>
      <t>having each string</t>
    </r>
    <r>
      <rPr>
        <sz val="9"/>
        <color theme="1"/>
        <rFont val="Arial"/>
        <family val="2"/>
      </rPr>
      <t xml:space="preserve"> 1x120 kN-disc only</t>
    </r>
  </si>
  <si>
    <r>
      <t xml:space="preserve">b) Single jumper suspension I-string, </t>
    </r>
    <r>
      <rPr>
        <sz val="9"/>
        <rFont val="Arial"/>
        <family val="2"/>
      </rPr>
      <t>having each string</t>
    </r>
    <r>
      <rPr>
        <sz val="9"/>
        <color theme="1"/>
        <rFont val="Arial"/>
        <family val="2"/>
      </rPr>
      <t xml:space="preserve"> 1x120 kN-fittings only</t>
    </r>
  </si>
  <si>
    <t>Country of origin</t>
  </si>
  <si>
    <t>Spacer for jumper</t>
  </si>
  <si>
    <t>STI. STD and HIV/AIDS alleviation program</t>
  </si>
  <si>
    <t>Tower type 2DT6+9m</t>
  </si>
  <si>
    <t>Tower type 2QL +9 m</t>
  </si>
  <si>
    <t>a) Single suspension string ,  120 kN  -disc only</t>
  </si>
  <si>
    <t>b) Single suspension string ,  120 kN  -fittings only</t>
  </si>
  <si>
    <t>120kN single suspension Insulators set  for "twin ACSR Mallard" - Complete Assembly</t>
  </si>
  <si>
    <t>Vibration Damper for ACSR Mallard Conductor</t>
  </si>
  <si>
    <t>Motorised jointing compressor for conductor complete with dies suitable for conductors to be used for this Contract</t>
  </si>
  <si>
    <t>Tower Earthing</t>
  </si>
  <si>
    <t>a</t>
  </si>
  <si>
    <t>b</t>
  </si>
  <si>
    <t>c</t>
  </si>
  <si>
    <t>d</t>
  </si>
  <si>
    <t>Type A</t>
  </si>
  <si>
    <t>Type B</t>
  </si>
  <si>
    <t>Type C</t>
  </si>
  <si>
    <t>Type D (If required)</t>
  </si>
  <si>
    <t>Per Tower</t>
  </si>
  <si>
    <t>Tower type 2QL +6 m</t>
  </si>
  <si>
    <t>Tower type 2QT6+ 3 m</t>
  </si>
  <si>
    <t>3.2.2</t>
  </si>
  <si>
    <t>Dismantling &amp; Bypass</t>
  </si>
  <si>
    <t>Dismantling of existing line section (including tower, conductor, insulator and other accessories) whichever is required for line in/out, storing the dismantled materials at PGCB store</t>
  </si>
  <si>
    <t>By passing the required line section with Tower/Pole/ERS. Tower/Pole/ERS for by passing shall be collected from PGCB store</t>
  </si>
  <si>
    <t>Dismantling of by pass line after completing line in line out and storing the Tower/Pole/ERS of by pass line as PGCB store</t>
  </si>
  <si>
    <t>Tower type 2DT6+6 m</t>
  </si>
  <si>
    <t>Tower type 2QL +0m</t>
  </si>
  <si>
    <t>Tower type 2QL +1.5 m</t>
  </si>
  <si>
    <t>Tower type 2QL +3 m</t>
  </si>
  <si>
    <t>Tower type 2QL +4.5 m</t>
  </si>
  <si>
    <t>1.2.3</t>
  </si>
  <si>
    <t>1.2.4</t>
  </si>
  <si>
    <t>1.2.5</t>
  </si>
  <si>
    <t>1.2.6</t>
  </si>
  <si>
    <t>Tower type 2QT6+ 6 m</t>
  </si>
  <si>
    <t>Tower type "2Q30"</t>
  </si>
  <si>
    <t>Tower type 2Q30+ 9 m</t>
  </si>
  <si>
    <t>1.4.1</t>
  </si>
  <si>
    <t>1.4.2</t>
  </si>
  <si>
    <t>1.4.3</t>
  </si>
  <si>
    <t xml:space="preserve">Schedule No. 1B Plant and Mandatory Spare Parts Supplied from Abroad </t>
  </si>
  <si>
    <t>B</t>
  </si>
  <si>
    <t>Schedule No. 2B Plant and Mandatory Spare Parts Supplied from Within the Employer's Country</t>
  </si>
  <si>
    <t>Tower Test</t>
  </si>
  <si>
    <t>Proto assembly of all type towers with all extensions to prove compliance with specification. Payment for successful test only.</t>
  </si>
  <si>
    <t>2DT6</t>
  </si>
  <si>
    <t>2QL</t>
  </si>
  <si>
    <t>2QT6</t>
  </si>
  <si>
    <t>2.1.4</t>
  </si>
  <si>
    <t>2Q30</t>
  </si>
  <si>
    <t>2.4.1</t>
  </si>
  <si>
    <t>3.2.3</t>
  </si>
  <si>
    <t>3.2.4</t>
  </si>
  <si>
    <t>3.2.6</t>
  </si>
  <si>
    <t>3.2.5</t>
  </si>
  <si>
    <t>3.3.3</t>
  </si>
  <si>
    <t>Supply of 230 kV double and four circuit towers, complete with all stubs, nuts, bolts, locking nuts, washers, swivels/shackles, step bolts, tower notice and identification plates, ACDs, protective coating(Galvanizing) etc.</t>
  </si>
  <si>
    <r>
      <t>Conductor "ACSR Mallard" Phase Conductor (3 Phase,</t>
    </r>
    <r>
      <rPr>
        <sz val="9"/>
        <rFont val="Arial"/>
        <family val="2"/>
      </rPr>
      <t xml:space="preserve"> Four Circuit, Twin Bundle per phase on the line)"</t>
    </r>
    <r>
      <rPr>
        <sz val="9"/>
        <color theme="1"/>
        <rFont val="Arial"/>
        <family val="2"/>
      </rPr>
      <t xml:space="preserve">
Installation of insulator strings, compressed dead-ends, compression junction sleeves, suspension clamps, Sagging and clipping, Installation of armour rods and Dampers, Pilot strings and jumpers and any other works required as per specification.</t>
    </r>
  </si>
  <si>
    <r>
      <t xml:space="preserve">Erection of </t>
    </r>
    <r>
      <rPr>
        <b/>
        <sz val="9"/>
        <rFont val="Arial"/>
        <family val="2"/>
      </rPr>
      <t>230kV double circuit &amp; four circuit towers</t>
    </r>
    <r>
      <rPr>
        <b/>
        <sz val="9"/>
        <color theme="1"/>
        <rFont val="Arial"/>
        <family val="2"/>
      </rPr>
      <t xml:space="preserve"> complete with all stubs, nuts, bolts, locking nuts, washers, phase conductor and earthwire swivels/shackles, step bolts, tower notice and identification plates, ACDs, ptotective coating(Galvanaizing), earthing etc.</t>
    </r>
  </si>
  <si>
    <t>4.1A</t>
  </si>
  <si>
    <t>Coal tar epoxy coatings on all tower steelwork  up to 3.0m/HFL whichever is greater from ground level in accordance with the requirements of the Technical Specification</t>
  </si>
  <si>
    <t>Tower Paint</t>
  </si>
  <si>
    <t>Painting of tower having total height above GL exceeds 60m for aircraft navigation in accordance with the requirements of the Technical Specification</t>
  </si>
  <si>
    <t>Painting of tower (Reflecting Paint) upto 3 meter above epoxy coat in submerge area in accordance with the requirements of the Technical Specification</t>
  </si>
  <si>
    <t>4A</t>
  </si>
  <si>
    <t>Payment for Compensation(For resettlement of affected people, dwelling/commercial structures, trees, crops etc. on the Right of Way)</t>
  </si>
  <si>
    <t>Pile Foundation for Any Soil Category with 2m Raised Chimney</t>
  </si>
  <si>
    <t>Compression/Uplift test</t>
  </si>
  <si>
    <t>Additional Boring (for any diameter)</t>
  </si>
  <si>
    <t>5.1.2</t>
  </si>
  <si>
    <t>5.1.3</t>
  </si>
  <si>
    <t>5.2.4</t>
  </si>
  <si>
    <t>5.2.5</t>
  </si>
  <si>
    <t>5.2.6</t>
  </si>
  <si>
    <t>5.2.7</t>
  </si>
  <si>
    <t>5.2.8</t>
  </si>
  <si>
    <t>Conductor "ACSR Mallard"  type</t>
  </si>
  <si>
    <t>km</t>
  </si>
  <si>
    <t>5.2.9</t>
  </si>
  <si>
    <t>LILO of Anowara-Coxs Bazar 230kV double circuit  Line at Matarbari 400/230/132kV Substation (Pekua)</t>
  </si>
  <si>
    <t>3.5.1</t>
  </si>
  <si>
    <t>3.5.2</t>
  </si>
  <si>
    <t>Auxiliary Crossarm for tower</t>
  </si>
  <si>
    <t>Power Transmission Strengthening and Integration of Renewable Energy Project (PTSIREP), Package-1</t>
  </si>
  <si>
    <t>Schedule No. 3B Design Services</t>
  </si>
  <si>
    <t>Schedule No. 4B Installation and Other Services</t>
  </si>
  <si>
    <t>Foundation design for all soil types</t>
  </si>
  <si>
    <r>
      <t xml:space="preserve">Check survey in accordance with the requirements of the technical specification, incl. Full ground survey with change of route, if any, tower plotting and preparation and submission of route maps, </t>
    </r>
    <r>
      <rPr>
        <sz val="9"/>
        <rFont val="Arial"/>
        <family val="2"/>
      </rPr>
      <t>submission of tower footing area on mouza maps for each tower location,</t>
    </r>
    <r>
      <rPr>
        <sz val="9"/>
        <color theme="1"/>
        <rFont val="Arial"/>
        <family val="2"/>
      </rPr>
      <t xml:space="preserve"> profile drawings, SIMM documents, etc.</t>
    </r>
  </si>
  <si>
    <t>Foreign Currency  []</t>
  </si>
  <si>
    <t>Foreign Currency []</t>
  </si>
  <si>
    <t>Route km2</t>
  </si>
  <si>
    <t>Unit Price1</t>
  </si>
  <si>
    <t>Total Price1</t>
  </si>
  <si>
    <t>Local Currency  EXW [BDT]</t>
  </si>
  <si>
    <t>Foreign Currency EXW [ ]</t>
  </si>
  <si>
    <t>Local Currency EXW [BDT]</t>
  </si>
  <si>
    <t>7=4*5</t>
  </si>
  <si>
    <t>8=4*6</t>
  </si>
  <si>
    <t xml:space="preserve"> Total Columns 7 and 8 be carried forward to Schedule No. 5 - Grand Summary</t>
  </si>
  <si>
    <t>7= 5 x 6</t>
  </si>
  <si>
    <t xml:space="preserve"> Total Columns 7  to be carried forward to Schedule No. 5 - Grand Summary</t>
  </si>
  <si>
    <t>Foreign Currency CIP []</t>
  </si>
  <si>
    <t>2. Definition of route km: Route km is the transmission line distance between two terminal points in plan view.  Route km is exclusive sag and other electrical clearances, elevation differences etc. The Contractor shall incorporate all such extra costs in his unit rate.</t>
  </si>
  <si>
    <t>1. Specify currency in accordance with specifications in Bid Data Sheet under ITB 19.1 in Single-stage Bid.  Create and use as many columns for Unit Price and Total Price as there are currencies.</t>
  </si>
  <si>
    <t>2. Definition of route km: Route km is the transmission line distance between two terminal points in plan view. Route km is exclusive sag and other electrical clearances, elevation differences etc. The Contractor shall incorporate all such extra costs in his unit rate.</t>
  </si>
  <si>
    <t>2.4.2</t>
  </si>
  <si>
    <t>2.4.3</t>
  </si>
  <si>
    <t>Pile Foundation for Soil Category-2 with 2m Raised Chimney</t>
  </si>
  <si>
    <t>Pile Foundation for Soil Category-3 with 2m Raised Chimney</t>
  </si>
  <si>
    <t>Pile Foundation for Soil Category-4 with 2m Raised Chimney</t>
  </si>
  <si>
    <t xml:space="preserve"> ''Environmental Management &amp; Monitoring Plan Implementation including Environmental Parameter Testing (as per EMP i.e., Monthly/ Quarterly) and Ecological study" in lieu of  "Environmental Management and Monitoring Plan including Ecological study''</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</si>
</sst>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_(* #,##0_);_(* \(#,##0\);_(* &quot;-&quot;??_);_(@_)"/>
    <numFmt numFmtId="165" formatCode="0.0"/>
  </numFmts>
  <fonts count="20" x14ac:knownFonts="1">
    <font>
      <sz val="11"/>
      <color theme="1"/>
      <name val="Calibri"/>
      <family val="2"/>
      <scheme val="minor"/>
    </font>
    <font>
      <sz val="11"/>
      <color theme="1"/>
      <name val="Arial"/>
      <family val="2"/>
    </font>
    <font>
      <b/>
      <sz val="10"/>
      <color theme="1"/>
      <name val="Arial"/>
      <family val="2"/>
    </font>
    <font>
      <b/>
      <sz val="9"/>
      <color theme="1"/>
      <name val="Arial"/>
      <family val="2"/>
    </font>
    <font>
      <sz val="9"/>
      <color theme="1"/>
      <name val="Arial"/>
      <family val="2"/>
    </font>
    <font>
      <sz val="8"/>
      <color theme="1"/>
      <name val="Arial"/>
      <family val="2"/>
    </font>
    <font>
      <sz val="11"/>
      <color theme="1"/>
      <name val="Calibri"/>
      <family val="2"/>
      <scheme val="minor"/>
    </font>
    <font>
      <sz val="9"/>
      <name val="Arial Narrow"/>
      <family val="2"/>
    </font>
    <font>
      <b/>
      <sz val="9"/>
      <name val="Arial"/>
      <family val="2"/>
    </font>
    <font>
      <sz val="12"/>
      <color theme="1"/>
      <name val="Calibri"/>
      <family val="2"/>
      <scheme val="minor"/>
    </font>
    <font>
      <sz val="8"/>
      <name val="Arial"/>
      <family val="2"/>
    </font>
    <font>
      <b/>
      <sz val="8"/>
      <name val="Arial"/>
      <family val="2"/>
    </font>
    <font>
      <sz val="9"/>
      <name val="Arial"/>
      <family val="2"/>
    </font>
    <font>
      <sz val="6.5"/>
      <name val="Arial"/>
      <family val="2"/>
    </font>
    <font>
      <b/>
      <sz val="12"/>
      <color theme="1"/>
      <name val="Calibri"/>
      <family val="2"/>
      <scheme val="minor"/>
    </font>
    <font>
      <sz val="9"/>
      <color indexed="8"/>
      <name val="Arial"/>
      <family val="2"/>
    </font>
    <font>
      <sz val="9"/>
      <color rgb="FF000000"/>
      <name val="Arial"/>
      <family val="2"/>
    </font>
    <font>
      <b/>
      <sz val="9"/>
      <color indexed="8"/>
      <name val="Arial"/>
      <family val="2"/>
    </font>
    <font>
      <sz val="10"/>
      <name val="Arial"/>
      <family val="2"/>
    </font>
    <font>
      <b/>
      <sz val="11"/>
      <color theme="1"/>
      <name val="Calibri"/>
      <family val="2"/>
      <scheme val="minor"/>
    </font>
  </fonts>
  <fills count="8">
    <fill>
      <patternFill patternType="none"/>
    </fill>
    <fill>
      <patternFill patternType="gray125"/>
    </fill>
    <fill>
      <patternFill patternType="solid">
        <fgColor rgb="FFC5D9F0"/>
        <bgColor indexed="64"/>
      </patternFill>
    </fill>
    <fill>
      <patternFill patternType="solid">
        <fgColor theme="3" tint="0.79998168889431442"/>
        <bgColor indexed="64"/>
      </patternFill>
    </fill>
    <fill>
      <patternFill patternType="solid">
        <fgColor theme="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rgb="FFFBD4B4"/>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43" fontId="6" fillId="0" borderId="0" applyFont="0" applyFill="0" applyBorder="0" applyAlignment="0" applyProtection="0"/>
    <xf numFmtId="44" fontId="6" fillId="0" borderId="0" applyFont="0" applyFill="0" applyBorder="0" applyAlignment="0" applyProtection="0"/>
    <xf numFmtId="0" fontId="18" fillId="0" borderId="0"/>
  </cellStyleXfs>
  <cellXfs count="204">
    <xf numFmtId="0" fontId="0" fillId="0" borderId="0" xfId="0"/>
    <xf numFmtId="0" fontId="1" fillId="0" borderId="0" xfId="0" applyFont="1" applyAlignment="1">
      <alignment vertical="center" wrapText="1"/>
    </xf>
    <xf numFmtId="0" fontId="0" fillId="0" borderId="0" xfId="0" applyAlignment="1">
      <alignment horizontal="center" vertical="center"/>
    </xf>
    <xf numFmtId="0" fontId="7" fillId="0" borderId="6" xfId="0" applyFont="1" applyBorder="1" applyAlignment="1">
      <alignment horizontal="right" vertical="center"/>
    </xf>
    <xf numFmtId="0" fontId="7" fillId="0" borderId="6" xfId="0" applyFont="1" applyBorder="1" applyAlignment="1">
      <alignment vertical="center"/>
    </xf>
    <xf numFmtId="0" fontId="7" fillId="0" borderId="8" xfId="0" applyFont="1" applyBorder="1" applyAlignment="1">
      <alignment horizontal="right" vertical="center"/>
    </xf>
    <xf numFmtId="0" fontId="10" fillId="0" borderId="0" xfId="0" applyFont="1" applyAlignment="1">
      <alignment vertical="center"/>
    </xf>
    <xf numFmtId="0" fontId="12" fillId="0" borderId="1" xfId="0" applyFont="1" applyBorder="1" applyAlignment="1">
      <alignment horizontal="left" vertical="center" wrapText="1"/>
    </xf>
    <xf numFmtId="0" fontId="4" fillId="0" borderId="1" xfId="0" applyFont="1" applyBorder="1" applyAlignment="1">
      <alignment vertical="center" wrapText="1"/>
    </xf>
    <xf numFmtId="0" fontId="12" fillId="0" borderId="1" xfId="0" applyFont="1" applyBorder="1" applyAlignment="1">
      <alignment horizontal="justify" vertical="center" wrapText="1"/>
    </xf>
    <xf numFmtId="0" fontId="13" fillId="0" borderId="0" xfId="0" applyFont="1" applyAlignment="1">
      <alignment vertical="center"/>
    </xf>
    <xf numFmtId="0" fontId="10" fillId="0" borderId="1" xfId="0" applyFont="1" applyBorder="1" applyAlignment="1">
      <alignment vertical="center"/>
    </xf>
    <xf numFmtId="0" fontId="10" fillId="0" borderId="1" xfId="0" applyFont="1" applyBorder="1" applyAlignment="1">
      <alignment horizontal="center" vertical="center"/>
    </xf>
    <xf numFmtId="43" fontId="10" fillId="0" borderId="0" xfId="1" applyFont="1" applyFill="1" applyAlignment="1">
      <alignment vertical="center"/>
    </xf>
    <xf numFmtId="0" fontId="11" fillId="0" borderId="0" xfId="0" applyFont="1" applyAlignment="1">
      <alignment vertical="center"/>
    </xf>
    <xf numFmtId="0" fontId="3" fillId="0" borderId="1" xfId="0" applyFont="1" applyBorder="1" applyAlignment="1">
      <alignment vertical="center" wrapText="1"/>
    </xf>
    <xf numFmtId="2" fontId="4"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7" fillId="0" borderId="0" xfId="0" applyFont="1" applyAlignment="1">
      <alignment horizontal="right" vertical="center"/>
    </xf>
    <xf numFmtId="0" fontId="9" fillId="0" borderId="0" xfId="0" applyFont="1" applyAlignment="1">
      <alignment horizontal="center" vertical="center"/>
    </xf>
    <xf numFmtId="1" fontId="4" fillId="0" borderId="1" xfId="0" applyNumberFormat="1" applyFont="1" applyBorder="1" applyAlignment="1">
      <alignment horizontal="center" vertical="center" wrapText="1"/>
    </xf>
    <xf numFmtId="1" fontId="3" fillId="0" borderId="1" xfId="0" applyNumberFormat="1" applyFont="1" applyBorder="1" applyAlignment="1">
      <alignment vertical="center" wrapText="1"/>
    </xf>
    <xf numFmtId="1" fontId="1" fillId="0" borderId="0" xfId="0" applyNumberFormat="1" applyFont="1" applyAlignment="1">
      <alignment vertical="center" wrapText="1"/>
    </xf>
    <xf numFmtId="1" fontId="1" fillId="0" borderId="0" xfId="0" applyNumberFormat="1" applyFont="1" applyAlignment="1">
      <alignment horizontal="right" vertical="center" wrapText="1"/>
    </xf>
    <xf numFmtId="0" fontId="3" fillId="0" borderId="0" xfId="0" applyFont="1" applyAlignment="1">
      <alignment horizontal="right" vertical="center" wrapText="1"/>
    </xf>
    <xf numFmtId="0" fontId="7" fillId="0" borderId="0" xfId="0" applyFont="1" applyAlignment="1">
      <alignment vertical="center"/>
    </xf>
    <xf numFmtId="0" fontId="14" fillId="0" borderId="0" xfId="0" applyFont="1" applyAlignment="1">
      <alignment vertical="center"/>
    </xf>
    <xf numFmtId="0" fontId="8" fillId="0" borderId="1" xfId="0" applyFont="1" applyBorder="1" applyAlignment="1">
      <alignment vertical="center" wrapText="1"/>
    </xf>
    <xf numFmtId="0" fontId="14" fillId="0" borderId="1" xfId="0" applyFont="1" applyBorder="1" applyAlignment="1">
      <alignment horizontal="right" vertical="center"/>
    </xf>
    <xf numFmtId="0" fontId="3" fillId="4" borderId="0" xfId="0" applyFont="1" applyFill="1" applyAlignment="1">
      <alignment horizontal="center" vertical="center" wrapText="1"/>
    </xf>
    <xf numFmtId="0" fontId="10" fillId="5" borderId="0" xfId="0" applyFont="1" applyFill="1" applyAlignment="1">
      <alignment vertical="center"/>
    </xf>
    <xf numFmtId="0" fontId="12" fillId="0" borderId="1" xfId="0" applyFont="1" applyBorder="1" applyAlignment="1">
      <alignment horizontal="center" vertical="center" wrapText="1"/>
    </xf>
    <xf numFmtId="0" fontId="10" fillId="6" borderId="1" xfId="0" applyFont="1" applyFill="1" applyBorder="1" applyAlignment="1">
      <alignment vertical="center"/>
    </xf>
    <xf numFmtId="0" fontId="3" fillId="4" borderId="1" xfId="0" applyFont="1" applyFill="1" applyBorder="1" applyAlignment="1">
      <alignment vertical="center" wrapText="1"/>
    </xf>
    <xf numFmtId="0" fontId="3" fillId="4" borderId="0" xfId="0" applyFont="1" applyFill="1" applyAlignment="1">
      <alignment vertical="center" wrapText="1"/>
    </xf>
    <xf numFmtId="0" fontId="4" fillId="4" borderId="1" xfId="0" applyFont="1" applyFill="1" applyBorder="1" applyAlignment="1">
      <alignment horizontal="left" vertical="center" wrapText="1"/>
    </xf>
    <xf numFmtId="3" fontId="4" fillId="4" borderId="1" xfId="0" applyNumberFormat="1" applyFont="1" applyFill="1" applyBorder="1" applyAlignment="1">
      <alignment horizontal="center" vertical="center" wrapText="1"/>
    </xf>
    <xf numFmtId="1" fontId="4" fillId="4" borderId="1" xfId="0" applyNumberFormat="1" applyFont="1" applyFill="1" applyBorder="1" applyAlignment="1">
      <alignment horizontal="center" vertical="center" wrapText="1"/>
    </xf>
    <xf numFmtId="0" fontId="3" fillId="2" borderId="1" xfId="0" applyFont="1" applyFill="1" applyBorder="1" applyAlignment="1">
      <alignment vertical="center" wrapText="1"/>
    </xf>
    <xf numFmtId="0" fontId="1" fillId="4" borderId="0" xfId="0" applyFont="1" applyFill="1" applyAlignment="1">
      <alignment vertical="center" wrapText="1"/>
    </xf>
    <xf numFmtId="0" fontId="7" fillId="0" borderId="12" xfId="0" applyFont="1" applyBorder="1" applyAlignment="1">
      <alignment horizontal="right" vertical="center"/>
    </xf>
    <xf numFmtId="0" fontId="14" fillId="0" borderId="0" xfId="0" applyFont="1" applyAlignment="1">
      <alignment vertical="center" wrapText="1"/>
    </xf>
    <xf numFmtId="0" fontId="4" fillId="4" borderId="1" xfId="0" applyFont="1" applyFill="1" applyBorder="1" applyAlignment="1">
      <alignment vertical="center" wrapText="1"/>
    </xf>
    <xf numFmtId="0" fontId="12" fillId="4" borderId="1" xfId="0" applyFont="1" applyFill="1" applyBorder="1" applyAlignment="1">
      <alignment horizontal="center" vertical="center" wrapText="1"/>
    </xf>
    <xf numFmtId="1" fontId="12" fillId="4" borderId="1" xfId="0" applyNumberFormat="1" applyFont="1" applyFill="1" applyBorder="1" applyAlignment="1">
      <alignment horizontal="center" vertical="center" wrapText="1"/>
    </xf>
    <xf numFmtId="0" fontId="12" fillId="4" borderId="1" xfId="0" applyFont="1" applyFill="1" applyBorder="1" applyAlignment="1">
      <alignment horizontal="left" vertical="center" wrapText="1"/>
    </xf>
    <xf numFmtId="0" fontId="14" fillId="0" borderId="0" xfId="0" applyFont="1" applyAlignment="1">
      <alignment horizontal="right" vertical="center"/>
    </xf>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1" xfId="0" applyFont="1" applyBorder="1" applyAlignment="1">
      <alignment horizontal="left" vertical="center" wrapText="1"/>
    </xf>
    <xf numFmtId="164" fontId="4" fillId="0" borderId="1" xfId="1" applyNumberFormat="1" applyFont="1" applyFill="1" applyBorder="1" applyAlignment="1">
      <alignment horizontal="center" vertical="center" wrapText="1"/>
    </xf>
    <xf numFmtId="0" fontId="7" fillId="0" borderId="16" xfId="0" applyFont="1" applyBorder="1" applyAlignment="1">
      <alignment horizontal="left" vertical="center"/>
    </xf>
    <xf numFmtId="0" fontId="14" fillId="0" borderId="1" xfId="0" applyFont="1" applyBorder="1" applyAlignment="1">
      <alignment horizontal="right" vertical="center" wrapText="1"/>
    </xf>
    <xf numFmtId="164" fontId="3" fillId="2" borderId="1" xfId="0" applyNumberFormat="1" applyFont="1" applyFill="1" applyBorder="1" applyAlignment="1">
      <alignment vertical="center" wrapText="1"/>
    </xf>
    <xf numFmtId="0" fontId="0" fillId="0" borderId="0" xfId="0" applyAlignment="1">
      <alignment vertical="center"/>
    </xf>
    <xf numFmtId="43" fontId="4" fillId="0" borderId="1" xfId="0" applyNumberFormat="1" applyFont="1" applyBorder="1" applyAlignment="1">
      <alignment horizontal="left" vertical="center" wrapText="1"/>
    </xf>
    <xf numFmtId="43" fontId="3" fillId="0" borderId="1" xfId="0" applyNumberFormat="1" applyFont="1" applyBorder="1" applyAlignment="1">
      <alignment vertical="center" wrapText="1"/>
    </xf>
    <xf numFmtId="43" fontId="3" fillId="4" borderId="1" xfId="0" applyNumberFormat="1" applyFont="1" applyFill="1" applyBorder="1" applyAlignment="1">
      <alignment vertical="center" wrapText="1"/>
    </xf>
    <xf numFmtId="43" fontId="3" fillId="4" borderId="1" xfId="0" applyNumberFormat="1" applyFont="1" applyFill="1" applyBorder="1" applyAlignment="1">
      <alignment horizontal="left" vertical="center" wrapText="1"/>
    </xf>
    <xf numFmtId="43" fontId="3" fillId="2" borderId="1" xfId="0" applyNumberFormat="1" applyFont="1" applyFill="1" applyBorder="1" applyAlignment="1">
      <alignment vertical="center" wrapText="1"/>
    </xf>
    <xf numFmtId="43" fontId="3" fillId="2" borderId="1" xfId="1" applyFont="1" applyFill="1" applyBorder="1" applyAlignment="1">
      <alignment vertical="center" wrapText="1"/>
    </xf>
    <xf numFmtId="43" fontId="12" fillId="4" borderId="1" xfId="1" applyFont="1" applyFill="1" applyBorder="1" applyAlignment="1">
      <alignment vertical="center" wrapText="1"/>
    </xf>
    <xf numFmtId="43" fontId="3" fillId="3" borderId="1" xfId="1" applyFont="1" applyFill="1" applyBorder="1" applyAlignment="1">
      <alignment vertical="center"/>
    </xf>
    <xf numFmtId="43" fontId="4" fillId="4" borderId="1"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164" fontId="4" fillId="0" borderId="1" xfId="1" applyNumberFormat="1" applyFont="1" applyFill="1" applyBorder="1" applyAlignment="1">
      <alignment vertical="center" wrapText="1"/>
    </xf>
    <xf numFmtId="1" fontId="0" fillId="0" borderId="0" xfId="0" applyNumberFormat="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3" xfId="0" applyBorder="1" applyAlignment="1">
      <alignment vertical="center"/>
    </xf>
    <xf numFmtId="0" fontId="0" fillId="0" borderId="1" xfId="0" applyBorder="1" applyAlignment="1">
      <alignment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0" fillId="0" borderId="11" xfId="0" applyBorder="1" applyAlignment="1">
      <alignment vertical="center"/>
    </xf>
    <xf numFmtId="0" fontId="0" fillId="0" borderId="7" xfId="0" applyBorder="1" applyAlignment="1">
      <alignment vertical="center"/>
    </xf>
    <xf numFmtId="0" fontId="0" fillId="0" borderId="2" xfId="0" applyBorder="1" applyAlignment="1">
      <alignment vertical="center"/>
    </xf>
    <xf numFmtId="0" fontId="5" fillId="0" borderId="0" xfId="0" applyFont="1" applyAlignment="1">
      <alignment vertical="center"/>
    </xf>
    <xf numFmtId="0" fontId="0" fillId="0" borderId="14" xfId="0" applyBorder="1" applyAlignment="1">
      <alignment vertical="center"/>
    </xf>
    <xf numFmtId="0" fontId="0" fillId="0" borderId="15" xfId="0" applyBorder="1" applyAlignment="1">
      <alignment vertical="center"/>
    </xf>
    <xf numFmtId="0" fontId="3" fillId="4" borderId="1" xfId="0" applyFont="1" applyFill="1" applyBorder="1" applyAlignment="1">
      <alignment horizontal="left" vertical="center" wrapText="1"/>
    </xf>
    <xf numFmtId="0" fontId="4" fillId="4" borderId="1" xfId="0" applyFont="1" applyFill="1" applyBorder="1" applyAlignment="1">
      <alignment horizontal="center" vertical="center" wrapText="1"/>
    </xf>
    <xf numFmtId="43" fontId="4" fillId="0" borderId="1" xfId="1" applyFont="1" applyFill="1" applyBorder="1" applyAlignment="1">
      <alignment vertical="center" wrapText="1"/>
    </xf>
    <xf numFmtId="43" fontId="4" fillId="0" borderId="1" xfId="0" applyNumberFormat="1" applyFont="1" applyBorder="1" applyAlignment="1">
      <alignment vertical="center" wrapText="1"/>
    </xf>
    <xf numFmtId="0" fontId="3" fillId="4" borderId="1" xfId="0" applyFont="1" applyFill="1" applyBorder="1" applyAlignment="1">
      <alignment horizontal="center" vertical="center" wrapText="1"/>
    </xf>
    <xf numFmtId="0" fontId="4" fillId="0" borderId="1" xfId="0" applyFont="1" applyBorder="1" applyAlignment="1">
      <alignment vertical="center"/>
    </xf>
    <xf numFmtId="0" fontId="15" fillId="0" borderId="1" xfId="0" applyFont="1" applyBorder="1" applyAlignment="1">
      <alignment vertical="center" wrapText="1"/>
    </xf>
    <xf numFmtId="0" fontId="16" fillId="0" borderId="1" xfId="0" applyFont="1" applyBorder="1" applyAlignment="1">
      <alignment vertical="center" wrapText="1"/>
    </xf>
    <xf numFmtId="0" fontId="16" fillId="0" borderId="1" xfId="0" applyFont="1" applyBorder="1" applyAlignment="1">
      <alignment horizontal="center" vertical="center"/>
    </xf>
    <xf numFmtId="0" fontId="2" fillId="4" borderId="0" xfId="0" applyFont="1" applyFill="1" applyAlignment="1">
      <alignment vertical="center" wrapText="1"/>
    </xf>
    <xf numFmtId="0" fontId="3" fillId="4" borderId="0" xfId="0" applyFont="1" applyFill="1" applyAlignment="1">
      <alignment horizontal="left" vertical="center" wrapText="1"/>
    </xf>
    <xf numFmtId="0" fontId="3" fillId="2" borderId="0" xfId="0" applyFont="1" applyFill="1" applyAlignment="1">
      <alignment vertical="center" wrapText="1"/>
    </xf>
    <xf numFmtId="0" fontId="4" fillId="0" borderId="0" xfId="0" applyFont="1" applyAlignment="1">
      <alignment vertical="center"/>
    </xf>
    <xf numFmtId="0" fontId="0" fillId="4" borderId="0" xfId="0" applyFill="1" applyAlignment="1">
      <alignment horizontal="center" vertical="center"/>
    </xf>
    <xf numFmtId="0" fontId="0" fillId="4" borderId="0" xfId="0" applyFill="1" applyAlignment="1">
      <alignment vertical="center"/>
    </xf>
    <xf numFmtId="0" fontId="17" fillId="4" borderId="1" xfId="0" applyFont="1" applyFill="1" applyBorder="1" applyAlignment="1">
      <alignment vertical="center" wrapText="1"/>
    </xf>
    <xf numFmtId="0" fontId="4" fillId="4" borderId="1" xfId="0" applyFont="1" applyFill="1" applyBorder="1" applyAlignment="1">
      <alignment horizontal="center" vertical="center"/>
    </xf>
    <xf numFmtId="164" fontId="12" fillId="4" borderId="1" xfId="2" applyNumberFormat="1" applyFont="1" applyFill="1" applyBorder="1" applyAlignment="1">
      <alignment vertical="center" wrapText="1"/>
    </xf>
    <xf numFmtId="165" fontId="4" fillId="4" borderId="1" xfId="0" applyNumberFormat="1" applyFont="1" applyFill="1" applyBorder="1" applyAlignment="1">
      <alignment horizontal="center" vertical="center" wrapText="1"/>
    </xf>
    <xf numFmtId="0" fontId="3" fillId="4" borderId="9" xfId="0" applyFont="1" applyFill="1" applyBorder="1" applyAlignment="1">
      <alignment vertical="center" wrapText="1"/>
    </xf>
    <xf numFmtId="0" fontId="14" fillId="0" borderId="0" xfId="0" applyFont="1" applyAlignment="1">
      <alignment horizontal="center" vertical="center"/>
    </xf>
    <xf numFmtId="0" fontId="3" fillId="2" borderId="1" xfId="0" applyFont="1" applyFill="1" applyBorder="1" applyAlignment="1">
      <alignment horizontal="left" vertical="center" wrapText="1"/>
    </xf>
    <xf numFmtId="49" fontId="18" fillId="0" borderId="1" xfId="3" applyNumberFormat="1" applyBorder="1" applyAlignment="1">
      <alignment horizontal="center" vertical="center" wrapText="1"/>
    </xf>
    <xf numFmtId="2" fontId="18" fillId="0" borderId="1" xfId="3" applyNumberFormat="1" applyBorder="1" applyAlignment="1">
      <alignment horizontal="center" vertical="center" wrapText="1"/>
    </xf>
    <xf numFmtId="1" fontId="3" fillId="0" borderId="0" xfId="0" applyNumberFormat="1" applyFont="1" applyAlignment="1">
      <alignment horizontal="right" vertical="center" wrapText="1"/>
    </xf>
    <xf numFmtId="0" fontId="8"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4" borderId="1" xfId="0" applyFont="1" applyFill="1" applyBorder="1" applyAlignment="1">
      <alignment vertical="center" wrapText="1"/>
    </xf>
    <xf numFmtId="0" fontId="4" fillId="0" borderId="1" xfId="0" applyFont="1" applyBorder="1" applyAlignment="1">
      <alignment horizontal="center" vertical="center" wrapText="1"/>
    </xf>
    <xf numFmtId="0" fontId="3" fillId="4" borderId="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12" fillId="0" borderId="1" xfId="3" applyFont="1" applyBorder="1" applyAlignment="1">
      <alignment vertical="center" wrapText="1"/>
    </xf>
    <xf numFmtId="0" fontId="12" fillId="0" borderId="1" xfId="3" applyFont="1" applyBorder="1" applyAlignment="1">
      <alignment horizontal="center" vertical="center" wrapText="1"/>
    </xf>
    <xf numFmtId="0" fontId="4" fillId="4"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43" fontId="4" fillId="0" borderId="1" xfId="0" applyNumberFormat="1" applyFont="1" applyBorder="1" applyAlignment="1">
      <alignment vertical="center" wrapText="1"/>
    </xf>
    <xf numFmtId="0" fontId="4" fillId="0" borderId="1" xfId="0" applyFont="1" applyBorder="1" applyAlignment="1">
      <alignment horizontal="center" vertical="center" wrapText="1"/>
    </xf>
    <xf numFmtId="0" fontId="8" fillId="0" borderId="1" xfId="0" applyFont="1" applyBorder="1" applyAlignment="1">
      <alignment horizontal="left" vertical="center"/>
    </xf>
    <xf numFmtId="0" fontId="3" fillId="2" borderId="1" xfId="0" applyFont="1" applyFill="1" applyBorder="1" applyAlignment="1">
      <alignment horizontal="center" vertical="center" wrapText="1"/>
    </xf>
    <xf numFmtId="0" fontId="3" fillId="4" borderId="1" xfId="0" applyFont="1" applyFill="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43" fontId="4" fillId="0" borderId="1" xfId="1" applyFont="1" applyFill="1" applyBorder="1" applyAlignment="1">
      <alignment vertical="center" wrapText="1"/>
    </xf>
    <xf numFmtId="0" fontId="3" fillId="4"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4" fillId="4" borderId="1" xfId="0" applyFont="1" applyFill="1" applyBorder="1" applyAlignment="1">
      <alignment horizontal="center" vertical="center" wrapText="1"/>
    </xf>
    <xf numFmtId="43" fontId="4" fillId="0" borderId="1" xfId="0" applyNumberFormat="1" applyFont="1" applyBorder="1" applyAlignment="1">
      <alignment vertical="center" wrapText="1"/>
    </xf>
    <xf numFmtId="0" fontId="3" fillId="0" borderId="1" xfId="0" applyFont="1" applyBorder="1" applyAlignment="1">
      <alignment horizontal="left" vertical="center" wrapText="1"/>
    </xf>
    <xf numFmtId="0" fontId="0" fillId="0" borderId="1" xfId="0" applyBorder="1" applyAlignment="1">
      <alignment horizontal="center" vertical="center"/>
    </xf>
    <xf numFmtId="0" fontId="19" fillId="0" borderId="1" xfId="0" applyFont="1" applyBorder="1" applyAlignment="1">
      <alignment horizontal="center" vertical="center"/>
    </xf>
    <xf numFmtId="0" fontId="18" fillId="0" borderId="1" xfId="3" applyBorder="1" applyAlignment="1">
      <alignment vertical="center" wrapText="1"/>
    </xf>
    <xf numFmtId="0" fontId="3" fillId="2" borderId="1" xfId="0" applyFont="1" applyFill="1" applyBorder="1" applyAlignment="1">
      <alignment horizontal="center" vertical="center" wrapText="1"/>
    </xf>
    <xf numFmtId="0" fontId="3" fillId="4" borderId="1" xfId="0" applyFont="1" applyFill="1" applyBorder="1" applyAlignment="1">
      <alignment vertical="center" wrapText="1"/>
    </xf>
    <xf numFmtId="0" fontId="3" fillId="4" borderId="13" xfId="0" applyFont="1" applyFill="1" applyBorder="1" applyAlignment="1">
      <alignment horizontal="left" vertical="center" wrapText="1"/>
    </xf>
    <xf numFmtId="0" fontId="3" fillId="4" borderId="1" xfId="0" applyFont="1" applyFill="1" applyBorder="1" applyAlignment="1">
      <alignment horizontal="left" vertical="center" wrapText="1"/>
    </xf>
    <xf numFmtId="0" fontId="7" fillId="0" borderId="0" xfId="0" applyFont="1" applyBorder="1" applyAlignment="1">
      <alignment horizontal="left" vertical="center"/>
    </xf>
    <xf numFmtId="0" fontId="3" fillId="0" borderId="13" xfId="0" applyFont="1" applyBorder="1" applyAlignment="1">
      <alignment vertical="center" wrapText="1"/>
    </xf>
    <xf numFmtId="0" fontId="4" fillId="0" borderId="13" xfId="0" applyFont="1" applyBorder="1" applyAlignment="1">
      <alignment vertical="center" wrapText="1"/>
    </xf>
    <xf numFmtId="0" fontId="3" fillId="4" borderId="13" xfId="0" applyFont="1" applyFill="1" applyBorder="1" applyAlignment="1">
      <alignment vertical="center" wrapText="1"/>
    </xf>
    <xf numFmtId="164" fontId="4" fillId="2" borderId="13" xfId="1" applyNumberFormat="1" applyFont="1" applyFill="1" applyBorder="1" applyAlignment="1">
      <alignment horizontal="center" vertical="center" wrapText="1"/>
    </xf>
    <xf numFmtId="0" fontId="0" fillId="0" borderId="10" xfId="0" applyBorder="1" applyAlignment="1">
      <alignment vertical="center"/>
    </xf>
    <xf numFmtId="1" fontId="1" fillId="0" borderId="1" xfId="0" applyNumberFormat="1" applyFont="1" applyBorder="1" applyAlignment="1">
      <alignment vertical="center" wrapText="1"/>
    </xf>
    <xf numFmtId="1" fontId="1" fillId="0" borderId="1" xfId="0" applyNumberFormat="1" applyFont="1" applyBorder="1" applyAlignment="1">
      <alignment horizontal="right" vertical="center" wrapText="1"/>
    </xf>
    <xf numFmtId="0" fontId="1" fillId="0" borderId="1" xfId="0" applyFont="1" applyBorder="1" applyAlignment="1">
      <alignment vertical="center" wrapText="1"/>
    </xf>
    <xf numFmtId="0" fontId="3" fillId="0" borderId="1" xfId="0" applyFont="1" applyBorder="1" applyAlignment="1">
      <alignment horizontal="right" vertical="center" wrapText="1"/>
    </xf>
    <xf numFmtId="0" fontId="1" fillId="4" borderId="1" xfId="0" applyFont="1" applyFill="1" applyBorder="1" applyAlignment="1">
      <alignment vertical="center" wrapText="1"/>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2" fontId="3" fillId="2" borderId="1" xfId="0" applyNumberFormat="1" applyFont="1" applyFill="1" applyBorder="1" applyAlignment="1">
      <alignment horizontal="center" vertical="center" wrapText="1"/>
    </xf>
    <xf numFmtId="2" fontId="3" fillId="2" borderId="13" xfId="0" applyNumberFormat="1" applyFont="1" applyFill="1" applyBorder="1" applyAlignment="1">
      <alignment horizontal="center" vertical="center" wrapText="1"/>
    </xf>
    <xf numFmtId="0" fontId="0" fillId="0" borderId="0" xfId="0" applyAlignment="1">
      <alignment wrapText="1"/>
    </xf>
    <xf numFmtId="0" fontId="0" fillId="0" borderId="0" xfId="0" applyAlignment="1"/>
    <xf numFmtId="0" fontId="4"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0" fontId="14" fillId="0" borderId="0" xfId="0" applyFont="1" applyAlignment="1">
      <alignment horizontal="center" vertical="center" wrapText="1"/>
    </xf>
    <xf numFmtId="0" fontId="3" fillId="2" borderId="1" xfId="0" applyFont="1" applyFill="1" applyBorder="1" applyAlignment="1">
      <alignment horizontal="center" vertical="center" wrapText="1"/>
    </xf>
    <xf numFmtId="0" fontId="14" fillId="0" borderId="16" xfId="0" applyFont="1" applyBorder="1" applyAlignment="1">
      <alignment vertical="center"/>
    </xf>
    <xf numFmtId="0" fontId="5" fillId="0" borderId="0" xfId="0" applyFont="1" applyAlignment="1">
      <alignment horizontal="center" vertical="center"/>
    </xf>
    <xf numFmtId="0" fontId="3" fillId="4" borderId="1" xfId="0" applyFont="1" applyFill="1" applyBorder="1" applyAlignment="1">
      <alignment vertical="center" wrapText="1"/>
    </xf>
    <xf numFmtId="0" fontId="3" fillId="4" borderId="13" xfId="0" applyFont="1" applyFill="1" applyBorder="1" applyAlignment="1">
      <alignment horizontal="left" vertical="center" wrapText="1"/>
    </xf>
    <xf numFmtId="0" fontId="3" fillId="4" borderId="9" xfId="0" applyFont="1" applyFill="1" applyBorder="1" applyAlignment="1">
      <alignment horizontal="left" vertical="center" wrapText="1"/>
    </xf>
    <xf numFmtId="0" fontId="0" fillId="0" borderId="0" xfId="0" applyAlignment="1">
      <alignment horizontal="left" vertical="center" wrapText="1"/>
    </xf>
    <xf numFmtId="0" fontId="0" fillId="0" borderId="0" xfId="0" applyFont="1" applyAlignment="1">
      <alignment horizontal="left" vertical="center" wrapText="1"/>
    </xf>
    <xf numFmtId="2" fontId="3" fillId="2" borderId="14" xfId="0" applyNumberFormat="1" applyFont="1" applyFill="1" applyBorder="1" applyAlignment="1">
      <alignment horizontal="center" vertical="center" wrapText="1"/>
    </xf>
    <xf numFmtId="2" fontId="3" fillId="2" borderId="15" xfId="0" applyNumberFormat="1" applyFont="1" applyFill="1" applyBorder="1" applyAlignment="1">
      <alignment horizontal="center" vertical="center" wrapText="1"/>
    </xf>
    <xf numFmtId="2" fontId="3" fillId="2" borderId="19" xfId="0" applyNumberFormat="1" applyFont="1" applyFill="1" applyBorder="1" applyAlignment="1">
      <alignment horizontal="center" vertical="center" wrapText="1"/>
    </xf>
    <xf numFmtId="2" fontId="3" fillId="2" borderId="20" xfId="0" applyNumberFormat="1" applyFont="1" applyFill="1" applyBorder="1" applyAlignment="1">
      <alignment horizontal="center" vertical="center" wrapText="1"/>
    </xf>
    <xf numFmtId="2" fontId="3" fillId="2" borderId="1" xfId="0" applyNumberFormat="1" applyFont="1" applyFill="1" applyBorder="1" applyAlignment="1">
      <alignment horizontal="center" vertical="center" wrapText="1"/>
    </xf>
    <xf numFmtId="2" fontId="3" fillId="2" borderId="13" xfId="0" applyNumberFormat="1" applyFont="1" applyFill="1" applyBorder="1" applyAlignment="1">
      <alignment horizontal="center" vertical="center" wrapText="1"/>
    </xf>
    <xf numFmtId="0" fontId="0" fillId="0" borderId="0" xfId="0" applyAlignment="1">
      <alignment vertical="center" wrapText="1"/>
    </xf>
    <xf numFmtId="0" fontId="2" fillId="4" borderId="13"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4" fillId="4" borderId="18"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13" xfId="0" applyFont="1" applyBorder="1" applyAlignment="1">
      <alignment vertical="center"/>
    </xf>
    <xf numFmtId="0" fontId="14" fillId="0" borderId="9" xfId="0" applyFont="1" applyBorder="1" applyAlignment="1">
      <alignment vertical="center"/>
    </xf>
    <xf numFmtId="0" fontId="14" fillId="0" borderId="10" xfId="0" applyFont="1" applyBorder="1" applyAlignment="1">
      <alignment vertical="center"/>
    </xf>
    <xf numFmtId="0" fontId="0" fillId="0" borderId="0" xfId="0" applyAlignment="1">
      <alignment horizontal="center" wrapText="1"/>
    </xf>
    <xf numFmtId="0" fontId="2"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164" fontId="4" fillId="0" borderId="1" xfId="1" applyNumberFormat="1" applyFont="1" applyFill="1" applyBorder="1" applyAlignment="1">
      <alignment vertical="center" wrapText="1"/>
    </xf>
    <xf numFmtId="43" fontId="4" fillId="0" borderId="1" xfId="1" applyFont="1" applyFill="1" applyBorder="1" applyAlignment="1">
      <alignment vertical="center" wrapText="1"/>
    </xf>
    <xf numFmtId="0" fontId="0" fillId="4" borderId="0" xfId="0" applyFill="1" applyAlignment="1">
      <alignment horizontal="left" vertical="center"/>
    </xf>
    <xf numFmtId="0" fontId="3" fillId="4" borderId="1" xfId="0" applyFont="1" applyFill="1" applyBorder="1" applyAlignment="1">
      <alignment horizontal="center" vertical="center" wrapText="1"/>
    </xf>
    <xf numFmtId="0" fontId="14" fillId="0" borderId="1" xfId="0" applyFont="1" applyBorder="1" applyAlignment="1">
      <alignment vertical="center"/>
    </xf>
    <xf numFmtId="0" fontId="2" fillId="7"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4" fillId="4" borderId="1" xfId="0" applyFont="1" applyFill="1" applyBorder="1" applyAlignment="1">
      <alignment horizontal="center" vertical="center" wrapText="1"/>
    </xf>
    <xf numFmtId="43" fontId="4" fillId="0" borderId="1" xfId="0" applyNumberFormat="1" applyFont="1" applyBorder="1" applyAlignment="1">
      <alignment vertical="center" wrapText="1"/>
    </xf>
    <xf numFmtId="0" fontId="3" fillId="0" borderId="1" xfId="0" applyFont="1" applyBorder="1" applyAlignment="1">
      <alignment horizontal="left" vertical="center" wrapText="1"/>
    </xf>
    <xf numFmtId="0" fontId="17" fillId="0" borderId="1" xfId="0" applyFont="1" applyBorder="1" applyAlignment="1">
      <alignment vertical="center" wrapText="1"/>
    </xf>
    <xf numFmtId="0" fontId="16" fillId="4" borderId="1" xfId="0" applyFont="1" applyFill="1" applyBorder="1" applyAlignment="1">
      <alignment vertical="top" wrapText="1"/>
    </xf>
    <xf numFmtId="0" fontId="4" fillId="0" borderId="1" xfId="0" quotePrefix="1" applyFont="1" applyBorder="1" applyAlignment="1">
      <alignment horizontal="left" vertical="center" wrapText="1"/>
    </xf>
  </cellXfs>
  <cellStyles count="4">
    <cellStyle name="Comma" xfId="1" builtinId="3"/>
    <cellStyle name="Currency" xfId="2" builtinId="4"/>
    <cellStyle name="Normal" xfId="0" builtinId="0"/>
    <cellStyle name="Normal 2"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My%20Works\Dhaka%20&amp;%20Western%20Zone-ADB%20&amp;%20AIIB\Bid%20Document%20for%20Package-3\Price%20Schedules\Price%20schedule-Package%2003(Sathkhira-Rupsha%20230k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dule No. 1A"/>
      <sheetName val="Schedule No. 1B"/>
      <sheetName val="Schedule No. 2A"/>
      <sheetName val="Schedule No. 2B"/>
      <sheetName val="Schedule No. 3A"/>
      <sheetName val="Schedule No. 3B"/>
      <sheetName val="Schedule No. 4A"/>
      <sheetName val="Schedule No. 4B"/>
      <sheetName val="Schedule No. 5. Grand Summary"/>
      <sheetName val="Schedule No. 6"/>
      <sheetName val="Schedule No. 5. Grand Sum (All)"/>
    </sheetNames>
    <sheetDataSet>
      <sheetData sheetId="0" refreshError="1">
        <row r="45">
          <cell r="D45" t="str">
            <v>each</v>
          </cell>
        </row>
        <row r="47">
          <cell r="D47" t="str">
            <v>each</v>
          </cell>
        </row>
        <row r="71">
          <cell r="D71" t="str">
            <v>each</v>
          </cell>
        </row>
        <row r="87">
          <cell r="D87" t="str">
            <v>each</v>
          </cell>
        </row>
        <row r="88">
          <cell r="D88" t="str">
            <v>each</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L93"/>
  <sheetViews>
    <sheetView zoomScale="85" zoomScaleNormal="85" zoomScaleSheetLayoutView="85" zoomScalePageLayoutView="90" workbookViewId="0">
      <selection activeCell="G61" sqref="G61"/>
    </sheetView>
  </sheetViews>
  <sheetFormatPr defaultColWidth="8.88671875" defaultRowHeight="14.4" x14ac:dyDescent="0.3"/>
  <cols>
    <col min="1" max="1" width="12.44140625" style="57" customWidth="1"/>
    <col min="2" max="2" width="49.44140625" style="57" customWidth="1"/>
    <col min="3" max="3" width="15" style="57" customWidth="1"/>
    <col min="4" max="4" width="12.5546875" style="57" bestFit="1" customWidth="1"/>
    <col min="5" max="5" width="7.5546875" style="2" bestFit="1" customWidth="1"/>
    <col min="6" max="6" width="12" style="57" customWidth="1"/>
    <col min="7" max="7" width="17.6640625" style="57" customWidth="1"/>
    <col min="8" max="9" width="18.88671875" style="57" customWidth="1"/>
    <col min="10" max="10" width="18.44140625" style="57" customWidth="1"/>
    <col min="11" max="11" width="13.5546875" style="57" customWidth="1"/>
    <col min="12" max="12" width="8.88671875" style="10"/>
    <col min="13" max="16384" width="8.88671875" style="57"/>
  </cols>
  <sheetData>
    <row r="1" spans="1:12" ht="32.4" customHeight="1" x14ac:dyDescent="0.3">
      <c r="A1" s="160" t="s">
        <v>232</v>
      </c>
      <c r="B1" s="160"/>
      <c r="C1" s="160"/>
      <c r="D1" s="160"/>
      <c r="E1" s="160"/>
      <c r="F1" s="160"/>
      <c r="G1" s="160"/>
      <c r="H1" s="22"/>
      <c r="I1" s="22"/>
    </row>
    <row r="2" spans="1:12" ht="15.6" x14ac:dyDescent="0.3">
      <c r="A2" s="49" t="s">
        <v>190</v>
      </c>
      <c r="B2" s="162" t="s">
        <v>228</v>
      </c>
      <c r="C2" s="162"/>
      <c r="D2" s="162"/>
      <c r="E2" s="162"/>
      <c r="F2" s="162"/>
      <c r="G2" s="162"/>
      <c r="H2" s="22"/>
      <c r="I2" s="22"/>
    </row>
    <row r="3" spans="1:12" x14ac:dyDescent="0.3">
      <c r="A3" s="161" t="s">
        <v>0</v>
      </c>
      <c r="B3" s="161" t="s">
        <v>1</v>
      </c>
      <c r="C3" s="161" t="s">
        <v>147</v>
      </c>
      <c r="D3" s="161" t="s">
        <v>2</v>
      </c>
      <c r="E3" s="161" t="s">
        <v>3</v>
      </c>
      <c r="F3" s="161" t="s">
        <v>240</v>
      </c>
      <c r="G3" s="161" t="s">
        <v>241</v>
      </c>
      <c r="H3" s="32"/>
      <c r="I3" s="32"/>
    </row>
    <row r="4" spans="1:12" ht="18.75" customHeight="1" x14ac:dyDescent="0.3">
      <c r="A4" s="161"/>
      <c r="B4" s="161"/>
      <c r="C4" s="161"/>
      <c r="D4" s="161"/>
      <c r="E4" s="161"/>
      <c r="F4" s="161"/>
      <c r="G4" s="161"/>
      <c r="H4" s="32"/>
      <c r="I4" s="32"/>
    </row>
    <row r="5" spans="1:12" ht="35.25" customHeight="1" x14ac:dyDescent="0.3">
      <c r="A5" s="161"/>
      <c r="B5" s="161"/>
      <c r="C5" s="161"/>
      <c r="D5" s="161"/>
      <c r="E5" s="161"/>
      <c r="F5" s="51" t="s">
        <v>250</v>
      </c>
      <c r="G5" s="51" t="s">
        <v>250</v>
      </c>
      <c r="H5" s="32"/>
      <c r="I5" s="32"/>
      <c r="L5" s="6"/>
    </row>
    <row r="6" spans="1:12" x14ac:dyDescent="0.3">
      <c r="A6" s="50">
        <v>1</v>
      </c>
      <c r="B6" s="50">
        <v>2</v>
      </c>
      <c r="C6" s="50">
        <v>3</v>
      </c>
      <c r="D6" s="50">
        <v>4</v>
      </c>
      <c r="E6" s="50">
        <v>5</v>
      </c>
      <c r="F6" s="50">
        <v>6</v>
      </c>
      <c r="G6" s="50" t="s">
        <v>248</v>
      </c>
      <c r="H6" s="32"/>
      <c r="I6" s="32"/>
      <c r="L6" s="6"/>
    </row>
    <row r="7" spans="1:12" ht="17.399999999999999" customHeight="1" x14ac:dyDescent="0.3">
      <c r="A7" s="164" t="s">
        <v>189</v>
      </c>
      <c r="B7" s="164"/>
      <c r="C7" s="164"/>
      <c r="D7" s="164"/>
      <c r="E7" s="164"/>
      <c r="F7" s="164"/>
      <c r="G7" s="164"/>
      <c r="H7" s="91"/>
      <c r="I7" s="91"/>
      <c r="L7" s="6"/>
    </row>
    <row r="8" spans="1:12" ht="30.6" customHeight="1" x14ac:dyDescent="0.3">
      <c r="A8" s="165" t="s">
        <v>205</v>
      </c>
      <c r="B8" s="166"/>
      <c r="C8" s="166"/>
      <c r="D8" s="166"/>
      <c r="E8" s="166"/>
      <c r="F8" s="166"/>
      <c r="G8" s="166"/>
      <c r="H8" s="91"/>
      <c r="I8" s="91"/>
      <c r="L8" s="6"/>
    </row>
    <row r="9" spans="1:12" x14ac:dyDescent="0.3">
      <c r="A9" s="50">
        <v>1</v>
      </c>
      <c r="B9" s="41" t="s">
        <v>91</v>
      </c>
      <c r="C9" s="41"/>
      <c r="D9" s="41"/>
      <c r="E9" s="41"/>
      <c r="F9" s="41"/>
      <c r="G9" s="41"/>
      <c r="H9" s="92"/>
      <c r="I9" s="92"/>
      <c r="L9" s="33"/>
    </row>
    <row r="10" spans="1:12" x14ac:dyDescent="0.3">
      <c r="A10" s="17">
        <v>1.1000000000000001</v>
      </c>
      <c r="B10" s="15" t="s">
        <v>92</v>
      </c>
      <c r="C10" s="15"/>
      <c r="D10" s="15"/>
      <c r="E10" s="24"/>
      <c r="F10" s="15"/>
      <c r="G10" s="15"/>
      <c r="H10" s="25"/>
      <c r="I10" s="26">
        <v>4</v>
      </c>
      <c r="J10" s="57" t="s">
        <v>120</v>
      </c>
      <c r="K10" s="57">
        <v>4</v>
      </c>
      <c r="L10" s="11"/>
    </row>
    <row r="11" spans="1:12" x14ac:dyDescent="0.3">
      <c r="A11" s="18" t="s">
        <v>4</v>
      </c>
      <c r="B11" s="52" t="s">
        <v>174</v>
      </c>
      <c r="C11" s="18"/>
      <c r="D11" s="18" t="s">
        <v>53</v>
      </c>
      <c r="E11" s="23">
        <v>0</v>
      </c>
      <c r="F11" s="53"/>
      <c r="G11" s="58"/>
      <c r="H11" s="1"/>
      <c r="I11" s="1"/>
      <c r="J11" s="57" t="s">
        <v>123</v>
      </c>
      <c r="K11" s="57">
        <f>H22+H25</f>
        <v>3</v>
      </c>
      <c r="L11" s="11">
        <v>2</v>
      </c>
    </row>
    <row r="12" spans="1:12" x14ac:dyDescent="0.3">
      <c r="A12" s="18" t="s">
        <v>5</v>
      </c>
      <c r="B12" s="52" t="s">
        <v>150</v>
      </c>
      <c r="C12" s="18"/>
      <c r="D12" s="18" t="s">
        <v>53</v>
      </c>
      <c r="E12" s="23">
        <v>0</v>
      </c>
      <c r="F12" s="53"/>
      <c r="G12" s="58"/>
      <c r="H12" s="1"/>
      <c r="I12" s="1"/>
      <c r="J12" s="57" t="s">
        <v>124</v>
      </c>
      <c r="K12" s="57">
        <v>4</v>
      </c>
      <c r="L12" s="11"/>
    </row>
    <row r="13" spans="1:12" x14ac:dyDescent="0.3">
      <c r="A13" s="17">
        <v>1.2</v>
      </c>
      <c r="B13" s="15" t="s">
        <v>93</v>
      </c>
      <c r="C13" s="15"/>
      <c r="D13" s="15"/>
      <c r="E13" s="15"/>
      <c r="F13" s="15"/>
      <c r="G13" s="59"/>
      <c r="H13" s="106">
        <f>SUM(E11:E12)</f>
        <v>0</v>
      </c>
      <c r="I13" s="27"/>
      <c r="L13" s="11"/>
    </row>
    <row r="14" spans="1:12" x14ac:dyDescent="0.3">
      <c r="A14" s="18" t="s">
        <v>6</v>
      </c>
      <c r="B14" s="9" t="s">
        <v>175</v>
      </c>
      <c r="C14" s="15"/>
      <c r="D14" s="18" t="s">
        <v>53</v>
      </c>
      <c r="E14" s="18">
        <v>0</v>
      </c>
      <c r="F14" s="15"/>
      <c r="G14" s="59"/>
      <c r="H14" s="27"/>
      <c r="I14" s="27"/>
      <c r="L14" s="11"/>
    </row>
    <row r="15" spans="1:12" x14ac:dyDescent="0.3">
      <c r="A15" s="18" t="s">
        <v>7</v>
      </c>
      <c r="B15" s="9" t="s">
        <v>176</v>
      </c>
      <c r="C15" s="15"/>
      <c r="D15" s="18" t="s">
        <v>53</v>
      </c>
      <c r="E15" s="18">
        <v>0</v>
      </c>
      <c r="F15" s="15"/>
      <c r="G15" s="59"/>
      <c r="H15" s="27"/>
      <c r="I15" s="27"/>
      <c r="L15" s="11"/>
    </row>
    <row r="16" spans="1:12" x14ac:dyDescent="0.3">
      <c r="A16" s="18" t="s">
        <v>179</v>
      </c>
      <c r="B16" s="9" t="s">
        <v>177</v>
      </c>
      <c r="C16" s="15"/>
      <c r="D16" s="18" t="s">
        <v>53</v>
      </c>
      <c r="E16" s="18">
        <v>0</v>
      </c>
      <c r="F16" s="15"/>
      <c r="G16" s="59"/>
      <c r="H16" s="27"/>
      <c r="I16" s="27"/>
      <c r="L16" s="11"/>
    </row>
    <row r="17" spans="1:12" x14ac:dyDescent="0.3">
      <c r="A17" s="18" t="s">
        <v>180</v>
      </c>
      <c r="B17" s="9" t="s">
        <v>178</v>
      </c>
      <c r="C17" s="15"/>
      <c r="D17" s="18" t="s">
        <v>53</v>
      </c>
      <c r="E17" s="18">
        <v>0</v>
      </c>
      <c r="F17" s="15"/>
      <c r="G17" s="59"/>
      <c r="H17" s="27"/>
      <c r="I17" s="27"/>
      <c r="L17" s="11"/>
    </row>
    <row r="18" spans="1:12" x14ac:dyDescent="0.3">
      <c r="A18" s="18" t="s">
        <v>181</v>
      </c>
      <c r="B18" s="9" t="s">
        <v>167</v>
      </c>
      <c r="C18" s="18"/>
      <c r="D18" s="18" t="s">
        <v>53</v>
      </c>
      <c r="E18" s="18">
        <v>1</v>
      </c>
      <c r="F18" s="53"/>
      <c r="G18" s="58"/>
      <c r="H18" s="1"/>
      <c r="I18" s="1"/>
      <c r="L18" s="11"/>
    </row>
    <row r="19" spans="1:12" x14ac:dyDescent="0.3">
      <c r="A19" s="18" t="s">
        <v>182</v>
      </c>
      <c r="B19" s="9" t="s">
        <v>151</v>
      </c>
      <c r="C19" s="18"/>
      <c r="D19" s="18" t="s">
        <v>53</v>
      </c>
      <c r="E19" s="18">
        <v>0</v>
      </c>
      <c r="F19" s="53"/>
      <c r="G19" s="58"/>
      <c r="H19" s="1">
        <f>SUM(E14:E19)</f>
        <v>1</v>
      </c>
      <c r="I19" s="1"/>
      <c r="L19" s="11"/>
    </row>
    <row r="20" spans="1:12" x14ac:dyDescent="0.3">
      <c r="A20" s="17">
        <v>1.3</v>
      </c>
      <c r="B20" s="15" t="s">
        <v>184</v>
      </c>
      <c r="C20" s="18"/>
      <c r="D20" s="18"/>
      <c r="E20" s="18"/>
      <c r="F20" s="53"/>
      <c r="G20" s="58"/>
      <c r="H20" s="1"/>
      <c r="I20" s="1"/>
      <c r="L20" s="11"/>
    </row>
    <row r="21" spans="1:12" x14ac:dyDescent="0.3">
      <c r="A21" s="18" t="s">
        <v>8</v>
      </c>
      <c r="B21" s="7" t="s">
        <v>185</v>
      </c>
      <c r="C21" s="18"/>
      <c r="D21" s="18" t="s">
        <v>53</v>
      </c>
      <c r="E21" s="18">
        <v>0</v>
      </c>
      <c r="F21" s="53"/>
      <c r="G21" s="58"/>
      <c r="H21" s="1">
        <f>E21</f>
        <v>0</v>
      </c>
      <c r="I21" s="1"/>
      <c r="L21" s="11"/>
    </row>
    <row r="22" spans="1:12" x14ac:dyDescent="0.3">
      <c r="A22" s="17">
        <v>1.4</v>
      </c>
      <c r="B22" s="15" t="s">
        <v>94</v>
      </c>
      <c r="C22" s="15"/>
      <c r="D22" s="15"/>
      <c r="E22" s="15"/>
      <c r="F22" s="15"/>
      <c r="G22" s="59"/>
      <c r="H22" s="27"/>
      <c r="I22" s="27"/>
      <c r="L22" s="11"/>
    </row>
    <row r="23" spans="1:12" x14ac:dyDescent="0.3">
      <c r="A23" s="18" t="s">
        <v>186</v>
      </c>
      <c r="B23" s="7" t="s">
        <v>168</v>
      </c>
      <c r="C23" s="15"/>
      <c r="D23" s="18" t="s">
        <v>53</v>
      </c>
      <c r="E23" s="18">
        <v>0</v>
      </c>
      <c r="F23" s="15"/>
      <c r="G23" s="59"/>
      <c r="H23" s="27"/>
      <c r="I23" s="27"/>
      <c r="L23" s="11"/>
    </row>
    <row r="24" spans="1:12" x14ac:dyDescent="0.3">
      <c r="A24" s="18" t="s">
        <v>187</v>
      </c>
      <c r="B24" s="7" t="s">
        <v>183</v>
      </c>
      <c r="C24" s="18"/>
      <c r="D24" s="18" t="s">
        <v>53</v>
      </c>
      <c r="E24" s="18">
        <v>1</v>
      </c>
      <c r="F24" s="53"/>
      <c r="G24" s="58"/>
      <c r="H24" s="1"/>
      <c r="I24" s="1"/>
      <c r="L24" s="11"/>
    </row>
    <row r="25" spans="1:12" x14ac:dyDescent="0.3">
      <c r="A25" s="18" t="s">
        <v>188</v>
      </c>
      <c r="B25" s="7" t="s">
        <v>95</v>
      </c>
      <c r="C25" s="18"/>
      <c r="D25" s="18" t="s">
        <v>53</v>
      </c>
      <c r="E25" s="18">
        <v>2</v>
      </c>
      <c r="F25" s="53"/>
      <c r="G25" s="58"/>
      <c r="H25" s="1">
        <f>SUM(E23:E25)</f>
        <v>3</v>
      </c>
      <c r="I25" s="1"/>
      <c r="L25" s="11"/>
    </row>
    <row r="26" spans="1:12" x14ac:dyDescent="0.3">
      <c r="A26" s="17">
        <v>1.5</v>
      </c>
      <c r="B26" s="7" t="s">
        <v>126</v>
      </c>
      <c r="C26" s="18"/>
      <c r="D26" s="34" t="s">
        <v>9</v>
      </c>
      <c r="E26" s="18">
        <v>1</v>
      </c>
      <c r="F26" s="53"/>
      <c r="G26" s="58"/>
      <c r="H26" s="1"/>
      <c r="I26" s="1"/>
      <c r="L26" s="11"/>
    </row>
    <row r="27" spans="1:12" x14ac:dyDescent="0.3">
      <c r="A27" s="17">
        <v>1.6</v>
      </c>
      <c r="B27" s="7" t="s">
        <v>131</v>
      </c>
      <c r="C27" s="8"/>
      <c r="D27" s="34" t="s">
        <v>9</v>
      </c>
      <c r="E27" s="34">
        <v>4</v>
      </c>
      <c r="F27" s="53"/>
      <c r="G27" s="58"/>
      <c r="H27" s="25">
        <f>SUM(H13:H25)</f>
        <v>4</v>
      </c>
      <c r="I27" s="1"/>
      <c r="J27" s="73" t="s">
        <v>121</v>
      </c>
      <c r="K27" s="73" t="s">
        <v>122</v>
      </c>
      <c r="L27" s="35"/>
    </row>
    <row r="28" spans="1:12" ht="30" customHeight="1" x14ac:dyDescent="0.3">
      <c r="A28" s="86">
        <v>2</v>
      </c>
      <c r="B28" s="36" t="s">
        <v>10</v>
      </c>
      <c r="C28" s="36"/>
      <c r="D28" s="36"/>
      <c r="E28" s="36"/>
      <c r="F28" s="36"/>
      <c r="G28" s="60"/>
      <c r="H28" s="37"/>
      <c r="I28" s="37"/>
      <c r="L28" s="11" t="e">
        <f t="shared" ref="L28" si="0">#REF!</f>
        <v>#REF!</v>
      </c>
    </row>
    <row r="29" spans="1:12" x14ac:dyDescent="0.3">
      <c r="A29" s="86">
        <v>2.1</v>
      </c>
      <c r="B29" s="82" t="s">
        <v>91</v>
      </c>
      <c r="C29" s="82"/>
      <c r="D29" s="82"/>
      <c r="E29" s="82"/>
      <c r="F29" s="82"/>
      <c r="G29" s="61"/>
      <c r="H29" s="37"/>
      <c r="I29" s="37"/>
      <c r="L29" s="35"/>
    </row>
    <row r="30" spans="1:12" ht="29.4" customHeight="1" x14ac:dyDescent="0.3">
      <c r="A30" s="18" t="s">
        <v>29</v>
      </c>
      <c r="B30" s="7" t="s">
        <v>134</v>
      </c>
      <c r="C30" s="18"/>
      <c r="D30" s="18" t="s">
        <v>239</v>
      </c>
      <c r="E30" s="18">
        <v>0.8</v>
      </c>
      <c r="F30" s="53"/>
      <c r="G30" s="58"/>
      <c r="H30" s="1"/>
      <c r="I30" s="1"/>
      <c r="J30" s="57">
        <f>E30/164.6</f>
        <v>4.8602673147023091E-3</v>
      </c>
      <c r="L30" s="11" t="e">
        <f t="shared" ref="L30" si="1">#REF!</f>
        <v>#REF!</v>
      </c>
    </row>
    <row r="31" spans="1:12" ht="40.5" customHeight="1" x14ac:dyDescent="0.3">
      <c r="A31" s="18" t="s">
        <v>30</v>
      </c>
      <c r="B31" s="7" t="s">
        <v>132</v>
      </c>
      <c r="C31" s="18"/>
      <c r="D31" s="18" t="s">
        <v>239</v>
      </c>
      <c r="E31" s="18">
        <v>0.8</v>
      </c>
      <c r="F31" s="53"/>
      <c r="G31" s="58"/>
      <c r="H31" s="1"/>
      <c r="I31" s="1"/>
      <c r="L31" s="11"/>
    </row>
    <row r="32" spans="1:12" ht="28.5" customHeight="1" x14ac:dyDescent="0.3">
      <c r="A32" s="86">
        <v>3</v>
      </c>
      <c r="B32" s="36" t="s">
        <v>141</v>
      </c>
      <c r="C32" s="36"/>
      <c r="D32" s="36"/>
      <c r="E32" s="36"/>
      <c r="F32" s="36"/>
      <c r="G32" s="36"/>
      <c r="H32" s="37"/>
      <c r="I32" s="37"/>
      <c r="L32" s="12"/>
    </row>
    <row r="33" spans="1:12" x14ac:dyDescent="0.3">
      <c r="A33" s="86">
        <v>3.1</v>
      </c>
      <c r="B33" s="82" t="s">
        <v>91</v>
      </c>
      <c r="C33" s="82"/>
      <c r="D33" s="82"/>
      <c r="E33" s="82"/>
      <c r="F33" s="82"/>
      <c r="G33" s="82"/>
      <c r="H33" s="37"/>
      <c r="I33" s="37"/>
      <c r="L33" s="12"/>
    </row>
    <row r="34" spans="1:12" ht="23.1" customHeight="1" x14ac:dyDescent="0.3">
      <c r="A34" s="118" t="s">
        <v>48</v>
      </c>
      <c r="B34" s="38" t="s">
        <v>152</v>
      </c>
      <c r="C34" s="18"/>
      <c r="D34" s="83" t="s">
        <v>11</v>
      </c>
      <c r="E34" s="39">
        <v>12</v>
      </c>
      <c r="F34" s="53"/>
      <c r="G34" s="58"/>
      <c r="H34" s="1"/>
      <c r="I34" s="1"/>
      <c r="L34" s="6"/>
    </row>
    <row r="35" spans="1:12" x14ac:dyDescent="0.3">
      <c r="A35" s="118"/>
      <c r="B35" s="38" t="s">
        <v>153</v>
      </c>
      <c r="C35" s="18"/>
      <c r="D35" s="83" t="s">
        <v>11</v>
      </c>
      <c r="E35" s="39">
        <v>12</v>
      </c>
      <c r="F35" s="53"/>
      <c r="G35" s="58"/>
      <c r="H35" s="1"/>
      <c r="I35" s="1"/>
      <c r="L35" s="6" t="s">
        <v>115</v>
      </c>
    </row>
    <row r="36" spans="1:12" x14ac:dyDescent="0.3">
      <c r="A36" s="118" t="s">
        <v>47</v>
      </c>
      <c r="B36" s="48" t="s">
        <v>143</v>
      </c>
      <c r="C36" s="34"/>
      <c r="D36" s="46" t="s">
        <v>11</v>
      </c>
      <c r="E36" s="47">
        <v>60</v>
      </c>
      <c r="F36" s="53"/>
      <c r="G36" s="58"/>
      <c r="H36" s="1"/>
      <c r="I36" s="1"/>
      <c r="L36" s="6"/>
    </row>
    <row r="37" spans="1:12" x14ac:dyDescent="0.3">
      <c r="A37" s="118"/>
      <c r="B37" s="48" t="s">
        <v>144</v>
      </c>
      <c r="C37" s="34"/>
      <c r="D37" s="46" t="s">
        <v>11</v>
      </c>
      <c r="E37" s="47">
        <v>60</v>
      </c>
      <c r="F37" s="53"/>
      <c r="G37" s="58"/>
      <c r="H37" s="1"/>
      <c r="I37" s="1"/>
      <c r="L37" s="6"/>
    </row>
    <row r="38" spans="1:12" ht="22.8" x14ac:dyDescent="0.3">
      <c r="A38" s="118" t="s">
        <v>49</v>
      </c>
      <c r="B38" s="38" t="s">
        <v>145</v>
      </c>
      <c r="C38" s="18"/>
      <c r="D38" s="83" t="s">
        <v>11</v>
      </c>
      <c r="E38" s="40">
        <v>33</v>
      </c>
      <c r="F38" s="53"/>
      <c r="G38" s="58"/>
      <c r="H38" s="1"/>
      <c r="I38" s="1"/>
      <c r="K38" s="57" t="s">
        <v>90</v>
      </c>
      <c r="L38" s="6"/>
    </row>
    <row r="39" spans="1:12" ht="22.8" x14ac:dyDescent="0.3">
      <c r="A39" s="118"/>
      <c r="B39" s="38" t="s">
        <v>146</v>
      </c>
      <c r="C39" s="18"/>
      <c r="D39" s="83" t="s">
        <v>11</v>
      </c>
      <c r="E39" s="40">
        <v>33</v>
      </c>
      <c r="F39" s="53"/>
      <c r="G39" s="58"/>
      <c r="H39" s="1"/>
      <c r="I39" s="1"/>
      <c r="L39" s="6"/>
    </row>
    <row r="40" spans="1:12" x14ac:dyDescent="0.3">
      <c r="A40" s="118" t="s">
        <v>50</v>
      </c>
      <c r="B40" s="38" t="s">
        <v>96</v>
      </c>
      <c r="C40" s="18"/>
      <c r="D40" s="83" t="s">
        <v>11</v>
      </c>
      <c r="E40" s="83">
        <v>12</v>
      </c>
      <c r="F40" s="53"/>
      <c r="G40" s="58"/>
      <c r="H40" s="1"/>
      <c r="I40" s="1"/>
      <c r="J40" s="57" t="s">
        <v>63</v>
      </c>
      <c r="L40" s="6"/>
    </row>
    <row r="41" spans="1:12" x14ac:dyDescent="0.3">
      <c r="A41" s="118"/>
      <c r="B41" s="38" t="s">
        <v>97</v>
      </c>
      <c r="C41" s="18"/>
      <c r="D41" s="83" t="s">
        <v>11</v>
      </c>
      <c r="E41" s="83">
        <v>12</v>
      </c>
      <c r="F41" s="53"/>
      <c r="G41" s="58"/>
      <c r="H41" s="1"/>
      <c r="I41" s="1"/>
      <c r="J41" s="57" t="s">
        <v>63</v>
      </c>
      <c r="L41" s="6"/>
    </row>
    <row r="42" spans="1:12" x14ac:dyDescent="0.3">
      <c r="A42" s="118" t="s">
        <v>51</v>
      </c>
      <c r="B42" s="38" t="s">
        <v>98</v>
      </c>
      <c r="C42" s="18"/>
      <c r="D42" s="83" t="s">
        <v>11</v>
      </c>
      <c r="E42" s="83">
        <v>12</v>
      </c>
      <c r="F42" s="53"/>
      <c r="G42" s="58"/>
      <c r="H42" s="1"/>
      <c r="I42" s="1"/>
      <c r="J42" s="57" t="s">
        <v>63</v>
      </c>
      <c r="L42" s="6"/>
    </row>
    <row r="43" spans="1:12" x14ac:dyDescent="0.3">
      <c r="A43" s="45"/>
      <c r="B43" s="38" t="s">
        <v>99</v>
      </c>
      <c r="C43" s="18"/>
      <c r="D43" s="83" t="s">
        <v>11</v>
      </c>
      <c r="E43" s="83">
        <v>12</v>
      </c>
      <c r="F43" s="53"/>
      <c r="G43" s="58"/>
      <c r="H43" s="1"/>
      <c r="I43" s="1"/>
      <c r="J43" s="57" t="s">
        <v>63</v>
      </c>
      <c r="L43" s="6"/>
    </row>
    <row r="44" spans="1:12" ht="29.25" customHeight="1" x14ac:dyDescent="0.3">
      <c r="A44" s="17"/>
      <c r="B44" s="41" t="s">
        <v>13</v>
      </c>
      <c r="C44" s="41"/>
      <c r="D44" s="41"/>
      <c r="E44" s="41"/>
      <c r="F44" s="41"/>
      <c r="G44" s="62"/>
      <c r="H44" s="37"/>
      <c r="I44" s="37"/>
      <c r="L44" s="6"/>
    </row>
    <row r="45" spans="1:12" ht="22.8" x14ac:dyDescent="0.3">
      <c r="A45" s="83" t="s">
        <v>52</v>
      </c>
      <c r="B45" s="52" t="s">
        <v>14</v>
      </c>
      <c r="C45" s="18"/>
      <c r="D45" s="18" t="s">
        <v>12</v>
      </c>
      <c r="E45" s="18">
        <v>2</v>
      </c>
      <c r="F45" s="53"/>
      <c r="G45" s="58"/>
      <c r="H45" s="1"/>
      <c r="I45" s="1"/>
      <c r="L45" s="6"/>
    </row>
    <row r="46" spans="1:12" ht="22.8" x14ac:dyDescent="0.3">
      <c r="A46" s="83" t="s">
        <v>100</v>
      </c>
      <c r="B46" s="52" t="s">
        <v>15</v>
      </c>
      <c r="C46" s="18"/>
      <c r="D46" s="18" t="s">
        <v>12</v>
      </c>
      <c r="E46" s="18">
        <v>14</v>
      </c>
      <c r="F46" s="53"/>
      <c r="G46" s="58"/>
      <c r="H46" s="1"/>
      <c r="I46" s="1"/>
      <c r="L46" s="6"/>
    </row>
    <row r="47" spans="1:12" x14ac:dyDescent="0.3">
      <c r="A47" s="17"/>
      <c r="B47" s="41" t="s">
        <v>16</v>
      </c>
      <c r="C47" s="41"/>
      <c r="D47" s="41"/>
      <c r="E47" s="41"/>
      <c r="F47" s="41"/>
      <c r="G47" s="62"/>
      <c r="H47" s="1"/>
      <c r="I47" s="1"/>
      <c r="L47" s="6"/>
    </row>
    <row r="48" spans="1:12" x14ac:dyDescent="0.3">
      <c r="A48" s="75" t="s">
        <v>101</v>
      </c>
      <c r="B48" s="52" t="s">
        <v>17</v>
      </c>
      <c r="C48" s="18"/>
      <c r="D48" s="18" t="s">
        <v>18</v>
      </c>
      <c r="E48" s="23">
        <v>6</v>
      </c>
      <c r="F48" s="53"/>
      <c r="G48" s="58"/>
      <c r="H48" s="1"/>
      <c r="I48" s="1"/>
      <c r="L48" s="6"/>
    </row>
    <row r="49" spans="1:12" x14ac:dyDescent="0.3">
      <c r="A49" s="75" t="s">
        <v>102</v>
      </c>
      <c r="B49" s="52" t="s">
        <v>19</v>
      </c>
      <c r="C49" s="18"/>
      <c r="D49" s="18" t="s">
        <v>18</v>
      </c>
      <c r="E49" s="23">
        <v>6</v>
      </c>
      <c r="F49" s="53"/>
      <c r="G49" s="58"/>
      <c r="H49" s="1"/>
      <c r="I49" s="1"/>
      <c r="L49" s="6"/>
    </row>
    <row r="50" spans="1:12" x14ac:dyDescent="0.3">
      <c r="A50" s="75" t="s">
        <v>103</v>
      </c>
      <c r="B50" s="52" t="s">
        <v>20</v>
      </c>
      <c r="C50" s="18"/>
      <c r="D50" s="18" t="s">
        <v>18</v>
      </c>
      <c r="E50" s="23">
        <v>6</v>
      </c>
      <c r="F50" s="53"/>
      <c r="G50" s="58"/>
      <c r="H50" s="1"/>
      <c r="I50" s="1"/>
      <c r="L50" s="6"/>
    </row>
    <row r="51" spans="1:12" x14ac:dyDescent="0.3">
      <c r="A51" s="75" t="s">
        <v>104</v>
      </c>
      <c r="B51" s="52" t="s">
        <v>148</v>
      </c>
      <c r="C51" s="18"/>
      <c r="D51" s="18" t="s">
        <v>21</v>
      </c>
      <c r="E51" s="23">
        <v>90</v>
      </c>
      <c r="F51" s="53"/>
      <c r="G51" s="58"/>
      <c r="H51" s="1"/>
      <c r="I51" s="1"/>
      <c r="L51" s="6"/>
    </row>
    <row r="52" spans="1:12" x14ac:dyDescent="0.3">
      <c r="A52" s="74">
        <v>4</v>
      </c>
      <c r="B52" s="67" t="s">
        <v>22</v>
      </c>
      <c r="C52" s="8"/>
      <c r="D52" s="18"/>
      <c r="E52" s="23"/>
      <c r="F52" s="8"/>
      <c r="G52" s="85"/>
      <c r="H52" s="1"/>
      <c r="I52" s="1"/>
      <c r="L52" s="6"/>
    </row>
    <row r="53" spans="1:12" ht="34.35" customHeight="1" x14ac:dyDescent="0.3">
      <c r="A53" s="75">
        <v>4.0999999999999996</v>
      </c>
      <c r="B53" s="52" t="s">
        <v>105</v>
      </c>
      <c r="C53" s="18"/>
      <c r="D53" s="18" t="s">
        <v>39</v>
      </c>
      <c r="E53" s="23">
        <v>4</v>
      </c>
      <c r="F53" s="53"/>
      <c r="G53" s="58"/>
      <c r="H53" s="1"/>
      <c r="I53" s="1"/>
      <c r="L53" s="6"/>
    </row>
    <row r="54" spans="1:12" ht="34.35" customHeight="1" x14ac:dyDescent="0.3">
      <c r="A54" s="75" t="s">
        <v>208</v>
      </c>
      <c r="B54" s="109" t="s">
        <v>209</v>
      </c>
      <c r="C54" s="108"/>
      <c r="D54" s="108" t="s">
        <v>39</v>
      </c>
      <c r="E54" s="23">
        <v>4</v>
      </c>
      <c r="F54" s="53"/>
      <c r="G54" s="58"/>
      <c r="H54" s="1"/>
      <c r="I54" s="1"/>
      <c r="L54" s="6"/>
    </row>
    <row r="55" spans="1:12" ht="34.200000000000003" x14ac:dyDescent="0.3">
      <c r="A55" s="75">
        <v>4.2</v>
      </c>
      <c r="B55" s="52" t="s">
        <v>106</v>
      </c>
      <c r="C55" s="18"/>
      <c r="D55" s="18" t="s">
        <v>39</v>
      </c>
      <c r="E55" s="23">
        <v>1</v>
      </c>
      <c r="F55" s="53"/>
      <c r="G55" s="58"/>
      <c r="H55" s="1"/>
      <c r="I55" s="1"/>
      <c r="L55" s="6"/>
    </row>
    <row r="56" spans="1:12" ht="34.200000000000003" x14ac:dyDescent="0.3">
      <c r="A56" s="75">
        <v>4.3</v>
      </c>
      <c r="B56" s="52" t="s">
        <v>127</v>
      </c>
      <c r="C56" s="18"/>
      <c r="D56" s="18" t="s">
        <v>166</v>
      </c>
      <c r="E56" s="23">
        <v>4</v>
      </c>
      <c r="F56" s="53"/>
      <c r="G56" s="58"/>
      <c r="H56" s="1"/>
      <c r="I56" s="1"/>
      <c r="L56" s="6"/>
    </row>
    <row r="57" spans="1:12" x14ac:dyDescent="0.3">
      <c r="A57" s="75">
        <v>4.4000000000000004</v>
      </c>
      <c r="B57" s="52" t="s">
        <v>128</v>
      </c>
      <c r="C57" s="18"/>
      <c r="D57" s="18" t="s">
        <v>53</v>
      </c>
      <c r="E57" s="23">
        <v>24</v>
      </c>
      <c r="F57" s="53"/>
      <c r="G57" s="58"/>
      <c r="H57" s="1"/>
      <c r="I57" s="1"/>
      <c r="L57" s="6"/>
    </row>
    <row r="58" spans="1:12" x14ac:dyDescent="0.3">
      <c r="A58" s="75">
        <v>4.5</v>
      </c>
      <c r="B58" s="52" t="s">
        <v>129</v>
      </c>
      <c r="C58" s="18"/>
      <c r="D58" s="18" t="s">
        <v>53</v>
      </c>
      <c r="E58" s="23">
        <v>18</v>
      </c>
      <c r="F58" s="53"/>
      <c r="G58" s="58"/>
      <c r="H58" s="1"/>
      <c r="I58" s="1"/>
      <c r="L58" s="6"/>
    </row>
    <row r="59" spans="1:12" ht="22.8" x14ac:dyDescent="0.3">
      <c r="A59" s="75">
        <v>4.5999999999999996</v>
      </c>
      <c r="B59" s="52" t="s">
        <v>130</v>
      </c>
      <c r="C59" s="18"/>
      <c r="D59" s="18" t="s">
        <v>53</v>
      </c>
      <c r="E59" s="23">
        <v>12</v>
      </c>
      <c r="F59" s="53"/>
      <c r="G59" s="58"/>
      <c r="H59" s="1"/>
      <c r="I59" s="1"/>
      <c r="L59" s="6"/>
    </row>
    <row r="60" spans="1:12" x14ac:dyDescent="0.3">
      <c r="A60" s="75">
        <v>4.7</v>
      </c>
      <c r="B60" s="110" t="s">
        <v>157</v>
      </c>
      <c r="C60" s="18"/>
      <c r="D60" s="18"/>
      <c r="E60" s="23"/>
      <c r="F60" s="53"/>
      <c r="G60" s="58"/>
      <c r="H60" s="1"/>
      <c r="I60" s="1"/>
      <c r="L60" s="6"/>
    </row>
    <row r="61" spans="1:12" x14ac:dyDescent="0.3">
      <c r="A61" s="75" t="s">
        <v>158</v>
      </c>
      <c r="B61" s="52" t="s">
        <v>162</v>
      </c>
      <c r="C61" s="18"/>
      <c r="D61" s="18" t="s">
        <v>166</v>
      </c>
      <c r="E61" s="23">
        <v>2</v>
      </c>
      <c r="F61" s="53"/>
      <c r="G61" s="58"/>
      <c r="H61" s="1"/>
      <c r="I61" s="1"/>
      <c r="L61" s="6"/>
    </row>
    <row r="62" spans="1:12" x14ac:dyDescent="0.3">
      <c r="A62" s="75" t="s">
        <v>159</v>
      </c>
      <c r="B62" s="52" t="s">
        <v>163</v>
      </c>
      <c r="C62" s="18"/>
      <c r="D62" s="18" t="s">
        <v>166</v>
      </c>
      <c r="E62" s="23">
        <v>1</v>
      </c>
      <c r="F62" s="53"/>
      <c r="G62" s="58"/>
      <c r="H62" s="1"/>
      <c r="I62" s="1"/>
      <c r="L62" s="6"/>
    </row>
    <row r="63" spans="1:12" x14ac:dyDescent="0.3">
      <c r="A63" s="75" t="s">
        <v>160</v>
      </c>
      <c r="B63" s="52" t="s">
        <v>164</v>
      </c>
      <c r="C63" s="18"/>
      <c r="D63" s="18" t="s">
        <v>166</v>
      </c>
      <c r="E63" s="23">
        <v>1</v>
      </c>
      <c r="F63" s="53"/>
      <c r="G63" s="58"/>
      <c r="H63" s="1"/>
      <c r="I63" s="1"/>
      <c r="L63" s="6"/>
    </row>
    <row r="64" spans="1:12" x14ac:dyDescent="0.3">
      <c r="A64" s="75" t="s">
        <v>161</v>
      </c>
      <c r="B64" s="52" t="s">
        <v>165</v>
      </c>
      <c r="C64" s="18"/>
      <c r="D64" s="18" t="s">
        <v>166</v>
      </c>
      <c r="E64" s="23">
        <v>0</v>
      </c>
      <c r="F64" s="53"/>
      <c r="G64" s="58"/>
      <c r="H64" s="1"/>
      <c r="I64" s="1"/>
      <c r="L64" s="6"/>
    </row>
    <row r="65" spans="1:12" x14ac:dyDescent="0.3">
      <c r="A65" s="86">
        <v>5</v>
      </c>
      <c r="B65" s="36" t="s">
        <v>23</v>
      </c>
      <c r="C65" s="36"/>
      <c r="D65" s="36"/>
      <c r="E65" s="36"/>
      <c r="F65" s="36"/>
      <c r="G65" s="60"/>
      <c r="H65" s="37"/>
      <c r="I65" s="37"/>
      <c r="L65" s="13" t="e">
        <f>#REF!-J65/1000</f>
        <v>#REF!</v>
      </c>
    </row>
    <row r="66" spans="1:12" x14ac:dyDescent="0.3">
      <c r="A66" s="17">
        <v>5.0999999999999996</v>
      </c>
      <c r="B66" s="67" t="s">
        <v>107</v>
      </c>
      <c r="C66" s="8"/>
      <c r="D66" s="18"/>
      <c r="E66" s="18"/>
      <c r="F66" s="8"/>
      <c r="G66" s="8"/>
      <c r="H66" s="1"/>
      <c r="I66" s="1"/>
      <c r="L66" s="6"/>
    </row>
    <row r="67" spans="1:12" ht="55.5" customHeight="1" x14ac:dyDescent="0.3">
      <c r="A67" s="16"/>
      <c r="B67" s="15" t="s">
        <v>108</v>
      </c>
      <c r="C67" s="15"/>
      <c r="D67" s="15"/>
      <c r="E67" s="15"/>
      <c r="F67" s="15"/>
      <c r="G67" s="15"/>
      <c r="H67" s="1"/>
      <c r="I67" s="1"/>
      <c r="L67" s="6"/>
    </row>
    <row r="68" spans="1:12" x14ac:dyDescent="0.3">
      <c r="A68" s="16"/>
      <c r="B68" s="67" t="s">
        <v>91</v>
      </c>
      <c r="C68" s="8"/>
      <c r="D68" s="18"/>
      <c r="E68" s="18"/>
      <c r="F68" s="8"/>
      <c r="G68" s="8"/>
      <c r="H68" s="1"/>
      <c r="I68" s="1"/>
      <c r="L68" s="6"/>
    </row>
    <row r="69" spans="1:12" ht="22.8" x14ac:dyDescent="0.3">
      <c r="A69" s="16" t="s">
        <v>116</v>
      </c>
      <c r="B69" s="52" t="s">
        <v>154</v>
      </c>
      <c r="C69" s="18"/>
      <c r="D69" s="18" t="s">
        <v>12</v>
      </c>
      <c r="E69" s="18">
        <v>5</v>
      </c>
      <c r="F69" s="53"/>
      <c r="G69" s="58"/>
      <c r="H69" s="1"/>
      <c r="I69" s="1"/>
      <c r="L69" s="6"/>
    </row>
    <row r="70" spans="1:12" ht="22.8" x14ac:dyDescent="0.3">
      <c r="A70" s="16" t="s">
        <v>218</v>
      </c>
      <c r="B70" s="52" t="s">
        <v>139</v>
      </c>
      <c r="C70" s="18"/>
      <c r="D70" s="18" t="s">
        <v>12</v>
      </c>
      <c r="E70" s="18">
        <v>5</v>
      </c>
      <c r="F70" s="53"/>
      <c r="G70" s="58"/>
      <c r="H70" s="1"/>
      <c r="I70" s="1"/>
      <c r="L70" s="6"/>
    </row>
    <row r="71" spans="1:12" ht="22.8" x14ac:dyDescent="0.3">
      <c r="A71" s="16" t="s">
        <v>219</v>
      </c>
      <c r="B71" s="52" t="s">
        <v>140</v>
      </c>
      <c r="C71" s="18"/>
      <c r="D71" s="18" t="s">
        <v>12</v>
      </c>
      <c r="E71" s="18">
        <v>6</v>
      </c>
      <c r="F71" s="53"/>
      <c r="G71" s="58"/>
      <c r="H71" s="1"/>
      <c r="I71" s="1"/>
      <c r="L71" s="6"/>
    </row>
    <row r="72" spans="1:12" x14ac:dyDescent="0.3">
      <c r="A72" s="17">
        <v>5.2</v>
      </c>
      <c r="B72" s="67" t="s">
        <v>109</v>
      </c>
      <c r="C72" s="8"/>
      <c r="D72" s="18"/>
      <c r="E72" s="18"/>
      <c r="F72" s="8"/>
      <c r="G72" s="85"/>
      <c r="H72" s="1"/>
      <c r="I72" s="1"/>
      <c r="L72" s="6"/>
    </row>
    <row r="73" spans="1:12" x14ac:dyDescent="0.3">
      <c r="A73" s="119" t="s">
        <v>117</v>
      </c>
      <c r="B73" s="120" t="s">
        <v>225</v>
      </c>
      <c r="C73" s="8"/>
      <c r="D73" s="119" t="s">
        <v>226</v>
      </c>
      <c r="E73" s="119">
        <v>1</v>
      </c>
      <c r="F73" s="8"/>
      <c r="G73" s="121"/>
      <c r="H73" s="1"/>
      <c r="I73" s="1"/>
      <c r="L73" s="6"/>
    </row>
    <row r="74" spans="1:12" x14ac:dyDescent="0.3">
      <c r="A74" s="18" t="s">
        <v>118</v>
      </c>
      <c r="B74" s="52" t="s">
        <v>135</v>
      </c>
      <c r="C74" s="18"/>
      <c r="D74" s="18" t="s">
        <v>53</v>
      </c>
      <c r="E74" s="23">
        <v>5</v>
      </c>
      <c r="F74" s="53"/>
      <c r="G74" s="58"/>
      <c r="H74" s="1"/>
      <c r="I74" s="1"/>
      <c r="L74" s="6"/>
    </row>
    <row r="75" spans="1:12" x14ac:dyDescent="0.3">
      <c r="A75" s="119" t="s">
        <v>119</v>
      </c>
      <c r="B75" s="52" t="s">
        <v>136</v>
      </c>
      <c r="C75" s="18"/>
      <c r="D75" s="18" t="s">
        <v>53</v>
      </c>
      <c r="E75" s="18">
        <v>5</v>
      </c>
      <c r="F75" s="53"/>
      <c r="G75" s="58"/>
      <c r="H75" s="1"/>
      <c r="I75" s="1"/>
      <c r="L75" s="6"/>
    </row>
    <row r="76" spans="1:12" x14ac:dyDescent="0.3">
      <c r="A76" s="119" t="s">
        <v>220</v>
      </c>
      <c r="B76" s="52" t="s">
        <v>155</v>
      </c>
      <c r="C76" s="18"/>
      <c r="D76" s="18" t="s">
        <v>53</v>
      </c>
      <c r="E76" s="18">
        <v>15</v>
      </c>
      <c r="F76" s="53"/>
      <c r="G76" s="58"/>
      <c r="H76" s="1"/>
      <c r="I76" s="1"/>
      <c r="L76" s="6"/>
    </row>
    <row r="77" spans="1:12" ht="17.399999999999999" customHeight="1" x14ac:dyDescent="0.3">
      <c r="A77" s="119" t="s">
        <v>221</v>
      </c>
      <c r="B77" s="52" t="s">
        <v>137</v>
      </c>
      <c r="C77" s="18"/>
      <c r="D77" s="18" t="s">
        <v>53</v>
      </c>
      <c r="E77" s="18">
        <v>5</v>
      </c>
      <c r="F77" s="53"/>
      <c r="G77" s="58"/>
      <c r="H77" s="1"/>
      <c r="I77" s="1"/>
      <c r="L77" s="6"/>
    </row>
    <row r="78" spans="1:12" ht="18.600000000000001" customHeight="1" x14ac:dyDescent="0.3">
      <c r="A78" s="119" t="s">
        <v>222</v>
      </c>
      <c r="B78" s="52" t="s">
        <v>138</v>
      </c>
      <c r="C78" s="18"/>
      <c r="D78" s="18" t="s">
        <v>53</v>
      </c>
      <c r="E78" s="18">
        <v>10</v>
      </c>
      <c r="F78" s="53"/>
      <c r="G78" s="58"/>
      <c r="H78" s="1"/>
      <c r="I78" s="1"/>
      <c r="L78" s="6"/>
    </row>
    <row r="79" spans="1:12" ht="25.35" customHeight="1" x14ac:dyDescent="0.3">
      <c r="A79" s="119" t="s">
        <v>223</v>
      </c>
      <c r="B79" s="52" t="s">
        <v>110</v>
      </c>
      <c r="C79" s="18"/>
      <c r="D79" s="18" t="s">
        <v>53</v>
      </c>
      <c r="E79" s="18">
        <v>5</v>
      </c>
      <c r="F79" s="53"/>
      <c r="G79" s="58"/>
      <c r="H79" s="1"/>
      <c r="I79" s="1"/>
      <c r="L79" s="6"/>
    </row>
    <row r="80" spans="1:12" x14ac:dyDescent="0.3">
      <c r="A80" s="119" t="s">
        <v>224</v>
      </c>
      <c r="B80" s="52" t="s">
        <v>111</v>
      </c>
      <c r="C80" s="18"/>
      <c r="D80" s="18" t="s">
        <v>53</v>
      </c>
      <c r="E80" s="18">
        <v>8</v>
      </c>
      <c r="F80" s="53"/>
      <c r="G80" s="58"/>
      <c r="H80" s="1"/>
      <c r="I80" s="1"/>
      <c r="L80" s="6"/>
    </row>
    <row r="81" spans="1:12" x14ac:dyDescent="0.3">
      <c r="A81" s="119" t="s">
        <v>227</v>
      </c>
      <c r="B81" s="52" t="s">
        <v>112</v>
      </c>
      <c r="C81" s="18"/>
      <c r="D81" s="18" t="s">
        <v>53</v>
      </c>
      <c r="E81" s="18">
        <v>3</v>
      </c>
      <c r="F81" s="53"/>
      <c r="G81" s="58"/>
      <c r="H81" s="1"/>
      <c r="I81" s="1"/>
      <c r="L81" s="6"/>
    </row>
    <row r="82" spans="1:12" ht="18" customHeight="1" x14ac:dyDescent="0.3">
      <c r="A82" s="17">
        <v>5.3</v>
      </c>
      <c r="B82" s="67" t="s">
        <v>113</v>
      </c>
      <c r="C82" s="18"/>
      <c r="D82" s="18" t="s">
        <v>53</v>
      </c>
      <c r="E82" s="18">
        <v>1</v>
      </c>
      <c r="F82" s="53"/>
      <c r="G82" s="58"/>
      <c r="H82" s="1"/>
      <c r="I82" s="1"/>
      <c r="L82" s="6"/>
    </row>
    <row r="83" spans="1:12" ht="22.35" customHeight="1" x14ac:dyDescent="0.3">
      <c r="A83" s="17">
        <v>5.4</v>
      </c>
      <c r="B83" s="67" t="s">
        <v>114</v>
      </c>
      <c r="C83" s="18"/>
      <c r="D83" s="18" t="s">
        <v>53</v>
      </c>
      <c r="E83" s="18">
        <v>0</v>
      </c>
      <c r="F83" s="53"/>
      <c r="G83" s="58"/>
      <c r="H83" s="1"/>
      <c r="I83" s="1"/>
      <c r="L83" s="6"/>
    </row>
    <row r="84" spans="1:12" ht="37.5" customHeight="1" x14ac:dyDescent="0.3">
      <c r="A84" s="17">
        <v>5.5</v>
      </c>
      <c r="B84" s="67" t="s">
        <v>156</v>
      </c>
      <c r="C84" s="18"/>
      <c r="D84" s="18" t="s">
        <v>53</v>
      </c>
      <c r="E84" s="18">
        <v>0</v>
      </c>
      <c r="F84" s="53"/>
      <c r="G84" s="58"/>
      <c r="H84" s="1"/>
      <c r="I84" s="1"/>
      <c r="L84" s="6"/>
    </row>
    <row r="85" spans="1:12" ht="15.75" customHeight="1" x14ac:dyDescent="0.3">
      <c r="A85" s="161" t="s">
        <v>249</v>
      </c>
      <c r="B85" s="161"/>
      <c r="C85" s="161"/>
      <c r="D85" s="161"/>
      <c r="E85" s="161"/>
      <c r="F85" s="161"/>
      <c r="G85" s="63">
        <f>SUM(G10:G84)</f>
        <v>0</v>
      </c>
      <c r="H85" s="42"/>
      <c r="I85" s="42"/>
      <c r="L85" s="6"/>
    </row>
    <row r="86" spans="1:12" x14ac:dyDescent="0.3">
      <c r="E86" s="57"/>
      <c r="L86" s="6"/>
    </row>
    <row r="87" spans="1:12" x14ac:dyDescent="0.3">
      <c r="L87" s="6"/>
    </row>
    <row r="88" spans="1:12" x14ac:dyDescent="0.3">
      <c r="F88" s="21" t="s">
        <v>85</v>
      </c>
      <c r="L88" s="6"/>
    </row>
    <row r="89" spans="1:12" x14ac:dyDescent="0.3">
      <c r="F89" s="28"/>
      <c r="L89" s="6"/>
    </row>
    <row r="90" spans="1:12" x14ac:dyDescent="0.3">
      <c r="F90" s="21" t="s">
        <v>86</v>
      </c>
      <c r="L90" s="6"/>
    </row>
    <row r="91" spans="1:12" ht="26.4" customHeight="1" x14ac:dyDescent="0.3">
      <c r="A91" s="167" t="s">
        <v>252</v>
      </c>
      <c r="B91" s="167"/>
      <c r="C91" s="167"/>
      <c r="D91" s="167"/>
      <c r="E91" s="167"/>
      <c r="F91" s="167"/>
      <c r="G91" s="167"/>
      <c r="H91" s="156"/>
      <c r="L91" s="14"/>
    </row>
    <row r="92" spans="1:12" ht="27.75" customHeight="1" x14ac:dyDescent="0.3">
      <c r="A92" s="168" t="s">
        <v>251</v>
      </c>
      <c r="B92" s="168"/>
      <c r="C92" s="168"/>
      <c r="D92" s="168"/>
      <c r="E92" s="168"/>
      <c r="F92" s="168"/>
      <c r="G92" s="168"/>
    </row>
    <row r="93" spans="1:12" ht="14.4" customHeight="1" x14ac:dyDescent="0.3">
      <c r="B93" s="163"/>
      <c r="C93" s="163"/>
      <c r="D93" s="163"/>
      <c r="E93" s="163"/>
      <c r="F93" s="79"/>
    </row>
  </sheetData>
  <mergeCells count="15">
    <mergeCell ref="B93:E93"/>
    <mergeCell ref="A85:F85"/>
    <mergeCell ref="A7:G7"/>
    <mergeCell ref="A8:G8"/>
    <mergeCell ref="A91:G91"/>
    <mergeCell ref="A92:G92"/>
    <mergeCell ref="A1:G1"/>
    <mergeCell ref="A3:A5"/>
    <mergeCell ref="B3:B5"/>
    <mergeCell ref="C3:C5"/>
    <mergeCell ref="D3:D5"/>
    <mergeCell ref="E3:E5"/>
    <mergeCell ref="F3:F4"/>
    <mergeCell ref="G3:G4"/>
    <mergeCell ref="B2:G2"/>
  </mergeCells>
  <printOptions horizontalCentered="1"/>
  <pageMargins left="0.5" right="0.5" top="1" bottom="0.5" header="0.7" footer="0.5"/>
  <pageSetup paperSize="9" scale="70" fitToHeight="8" orientation="landscape" r:id="rId1"/>
  <headerFooter>
    <oddHeader>&amp;LSection 4: Bidding Forms</oddHeader>
    <oddFooter>&amp;C&amp;"Calibri,Regular"&amp;K0000001B-&amp;P</oddFooter>
  </headerFooter>
  <rowBreaks count="3" manualBreakCount="3">
    <brk id="37" max="8" man="1"/>
    <brk id="57" max="8" man="1"/>
    <brk id="81"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K93"/>
  <sheetViews>
    <sheetView zoomScale="90" zoomScaleNormal="90" zoomScaleSheetLayoutView="100" zoomScalePageLayoutView="90" workbookViewId="0">
      <selection activeCell="F62" sqref="F62"/>
    </sheetView>
  </sheetViews>
  <sheetFormatPr defaultColWidth="8.88671875" defaultRowHeight="14.4" x14ac:dyDescent="0.3"/>
  <cols>
    <col min="1" max="1" width="20" style="2" customWidth="1"/>
    <col min="2" max="2" width="49.44140625" style="57" customWidth="1"/>
    <col min="3" max="3" width="12.5546875" style="57" bestFit="1" customWidth="1"/>
    <col min="4" max="4" width="9.44140625" style="2" customWidth="1"/>
    <col min="5" max="5" width="11.88671875" style="57" customWidth="1"/>
    <col min="6" max="6" width="15.21875" style="57" customWidth="1"/>
    <col min="7" max="8" width="18.88671875" style="57" customWidth="1"/>
    <col min="9" max="9" width="18.44140625" style="57" customWidth="1"/>
    <col min="10" max="10" width="13.5546875" style="57" customWidth="1"/>
    <col min="11" max="11" width="8.88671875" style="10"/>
    <col min="12" max="16384" width="8.88671875" style="57"/>
  </cols>
  <sheetData>
    <row r="1" spans="1:11" ht="33.9" customHeight="1" x14ac:dyDescent="0.3">
      <c r="A1" s="160" t="str">
        <f>'Schedule No. 1B'!A1:G1</f>
        <v>Power Transmission Strengthening and Integration of Renewable Energy Project (PTSIREP), Package-1</v>
      </c>
      <c r="B1" s="160"/>
      <c r="C1" s="160"/>
      <c r="D1" s="160"/>
      <c r="E1" s="160"/>
      <c r="F1" s="160"/>
      <c r="G1" s="22"/>
      <c r="H1" s="22"/>
    </row>
    <row r="2" spans="1:11" ht="15.6" x14ac:dyDescent="0.3">
      <c r="A2" s="102" t="str">
        <f>'Schedule No. 1B'!A2</f>
        <v>B</v>
      </c>
      <c r="B2" s="29" t="str">
        <f>'Schedule No. 1B'!B2:G2</f>
        <v>LILO of Anowara-Coxs Bazar 230kV double circuit  Line at Matarbari 400/230/132kV Substation (Pekua)</v>
      </c>
      <c r="C2" s="29"/>
      <c r="D2" s="29"/>
      <c r="E2" s="29"/>
      <c r="F2" s="29"/>
      <c r="G2" s="22"/>
      <c r="H2" s="22"/>
    </row>
    <row r="3" spans="1:11" ht="14.4" customHeight="1" x14ac:dyDescent="0.3">
      <c r="A3" s="161" t="s">
        <v>0</v>
      </c>
      <c r="B3" s="161" t="s">
        <v>1</v>
      </c>
      <c r="C3" s="161" t="s">
        <v>2</v>
      </c>
      <c r="D3" s="161" t="s">
        <v>3</v>
      </c>
      <c r="E3" s="169" t="s">
        <v>240</v>
      </c>
      <c r="F3" s="170"/>
      <c r="G3" s="173" t="s">
        <v>241</v>
      </c>
      <c r="H3" s="174"/>
    </row>
    <row r="4" spans="1:11" ht="18.75" customHeight="1" x14ac:dyDescent="0.3">
      <c r="A4" s="161"/>
      <c r="B4" s="161"/>
      <c r="C4" s="161"/>
      <c r="D4" s="161"/>
      <c r="E4" s="171"/>
      <c r="F4" s="172"/>
      <c r="G4" s="173"/>
      <c r="H4" s="174"/>
    </row>
    <row r="5" spans="1:11" ht="35.25" customHeight="1" x14ac:dyDescent="0.3">
      <c r="A5" s="161"/>
      <c r="B5" s="161"/>
      <c r="C5" s="161"/>
      <c r="D5" s="161"/>
      <c r="E5" s="154" t="s">
        <v>242</v>
      </c>
      <c r="F5" s="155" t="s">
        <v>243</v>
      </c>
      <c r="G5" s="154" t="s">
        <v>244</v>
      </c>
      <c r="H5" s="155" t="s">
        <v>243</v>
      </c>
      <c r="K5" s="6"/>
    </row>
    <row r="6" spans="1:11" x14ac:dyDescent="0.3">
      <c r="A6" s="50">
        <v>1</v>
      </c>
      <c r="B6" s="50">
        <v>2</v>
      </c>
      <c r="C6" s="50">
        <v>3</v>
      </c>
      <c r="D6" s="50">
        <v>4</v>
      </c>
      <c r="E6" s="50">
        <v>5</v>
      </c>
      <c r="F6" s="50">
        <v>6</v>
      </c>
      <c r="G6" s="137" t="s">
        <v>245</v>
      </c>
      <c r="H6" s="137" t="s">
        <v>246</v>
      </c>
      <c r="K6" s="6"/>
    </row>
    <row r="7" spans="1:11" ht="28.8" customHeight="1" x14ac:dyDescent="0.3">
      <c r="A7" s="176" t="s">
        <v>191</v>
      </c>
      <c r="B7" s="177"/>
      <c r="C7" s="177"/>
      <c r="D7" s="177"/>
      <c r="E7" s="177"/>
      <c r="F7" s="177"/>
      <c r="G7" s="177"/>
      <c r="H7" s="178"/>
      <c r="K7" s="6"/>
    </row>
    <row r="8" spans="1:11" ht="79.2" customHeight="1" x14ac:dyDescent="0.3">
      <c r="A8" s="179" t="s">
        <v>205</v>
      </c>
      <c r="B8" s="179"/>
      <c r="C8" s="152"/>
      <c r="D8" s="152"/>
      <c r="E8" s="152"/>
      <c r="F8" s="152"/>
      <c r="G8" s="152"/>
      <c r="H8" s="153"/>
      <c r="K8" s="6"/>
    </row>
    <row r="9" spans="1:11" x14ac:dyDescent="0.3">
      <c r="A9" s="50">
        <v>1</v>
      </c>
      <c r="B9" s="41" t="s">
        <v>91</v>
      </c>
      <c r="C9" s="41"/>
      <c r="D9" s="41"/>
      <c r="E9" s="93"/>
      <c r="F9" s="93"/>
      <c r="G9" s="140"/>
      <c r="H9" s="140"/>
      <c r="K9" s="33"/>
    </row>
    <row r="10" spans="1:11" x14ac:dyDescent="0.3">
      <c r="A10" s="17">
        <v>1.1000000000000001</v>
      </c>
      <c r="B10" s="15" t="s">
        <v>92</v>
      </c>
      <c r="C10" s="15"/>
      <c r="D10" s="24"/>
      <c r="E10" s="15"/>
      <c r="F10" s="142"/>
      <c r="G10" s="147"/>
      <c r="H10" s="148"/>
      <c r="I10" s="57" t="s">
        <v>120</v>
      </c>
      <c r="J10" s="57">
        <v>4</v>
      </c>
      <c r="K10" s="11"/>
    </row>
    <row r="11" spans="1:11" x14ac:dyDescent="0.3">
      <c r="A11" s="18" t="s">
        <v>4</v>
      </c>
      <c r="B11" s="52" t="s">
        <v>174</v>
      </c>
      <c r="C11" s="18" t="s">
        <v>53</v>
      </c>
      <c r="D11" s="23">
        <v>0</v>
      </c>
      <c r="E11" s="8"/>
      <c r="F11" s="143"/>
      <c r="G11" s="149"/>
      <c r="H11" s="149"/>
      <c r="I11" s="57" t="s">
        <v>123</v>
      </c>
      <c r="J11" s="57">
        <f>G17+G19</f>
        <v>0</v>
      </c>
      <c r="K11" s="11">
        <v>2</v>
      </c>
    </row>
    <row r="12" spans="1:11" x14ac:dyDescent="0.3">
      <c r="A12" s="18" t="s">
        <v>5</v>
      </c>
      <c r="B12" s="52" t="s">
        <v>150</v>
      </c>
      <c r="C12" s="18" t="s">
        <v>53</v>
      </c>
      <c r="D12" s="23">
        <v>0</v>
      </c>
      <c r="E12" s="8"/>
      <c r="F12" s="143"/>
      <c r="G12" s="149"/>
      <c r="H12" s="149"/>
      <c r="I12" s="57" t="s">
        <v>124</v>
      </c>
      <c r="J12" s="57">
        <v>4</v>
      </c>
      <c r="K12" s="11"/>
    </row>
    <row r="13" spans="1:11" x14ac:dyDescent="0.3">
      <c r="A13" s="17">
        <v>1.2</v>
      </c>
      <c r="B13" s="15" t="s">
        <v>93</v>
      </c>
      <c r="C13" s="15"/>
      <c r="D13" s="15"/>
      <c r="E13" s="15"/>
      <c r="F13" s="142"/>
      <c r="G13" s="150"/>
      <c r="H13" s="150"/>
      <c r="K13" s="11"/>
    </row>
    <row r="14" spans="1:11" x14ac:dyDescent="0.3">
      <c r="A14" s="18" t="s">
        <v>6</v>
      </c>
      <c r="B14" s="9" t="s">
        <v>175</v>
      </c>
      <c r="C14" s="18" t="s">
        <v>53</v>
      </c>
      <c r="D14" s="112">
        <v>0</v>
      </c>
      <c r="E14" s="8"/>
      <c r="F14" s="143"/>
      <c r="G14" s="149"/>
      <c r="H14" s="149"/>
      <c r="K14" s="11"/>
    </row>
    <row r="15" spans="1:11" x14ac:dyDescent="0.3">
      <c r="A15" s="18" t="s">
        <v>7</v>
      </c>
      <c r="B15" s="9" t="s">
        <v>176</v>
      </c>
      <c r="C15" s="18" t="s">
        <v>53</v>
      </c>
      <c r="D15" s="112">
        <v>0</v>
      </c>
      <c r="E15" s="8"/>
      <c r="F15" s="143"/>
      <c r="G15" s="149"/>
      <c r="H15" s="149"/>
      <c r="K15" s="11"/>
    </row>
    <row r="16" spans="1:11" x14ac:dyDescent="0.3">
      <c r="A16" s="18" t="s">
        <v>179</v>
      </c>
      <c r="B16" s="9" t="s">
        <v>177</v>
      </c>
      <c r="C16" s="18" t="s">
        <v>53</v>
      </c>
      <c r="D16" s="112">
        <v>0</v>
      </c>
      <c r="E16" s="8"/>
      <c r="F16" s="143"/>
      <c r="G16" s="149"/>
      <c r="H16" s="149"/>
      <c r="K16" s="11"/>
    </row>
    <row r="17" spans="1:11" x14ac:dyDescent="0.3">
      <c r="A17" s="18" t="s">
        <v>180</v>
      </c>
      <c r="B17" s="9" t="s">
        <v>178</v>
      </c>
      <c r="C17" s="18" t="s">
        <v>53</v>
      </c>
      <c r="D17" s="112">
        <v>0</v>
      </c>
      <c r="E17" s="15"/>
      <c r="F17" s="142"/>
      <c r="G17" s="150"/>
      <c r="H17" s="150"/>
      <c r="K17" s="11"/>
    </row>
    <row r="18" spans="1:11" x14ac:dyDescent="0.3">
      <c r="A18" s="18" t="s">
        <v>181</v>
      </c>
      <c r="B18" s="9" t="s">
        <v>167</v>
      </c>
      <c r="C18" s="18" t="s">
        <v>53</v>
      </c>
      <c r="D18" s="112">
        <v>1</v>
      </c>
      <c r="E18" s="8"/>
      <c r="F18" s="143"/>
      <c r="G18" s="149"/>
      <c r="H18" s="149"/>
      <c r="K18" s="11"/>
    </row>
    <row r="19" spans="1:11" x14ac:dyDescent="0.3">
      <c r="A19" s="18" t="s">
        <v>182</v>
      </c>
      <c r="B19" s="9" t="s">
        <v>151</v>
      </c>
      <c r="C19" s="18" t="s">
        <v>53</v>
      </c>
      <c r="D19" s="112">
        <v>0</v>
      </c>
      <c r="E19" s="8"/>
      <c r="F19" s="143"/>
      <c r="G19" s="149"/>
      <c r="H19" s="149"/>
      <c r="K19" s="11"/>
    </row>
    <row r="20" spans="1:11" x14ac:dyDescent="0.3">
      <c r="A20" s="17">
        <v>1.3</v>
      </c>
      <c r="B20" s="15" t="s">
        <v>184</v>
      </c>
      <c r="C20" s="18"/>
      <c r="D20" s="112"/>
      <c r="E20" s="8"/>
      <c r="F20" s="143"/>
      <c r="G20" s="149"/>
      <c r="H20" s="149"/>
      <c r="I20" s="146" t="s">
        <v>121</v>
      </c>
      <c r="J20" s="73" t="s">
        <v>122</v>
      </c>
      <c r="K20" s="35"/>
    </row>
    <row r="21" spans="1:11" ht="21.6" customHeight="1" x14ac:dyDescent="0.3">
      <c r="A21" s="18" t="s">
        <v>8</v>
      </c>
      <c r="B21" s="7" t="s">
        <v>185</v>
      </c>
      <c r="C21" s="18" t="s">
        <v>53</v>
      </c>
      <c r="D21" s="112">
        <v>0</v>
      </c>
      <c r="E21" s="36"/>
      <c r="F21" s="144"/>
      <c r="G21" s="138"/>
      <c r="H21" s="138"/>
      <c r="K21" s="11" t="e">
        <f t="shared" ref="K21" si="0">#REF!</f>
        <v>#REF!</v>
      </c>
    </row>
    <row r="22" spans="1:11" x14ac:dyDescent="0.3">
      <c r="A22" s="17">
        <v>1.4</v>
      </c>
      <c r="B22" s="15" t="s">
        <v>94</v>
      </c>
      <c r="C22" s="15"/>
      <c r="D22" s="15"/>
      <c r="E22" s="82"/>
      <c r="F22" s="139"/>
      <c r="G22" s="138"/>
      <c r="H22" s="138"/>
      <c r="K22" s="35"/>
    </row>
    <row r="23" spans="1:11" ht="29.4" customHeight="1" x14ac:dyDescent="0.3">
      <c r="A23" s="18" t="s">
        <v>186</v>
      </c>
      <c r="B23" s="7" t="s">
        <v>168</v>
      </c>
      <c r="C23" s="18" t="s">
        <v>53</v>
      </c>
      <c r="D23" s="112">
        <v>0</v>
      </c>
      <c r="E23" s="8"/>
      <c r="F23" s="143"/>
      <c r="G23" s="149"/>
      <c r="H23" s="149"/>
      <c r="I23" s="57">
        <f>D23/164.6</f>
        <v>0</v>
      </c>
      <c r="K23" s="11" t="e">
        <f t="shared" ref="K23" si="1">#REF!</f>
        <v>#REF!</v>
      </c>
    </row>
    <row r="24" spans="1:11" ht="35.4" customHeight="1" x14ac:dyDescent="0.3">
      <c r="A24" s="18" t="s">
        <v>187</v>
      </c>
      <c r="B24" s="7" t="s">
        <v>183</v>
      </c>
      <c r="C24" s="18" t="s">
        <v>53</v>
      </c>
      <c r="D24" s="112">
        <v>1</v>
      </c>
      <c r="E24" s="8"/>
      <c r="F24" s="143"/>
      <c r="G24" s="149"/>
      <c r="H24" s="149"/>
      <c r="K24" s="11"/>
    </row>
    <row r="25" spans="1:11" ht="33" customHeight="1" x14ac:dyDescent="0.3">
      <c r="A25" s="18" t="s">
        <v>188</v>
      </c>
      <c r="B25" s="7" t="s">
        <v>95</v>
      </c>
      <c r="C25" s="18" t="s">
        <v>53</v>
      </c>
      <c r="D25" s="112">
        <v>2</v>
      </c>
      <c r="E25" s="101"/>
      <c r="F25" s="144"/>
      <c r="G25" s="138"/>
      <c r="H25" s="138"/>
      <c r="K25" s="12"/>
    </row>
    <row r="26" spans="1:11" ht="33" customHeight="1" x14ac:dyDescent="0.3">
      <c r="A26" s="17">
        <v>1.5</v>
      </c>
      <c r="B26" s="7" t="s">
        <v>126</v>
      </c>
      <c r="C26" s="34" t="s">
        <v>9</v>
      </c>
      <c r="D26" s="112">
        <v>1</v>
      </c>
      <c r="E26" s="101"/>
      <c r="F26" s="144"/>
      <c r="G26" s="138"/>
      <c r="H26" s="138"/>
      <c r="K26" s="12"/>
    </row>
    <row r="27" spans="1:11" ht="33" customHeight="1" x14ac:dyDescent="0.3">
      <c r="A27" s="17">
        <v>1.6</v>
      </c>
      <c r="B27" s="7" t="s">
        <v>131</v>
      </c>
      <c r="C27" s="34" t="s">
        <v>9</v>
      </c>
      <c r="D27" s="34">
        <v>4</v>
      </c>
      <c r="E27" s="101"/>
      <c r="F27" s="144"/>
      <c r="G27" s="138"/>
      <c r="H27" s="138"/>
      <c r="K27" s="12"/>
    </row>
    <row r="28" spans="1:11" ht="33" customHeight="1" x14ac:dyDescent="0.3">
      <c r="A28" s="86">
        <v>2</v>
      </c>
      <c r="B28" s="36" t="s">
        <v>10</v>
      </c>
      <c r="C28" s="36"/>
      <c r="D28" s="111"/>
      <c r="E28" s="101"/>
      <c r="F28" s="144"/>
      <c r="G28" s="138"/>
      <c r="H28" s="138"/>
      <c r="K28" s="12"/>
    </row>
    <row r="29" spans="1:11" ht="33" customHeight="1" x14ac:dyDescent="0.3">
      <c r="A29" s="86">
        <v>2.1</v>
      </c>
      <c r="B29" s="82" t="s">
        <v>91</v>
      </c>
      <c r="C29" s="82"/>
      <c r="D29" s="113"/>
      <c r="E29" s="101"/>
      <c r="F29" s="144"/>
      <c r="G29" s="138"/>
      <c r="H29" s="138"/>
      <c r="K29" s="12"/>
    </row>
    <row r="30" spans="1:11" ht="33" customHeight="1" x14ac:dyDescent="0.3">
      <c r="A30" s="18" t="s">
        <v>29</v>
      </c>
      <c r="B30" s="7" t="s">
        <v>134</v>
      </c>
      <c r="C30" s="18" t="s">
        <v>239</v>
      </c>
      <c r="D30" s="112">
        <v>0.8</v>
      </c>
      <c r="E30" s="101"/>
      <c r="F30" s="144"/>
      <c r="G30" s="138"/>
      <c r="H30" s="138"/>
      <c r="K30" s="12"/>
    </row>
    <row r="31" spans="1:11" ht="33" customHeight="1" x14ac:dyDescent="0.3">
      <c r="A31" s="18" t="s">
        <v>30</v>
      </c>
      <c r="B31" s="7" t="s">
        <v>132</v>
      </c>
      <c r="C31" s="18" t="s">
        <v>239</v>
      </c>
      <c r="D31" s="112">
        <v>0.8</v>
      </c>
      <c r="E31" s="101"/>
      <c r="F31" s="144"/>
      <c r="G31" s="138"/>
      <c r="H31" s="138"/>
      <c r="K31" s="12"/>
    </row>
    <row r="32" spans="1:11" ht="33" customHeight="1" x14ac:dyDescent="0.3">
      <c r="A32" s="86">
        <v>3</v>
      </c>
      <c r="B32" s="36" t="s">
        <v>141</v>
      </c>
      <c r="C32" s="36"/>
      <c r="D32" s="111"/>
      <c r="E32" s="101"/>
      <c r="F32" s="144"/>
      <c r="G32" s="138"/>
      <c r="H32" s="138"/>
      <c r="K32" s="12"/>
    </row>
    <row r="33" spans="1:11" ht="33" customHeight="1" x14ac:dyDescent="0.3">
      <c r="A33" s="86">
        <v>3.1</v>
      </c>
      <c r="B33" s="82" t="s">
        <v>91</v>
      </c>
      <c r="C33" s="82"/>
      <c r="D33" s="113"/>
      <c r="E33" s="101"/>
      <c r="F33" s="144"/>
      <c r="G33" s="138"/>
      <c r="H33" s="138"/>
      <c r="K33" s="12"/>
    </row>
    <row r="34" spans="1:11" x14ac:dyDescent="0.3">
      <c r="A34" s="180" t="s">
        <v>48</v>
      </c>
      <c r="B34" s="38" t="s">
        <v>152</v>
      </c>
      <c r="C34" s="83" t="s">
        <v>11</v>
      </c>
      <c r="D34" s="39">
        <v>12</v>
      </c>
      <c r="E34" s="82"/>
      <c r="F34" s="139"/>
      <c r="G34" s="138"/>
      <c r="H34" s="138"/>
      <c r="K34" s="12"/>
    </row>
    <row r="35" spans="1:11" x14ac:dyDescent="0.3">
      <c r="A35" s="181"/>
      <c r="B35" s="38" t="s">
        <v>153</v>
      </c>
      <c r="C35" s="83" t="s">
        <v>11</v>
      </c>
      <c r="D35" s="39">
        <v>12</v>
      </c>
      <c r="E35" s="45"/>
      <c r="F35" s="143"/>
      <c r="G35" s="149"/>
      <c r="H35" s="149"/>
      <c r="K35" s="6"/>
    </row>
    <row r="36" spans="1:11" x14ac:dyDescent="0.3">
      <c r="A36" s="180" t="s">
        <v>47</v>
      </c>
      <c r="B36" s="48" t="s">
        <v>143</v>
      </c>
      <c r="C36" s="46" t="s">
        <v>11</v>
      </c>
      <c r="D36" s="47">
        <v>60</v>
      </c>
      <c r="E36" s="45"/>
      <c r="F36" s="143"/>
      <c r="G36" s="149"/>
      <c r="H36" s="149"/>
      <c r="K36" s="6" t="s">
        <v>115</v>
      </c>
    </row>
    <row r="37" spans="1:11" x14ac:dyDescent="0.3">
      <c r="A37" s="181"/>
      <c r="B37" s="48" t="s">
        <v>144</v>
      </c>
      <c r="C37" s="46" t="s">
        <v>11</v>
      </c>
      <c r="D37" s="47">
        <v>60</v>
      </c>
      <c r="E37" s="45"/>
      <c r="F37" s="143"/>
      <c r="G37" s="149"/>
      <c r="H37" s="149"/>
      <c r="K37" s="6"/>
    </row>
    <row r="38" spans="1:11" ht="22.8" x14ac:dyDescent="0.3">
      <c r="A38" s="180" t="s">
        <v>49</v>
      </c>
      <c r="B38" s="38" t="s">
        <v>145</v>
      </c>
      <c r="C38" s="83" t="s">
        <v>11</v>
      </c>
      <c r="D38" s="40">
        <v>33</v>
      </c>
      <c r="E38" s="45"/>
      <c r="F38" s="143"/>
      <c r="G38" s="149"/>
      <c r="H38" s="149"/>
      <c r="K38" s="6"/>
    </row>
    <row r="39" spans="1:11" ht="22.8" x14ac:dyDescent="0.3">
      <c r="A39" s="181"/>
      <c r="B39" s="38" t="s">
        <v>146</v>
      </c>
      <c r="C39" s="83" t="s">
        <v>11</v>
      </c>
      <c r="D39" s="40">
        <v>33</v>
      </c>
      <c r="E39" s="45"/>
      <c r="F39" s="143"/>
      <c r="G39" s="149"/>
      <c r="H39" s="149"/>
      <c r="J39" s="57" t="s">
        <v>90</v>
      </c>
      <c r="K39" s="6"/>
    </row>
    <row r="40" spans="1:11" x14ac:dyDescent="0.3">
      <c r="A40" s="180" t="s">
        <v>50</v>
      </c>
      <c r="B40" s="38" t="s">
        <v>96</v>
      </c>
      <c r="C40" s="83" t="s">
        <v>11</v>
      </c>
      <c r="D40" s="114">
        <v>12</v>
      </c>
      <c r="E40" s="45"/>
      <c r="F40" s="143"/>
      <c r="G40" s="149"/>
      <c r="H40" s="149"/>
      <c r="K40" s="6"/>
    </row>
    <row r="41" spans="1:11" x14ac:dyDescent="0.3">
      <c r="A41" s="181"/>
      <c r="B41" s="38" t="s">
        <v>97</v>
      </c>
      <c r="C41" s="83" t="s">
        <v>11</v>
      </c>
      <c r="D41" s="114">
        <v>12</v>
      </c>
      <c r="E41" s="45"/>
      <c r="F41" s="143"/>
      <c r="G41" s="149"/>
      <c r="H41" s="149"/>
      <c r="I41" s="57" t="s">
        <v>63</v>
      </c>
      <c r="K41" s="6"/>
    </row>
    <row r="42" spans="1:11" x14ac:dyDescent="0.3">
      <c r="A42" s="180" t="s">
        <v>51</v>
      </c>
      <c r="B42" s="38" t="s">
        <v>98</v>
      </c>
      <c r="C42" s="83" t="s">
        <v>11</v>
      </c>
      <c r="D42" s="114">
        <v>12</v>
      </c>
      <c r="E42" s="45"/>
      <c r="F42" s="143"/>
      <c r="G42" s="149"/>
      <c r="H42" s="149"/>
      <c r="I42" s="57" t="s">
        <v>63</v>
      </c>
      <c r="K42" s="6"/>
    </row>
    <row r="43" spans="1:11" x14ac:dyDescent="0.3">
      <c r="A43" s="181"/>
      <c r="B43" s="38" t="s">
        <v>99</v>
      </c>
      <c r="C43" s="83" t="s">
        <v>11</v>
      </c>
      <c r="D43" s="114">
        <v>12</v>
      </c>
      <c r="E43" s="45"/>
      <c r="F43" s="143"/>
      <c r="G43" s="149"/>
      <c r="H43" s="149"/>
      <c r="I43" s="57" t="s">
        <v>63</v>
      </c>
      <c r="K43" s="6"/>
    </row>
    <row r="44" spans="1:11" ht="24" x14ac:dyDescent="0.3">
      <c r="A44" s="17"/>
      <c r="B44" s="41" t="s">
        <v>13</v>
      </c>
      <c r="C44" s="41"/>
      <c r="D44" s="41"/>
      <c r="E44" s="45"/>
      <c r="F44" s="143"/>
      <c r="G44" s="149"/>
      <c r="H44" s="149"/>
      <c r="I44" s="57" t="s">
        <v>63</v>
      </c>
      <c r="K44" s="6"/>
    </row>
    <row r="45" spans="1:11" ht="33.75" customHeight="1" x14ac:dyDescent="0.3">
      <c r="A45" s="83" t="s">
        <v>52</v>
      </c>
      <c r="B45" s="52" t="s">
        <v>14</v>
      </c>
      <c r="C45" s="18" t="s">
        <v>12</v>
      </c>
      <c r="D45" s="112">
        <v>2</v>
      </c>
      <c r="E45" s="36"/>
      <c r="F45" s="144"/>
      <c r="G45" s="138"/>
      <c r="H45" s="138"/>
      <c r="K45" s="6"/>
    </row>
    <row r="46" spans="1:11" ht="22.8" x14ac:dyDescent="0.3">
      <c r="A46" s="83" t="s">
        <v>100</v>
      </c>
      <c r="B46" s="52" t="s">
        <v>15</v>
      </c>
      <c r="C46" s="18" t="s">
        <v>12</v>
      </c>
      <c r="D46" s="112">
        <v>14</v>
      </c>
      <c r="E46" s="8"/>
      <c r="F46" s="143"/>
      <c r="G46" s="149"/>
      <c r="H46" s="149"/>
      <c r="K46" s="6"/>
    </row>
    <row r="47" spans="1:11" x14ac:dyDescent="0.3">
      <c r="A47" s="17"/>
      <c r="B47" s="41" t="s">
        <v>16</v>
      </c>
      <c r="C47" s="41"/>
      <c r="D47" s="41"/>
      <c r="E47" s="8"/>
      <c r="F47" s="143"/>
      <c r="G47" s="149"/>
      <c r="H47" s="149"/>
      <c r="K47" s="6"/>
    </row>
    <row r="48" spans="1:11" x14ac:dyDescent="0.3">
      <c r="A48" s="75" t="s">
        <v>101</v>
      </c>
      <c r="B48" s="52" t="s">
        <v>17</v>
      </c>
      <c r="C48" s="18" t="s">
        <v>18</v>
      </c>
      <c r="D48" s="23">
        <v>6</v>
      </c>
      <c r="E48" s="36"/>
      <c r="F48" s="144"/>
      <c r="G48" s="149"/>
      <c r="H48" s="149"/>
      <c r="K48" s="6"/>
    </row>
    <row r="49" spans="1:11" x14ac:dyDescent="0.3">
      <c r="A49" s="75" t="s">
        <v>102</v>
      </c>
      <c r="B49" s="52" t="s">
        <v>19</v>
      </c>
      <c r="C49" s="18" t="s">
        <v>18</v>
      </c>
      <c r="D49" s="23">
        <v>6</v>
      </c>
      <c r="E49" s="8"/>
      <c r="F49" s="143"/>
      <c r="G49" s="149"/>
      <c r="H49" s="149"/>
      <c r="K49" s="6"/>
    </row>
    <row r="50" spans="1:11" x14ac:dyDescent="0.3">
      <c r="A50" s="75" t="s">
        <v>103</v>
      </c>
      <c r="B50" s="52" t="s">
        <v>20</v>
      </c>
      <c r="C50" s="18" t="s">
        <v>18</v>
      </c>
      <c r="D50" s="23">
        <v>6</v>
      </c>
      <c r="E50" s="8"/>
      <c r="F50" s="143"/>
      <c r="G50" s="149"/>
      <c r="H50" s="149"/>
      <c r="K50" s="6"/>
    </row>
    <row r="51" spans="1:11" x14ac:dyDescent="0.3">
      <c r="A51" s="75" t="s">
        <v>104</v>
      </c>
      <c r="B51" s="52" t="s">
        <v>148</v>
      </c>
      <c r="C51" s="18" t="s">
        <v>21</v>
      </c>
      <c r="D51" s="23">
        <v>90</v>
      </c>
      <c r="E51" s="8"/>
      <c r="F51" s="143"/>
      <c r="G51" s="149"/>
      <c r="H51" s="149"/>
      <c r="K51" s="6"/>
    </row>
    <row r="52" spans="1:11" x14ac:dyDescent="0.3">
      <c r="A52" s="74">
        <v>4</v>
      </c>
      <c r="B52" s="67" t="s">
        <v>22</v>
      </c>
      <c r="C52" s="18"/>
      <c r="D52" s="23"/>
      <c r="E52" s="8"/>
      <c r="F52" s="143"/>
      <c r="G52" s="149"/>
      <c r="H52" s="149"/>
      <c r="K52" s="6"/>
    </row>
    <row r="53" spans="1:11" ht="22.8" x14ac:dyDescent="0.3">
      <c r="A53" s="75">
        <v>4.0999999999999996</v>
      </c>
      <c r="B53" s="52" t="s">
        <v>105</v>
      </c>
      <c r="C53" s="18" t="s">
        <v>39</v>
      </c>
      <c r="D53" s="23">
        <v>4</v>
      </c>
      <c r="E53" s="8"/>
      <c r="F53" s="143"/>
      <c r="G53" s="149"/>
      <c r="H53" s="149"/>
      <c r="K53" s="6"/>
    </row>
    <row r="54" spans="1:11" ht="34.200000000000003" x14ac:dyDescent="0.3">
      <c r="A54" s="75" t="s">
        <v>208</v>
      </c>
      <c r="B54" s="109" t="s">
        <v>209</v>
      </c>
      <c r="C54" s="108" t="s">
        <v>39</v>
      </c>
      <c r="D54" s="23">
        <v>4</v>
      </c>
      <c r="E54" s="8"/>
      <c r="F54" s="143"/>
      <c r="G54" s="149"/>
      <c r="H54" s="149"/>
      <c r="K54" s="6"/>
    </row>
    <row r="55" spans="1:11" ht="34.200000000000003" x14ac:dyDescent="0.3">
      <c r="A55" s="75">
        <v>4.2</v>
      </c>
      <c r="B55" s="52" t="s">
        <v>106</v>
      </c>
      <c r="C55" s="18" t="s">
        <v>39</v>
      </c>
      <c r="D55" s="23">
        <v>1</v>
      </c>
      <c r="E55" s="8"/>
      <c r="F55" s="143"/>
      <c r="G55" s="149"/>
      <c r="H55" s="149"/>
      <c r="K55" s="6"/>
    </row>
    <row r="56" spans="1:11" ht="34.200000000000003" x14ac:dyDescent="0.3">
      <c r="A56" s="75">
        <v>4.3</v>
      </c>
      <c r="B56" s="52" t="s">
        <v>127</v>
      </c>
      <c r="C56" s="18" t="s">
        <v>166</v>
      </c>
      <c r="D56" s="23">
        <v>4</v>
      </c>
      <c r="E56" s="8"/>
      <c r="F56" s="143"/>
      <c r="G56" s="149"/>
      <c r="H56" s="149"/>
      <c r="K56" s="6"/>
    </row>
    <row r="57" spans="1:11" x14ac:dyDescent="0.3">
      <c r="A57" s="75">
        <v>4.4000000000000004</v>
      </c>
      <c r="B57" s="52" t="s">
        <v>128</v>
      </c>
      <c r="C57" s="18" t="s">
        <v>53</v>
      </c>
      <c r="D57" s="23">
        <v>24</v>
      </c>
      <c r="E57" s="8"/>
      <c r="F57" s="143"/>
      <c r="G57" s="149"/>
      <c r="H57" s="149"/>
      <c r="K57" s="6"/>
    </row>
    <row r="58" spans="1:11" x14ac:dyDescent="0.3">
      <c r="A58" s="75">
        <v>4.5</v>
      </c>
      <c r="B58" s="52" t="s">
        <v>129</v>
      </c>
      <c r="C58" s="18" t="s">
        <v>53</v>
      </c>
      <c r="D58" s="23">
        <v>18</v>
      </c>
      <c r="E58" s="8"/>
      <c r="F58" s="143"/>
      <c r="G58" s="149"/>
      <c r="H58" s="149"/>
      <c r="K58" s="6"/>
    </row>
    <row r="59" spans="1:11" ht="22.8" x14ac:dyDescent="0.3">
      <c r="A59" s="75">
        <v>4.5999999999999996</v>
      </c>
      <c r="B59" s="52" t="s">
        <v>130</v>
      </c>
      <c r="C59" s="18" t="s">
        <v>53</v>
      </c>
      <c r="D59" s="23">
        <v>12</v>
      </c>
      <c r="E59" s="8"/>
      <c r="F59" s="143"/>
      <c r="G59" s="149"/>
      <c r="H59" s="149"/>
      <c r="K59" s="6"/>
    </row>
    <row r="60" spans="1:11" x14ac:dyDescent="0.3">
      <c r="A60" s="75">
        <v>4.7</v>
      </c>
      <c r="B60" s="110" t="s">
        <v>157</v>
      </c>
      <c r="C60" s="18"/>
      <c r="D60" s="23"/>
      <c r="E60" s="8"/>
      <c r="F60" s="143"/>
      <c r="G60" s="149"/>
      <c r="H60" s="149"/>
      <c r="K60" s="6"/>
    </row>
    <row r="61" spans="1:11" x14ac:dyDescent="0.3">
      <c r="A61" s="75" t="s">
        <v>158</v>
      </c>
      <c r="B61" s="52" t="s">
        <v>162</v>
      </c>
      <c r="C61" s="18" t="s">
        <v>166</v>
      </c>
      <c r="D61" s="23">
        <v>2</v>
      </c>
      <c r="E61" s="36"/>
      <c r="F61" s="144"/>
      <c r="G61" s="138"/>
      <c r="H61" s="138"/>
      <c r="K61" s="13" t="e">
        <f>#REF!-I61/1000</f>
        <v>#REF!</v>
      </c>
    </row>
    <row r="62" spans="1:11" x14ac:dyDescent="0.3">
      <c r="A62" s="75" t="s">
        <v>159</v>
      </c>
      <c r="B62" s="52" t="s">
        <v>163</v>
      </c>
      <c r="C62" s="18" t="s">
        <v>166</v>
      </c>
      <c r="D62" s="23">
        <v>1</v>
      </c>
      <c r="E62" s="82"/>
      <c r="F62" s="139"/>
      <c r="G62" s="138"/>
      <c r="H62" s="138"/>
      <c r="K62" s="13">
        <f>I61/1000</f>
        <v>0</v>
      </c>
    </row>
    <row r="63" spans="1:11" x14ac:dyDescent="0.3">
      <c r="A63" s="75" t="s">
        <v>160</v>
      </c>
      <c r="B63" s="52" t="s">
        <v>164</v>
      </c>
      <c r="C63" s="18" t="s">
        <v>166</v>
      </c>
      <c r="D63" s="23">
        <v>1</v>
      </c>
      <c r="E63" s="8"/>
      <c r="F63" s="143"/>
      <c r="G63" s="149"/>
      <c r="H63" s="149"/>
      <c r="K63" s="6"/>
    </row>
    <row r="64" spans="1:11" x14ac:dyDescent="0.3">
      <c r="A64" s="75" t="s">
        <v>161</v>
      </c>
      <c r="B64" s="52" t="s">
        <v>165</v>
      </c>
      <c r="C64" s="18" t="s">
        <v>166</v>
      </c>
      <c r="D64" s="23">
        <v>0</v>
      </c>
      <c r="E64" s="8"/>
      <c r="F64" s="143"/>
      <c r="G64" s="149"/>
      <c r="H64" s="149"/>
      <c r="K64" s="6"/>
    </row>
    <row r="65" spans="1:11" x14ac:dyDescent="0.3">
      <c r="A65" s="86">
        <v>5</v>
      </c>
      <c r="B65" s="36" t="s">
        <v>23</v>
      </c>
      <c r="C65" s="36"/>
      <c r="D65" s="36"/>
      <c r="E65" s="8"/>
      <c r="F65" s="143"/>
      <c r="G65" s="149"/>
      <c r="H65" s="149"/>
      <c r="K65" s="6"/>
    </row>
    <row r="66" spans="1:11" x14ac:dyDescent="0.3">
      <c r="A66" s="17">
        <v>5.0999999999999996</v>
      </c>
      <c r="B66" s="67" t="s">
        <v>107</v>
      </c>
      <c r="C66" s="18"/>
      <c r="D66" s="18"/>
      <c r="E66" s="8"/>
      <c r="F66" s="143"/>
      <c r="G66" s="149"/>
      <c r="H66" s="149"/>
      <c r="K66" s="6"/>
    </row>
    <row r="67" spans="1:11" ht="36" x14ac:dyDescent="0.3">
      <c r="A67" s="16"/>
      <c r="B67" s="15" t="s">
        <v>108</v>
      </c>
      <c r="C67" s="15"/>
      <c r="D67" s="15"/>
      <c r="E67" s="8"/>
      <c r="F67" s="143"/>
      <c r="G67" s="149"/>
      <c r="H67" s="149"/>
      <c r="K67" s="6"/>
    </row>
    <row r="68" spans="1:11" x14ac:dyDescent="0.3">
      <c r="A68" s="16"/>
      <c r="B68" s="67" t="s">
        <v>91</v>
      </c>
      <c r="C68" s="18"/>
      <c r="D68" s="18"/>
      <c r="E68" s="8"/>
      <c r="F68" s="143"/>
      <c r="G68" s="149"/>
      <c r="H68" s="149"/>
      <c r="K68" s="6"/>
    </row>
    <row r="69" spans="1:11" ht="22.8" x14ac:dyDescent="0.3">
      <c r="A69" s="16" t="s">
        <v>116</v>
      </c>
      <c r="B69" s="52" t="s">
        <v>154</v>
      </c>
      <c r="C69" s="18" t="s">
        <v>12</v>
      </c>
      <c r="D69" s="18">
        <v>5</v>
      </c>
      <c r="E69" s="8"/>
      <c r="F69" s="143"/>
      <c r="G69" s="149"/>
      <c r="H69" s="149"/>
      <c r="K69" s="6"/>
    </row>
    <row r="70" spans="1:11" ht="22.8" x14ac:dyDescent="0.3">
      <c r="A70" s="16" t="s">
        <v>218</v>
      </c>
      <c r="B70" s="52" t="s">
        <v>139</v>
      </c>
      <c r="C70" s="18" t="s">
        <v>12</v>
      </c>
      <c r="D70" s="18">
        <v>5</v>
      </c>
      <c r="E70" s="8"/>
      <c r="F70" s="143"/>
      <c r="G70" s="149"/>
      <c r="H70" s="149"/>
      <c r="K70" s="6"/>
    </row>
    <row r="71" spans="1:11" ht="22.8" x14ac:dyDescent="0.3">
      <c r="A71" s="16" t="s">
        <v>219</v>
      </c>
      <c r="B71" s="52" t="s">
        <v>140</v>
      </c>
      <c r="C71" s="18" t="s">
        <v>12</v>
      </c>
      <c r="D71" s="18">
        <v>6</v>
      </c>
      <c r="E71" s="8"/>
      <c r="F71" s="143"/>
      <c r="G71" s="149"/>
      <c r="H71" s="149"/>
      <c r="K71" s="6"/>
    </row>
    <row r="72" spans="1:11" x14ac:dyDescent="0.3">
      <c r="A72" s="17">
        <v>5.2</v>
      </c>
      <c r="B72" s="67" t="s">
        <v>109</v>
      </c>
      <c r="C72" s="18"/>
      <c r="D72" s="18"/>
      <c r="E72" s="8"/>
      <c r="F72" s="143"/>
      <c r="G72" s="149"/>
      <c r="H72" s="149"/>
      <c r="K72" s="6"/>
    </row>
    <row r="73" spans="1:11" x14ac:dyDescent="0.3">
      <c r="A73" s="119" t="s">
        <v>117</v>
      </c>
      <c r="B73" s="120" t="s">
        <v>225</v>
      </c>
      <c r="C73" s="119" t="s">
        <v>226</v>
      </c>
      <c r="D73" s="119">
        <v>1</v>
      </c>
      <c r="E73" s="8"/>
      <c r="F73" s="143"/>
      <c r="G73" s="149"/>
      <c r="H73" s="149"/>
      <c r="K73" s="6"/>
    </row>
    <row r="74" spans="1:11" x14ac:dyDescent="0.3">
      <c r="A74" s="119" t="s">
        <v>118</v>
      </c>
      <c r="B74" s="52" t="s">
        <v>135</v>
      </c>
      <c r="C74" s="18" t="s">
        <v>53</v>
      </c>
      <c r="D74" s="23">
        <v>5</v>
      </c>
      <c r="E74" s="8"/>
      <c r="F74" s="143"/>
      <c r="G74" s="149"/>
      <c r="H74" s="149"/>
      <c r="K74" s="6"/>
    </row>
    <row r="75" spans="1:11" x14ac:dyDescent="0.3">
      <c r="A75" s="119" t="s">
        <v>119</v>
      </c>
      <c r="B75" s="52" t="s">
        <v>136</v>
      </c>
      <c r="C75" s="18" t="s">
        <v>53</v>
      </c>
      <c r="D75" s="18">
        <v>5</v>
      </c>
      <c r="E75" s="8"/>
      <c r="F75" s="143"/>
      <c r="G75" s="149"/>
      <c r="H75" s="149"/>
      <c r="K75" s="6"/>
    </row>
    <row r="76" spans="1:11" x14ac:dyDescent="0.3">
      <c r="A76" s="119" t="s">
        <v>220</v>
      </c>
      <c r="B76" s="52" t="s">
        <v>155</v>
      </c>
      <c r="C76" s="18" t="s">
        <v>53</v>
      </c>
      <c r="D76" s="18">
        <v>15</v>
      </c>
      <c r="E76" s="8"/>
      <c r="F76" s="143"/>
      <c r="G76" s="149"/>
      <c r="H76" s="149"/>
      <c r="K76" s="6"/>
    </row>
    <row r="77" spans="1:11" x14ac:dyDescent="0.3">
      <c r="A77" s="119" t="s">
        <v>221</v>
      </c>
      <c r="B77" s="52" t="s">
        <v>137</v>
      </c>
      <c r="C77" s="18" t="s">
        <v>53</v>
      </c>
      <c r="D77" s="18">
        <v>5</v>
      </c>
      <c r="E77" s="8"/>
      <c r="F77" s="143"/>
      <c r="G77" s="149"/>
      <c r="H77" s="149"/>
      <c r="K77" s="6"/>
    </row>
    <row r="78" spans="1:11" ht="23.4" customHeight="1" x14ac:dyDescent="0.3">
      <c r="A78" s="119" t="s">
        <v>222</v>
      </c>
      <c r="B78" s="52" t="s">
        <v>138</v>
      </c>
      <c r="C78" s="18" t="s">
        <v>53</v>
      </c>
      <c r="D78" s="18">
        <v>10</v>
      </c>
      <c r="E78" s="8"/>
      <c r="F78" s="143"/>
      <c r="G78" s="149"/>
      <c r="H78" s="149"/>
      <c r="K78" s="6"/>
    </row>
    <row r="79" spans="1:11" ht="23.1" customHeight="1" x14ac:dyDescent="0.3">
      <c r="A79" s="119" t="s">
        <v>223</v>
      </c>
      <c r="B79" s="52" t="s">
        <v>110</v>
      </c>
      <c r="C79" s="18" t="s">
        <v>53</v>
      </c>
      <c r="D79" s="18">
        <v>5</v>
      </c>
      <c r="E79" s="8"/>
      <c r="F79" s="143"/>
      <c r="G79" s="149"/>
      <c r="H79" s="149"/>
      <c r="K79" s="6"/>
    </row>
    <row r="80" spans="1:11" ht="25.35" customHeight="1" x14ac:dyDescent="0.3">
      <c r="A80" s="119" t="s">
        <v>224</v>
      </c>
      <c r="B80" s="52" t="s">
        <v>111</v>
      </c>
      <c r="C80" s="18" t="s">
        <v>53</v>
      </c>
      <c r="D80" s="18">
        <v>8</v>
      </c>
      <c r="E80" s="8"/>
      <c r="F80" s="143"/>
      <c r="G80" s="149"/>
      <c r="H80" s="149"/>
      <c r="K80" s="6"/>
    </row>
    <row r="81" spans="1:11" x14ac:dyDescent="0.3">
      <c r="A81" s="119" t="s">
        <v>227</v>
      </c>
      <c r="B81" s="52" t="s">
        <v>112</v>
      </c>
      <c r="C81" s="18" t="s">
        <v>53</v>
      </c>
      <c r="D81" s="18">
        <v>3</v>
      </c>
      <c r="E81" s="8"/>
      <c r="F81" s="143"/>
      <c r="G81" s="149"/>
      <c r="H81" s="149"/>
      <c r="K81" s="6"/>
    </row>
    <row r="82" spans="1:11" x14ac:dyDescent="0.3">
      <c r="A82" s="17">
        <v>5.3</v>
      </c>
      <c r="B82" s="67" t="s">
        <v>113</v>
      </c>
      <c r="C82" s="18" t="s">
        <v>53</v>
      </c>
      <c r="D82" s="18">
        <v>1</v>
      </c>
      <c r="E82" s="8"/>
      <c r="F82" s="143"/>
      <c r="G82" s="149"/>
      <c r="H82" s="149"/>
      <c r="K82" s="6"/>
    </row>
    <row r="83" spans="1:11" ht="18" customHeight="1" x14ac:dyDescent="0.3">
      <c r="A83" s="17">
        <v>5.4</v>
      </c>
      <c r="B83" s="67" t="s">
        <v>114</v>
      </c>
      <c r="C83" s="18" t="s">
        <v>53</v>
      </c>
      <c r="D83" s="18">
        <v>0</v>
      </c>
      <c r="E83" s="8"/>
      <c r="F83" s="143"/>
      <c r="G83" s="149"/>
      <c r="H83" s="149"/>
      <c r="K83" s="6"/>
    </row>
    <row r="84" spans="1:11" ht="22.35" customHeight="1" x14ac:dyDescent="0.3">
      <c r="A84" s="17">
        <v>5.5</v>
      </c>
      <c r="B84" s="67" t="s">
        <v>156</v>
      </c>
      <c r="C84" s="18" t="s">
        <v>53</v>
      </c>
      <c r="D84" s="18">
        <v>0</v>
      </c>
      <c r="E84" s="8"/>
      <c r="F84" s="143"/>
      <c r="G84" s="149"/>
      <c r="H84" s="149"/>
      <c r="K84" s="6"/>
    </row>
    <row r="85" spans="1:11" ht="15.75" customHeight="1" x14ac:dyDescent="0.3">
      <c r="A85" s="161" t="s">
        <v>247</v>
      </c>
      <c r="B85" s="161"/>
      <c r="C85" s="161"/>
      <c r="D85" s="161"/>
      <c r="E85" s="161"/>
      <c r="F85" s="145">
        <v>0</v>
      </c>
      <c r="G85" s="151"/>
      <c r="H85" s="151"/>
      <c r="K85" s="6"/>
    </row>
    <row r="86" spans="1:11" ht="15" thickBot="1" x14ac:dyDescent="0.35">
      <c r="D86" s="57"/>
      <c r="K86" s="6"/>
    </row>
    <row r="87" spans="1:11" x14ac:dyDescent="0.3">
      <c r="E87" s="70"/>
      <c r="F87" s="76"/>
      <c r="K87" s="6"/>
    </row>
    <row r="88" spans="1:11" x14ac:dyDescent="0.3">
      <c r="E88" s="3" t="s">
        <v>85</v>
      </c>
      <c r="F88" s="54"/>
      <c r="K88" s="6"/>
    </row>
    <row r="89" spans="1:11" x14ac:dyDescent="0.3">
      <c r="E89" s="4"/>
      <c r="F89" s="28"/>
      <c r="K89" s="6"/>
    </row>
    <row r="90" spans="1:11" x14ac:dyDescent="0.3">
      <c r="E90" s="3" t="s">
        <v>86</v>
      </c>
      <c r="F90" s="54"/>
      <c r="K90" s="6"/>
    </row>
    <row r="91" spans="1:11" x14ac:dyDescent="0.3">
      <c r="E91" s="3"/>
      <c r="F91" s="141"/>
      <c r="K91" s="6"/>
    </row>
    <row r="92" spans="1:11" ht="33" customHeight="1" x14ac:dyDescent="0.3">
      <c r="A92" s="175" t="s">
        <v>252</v>
      </c>
      <c r="B92" s="175"/>
      <c r="C92" s="175"/>
      <c r="D92" s="175"/>
      <c r="E92" s="175"/>
      <c r="F92" s="175"/>
      <c r="G92" s="175"/>
      <c r="H92" s="175"/>
      <c r="K92" s="14"/>
    </row>
    <row r="93" spans="1:11" ht="33.6" customHeight="1" x14ac:dyDescent="0.3">
      <c r="A93" s="168" t="s">
        <v>253</v>
      </c>
      <c r="B93" s="168"/>
      <c r="C93" s="168"/>
      <c r="D93" s="168"/>
      <c r="E93" s="168"/>
      <c r="F93" s="168"/>
      <c r="G93" s="168"/>
      <c r="H93" s="168"/>
    </row>
  </sheetData>
  <mergeCells count="17">
    <mergeCell ref="A42:A43"/>
    <mergeCell ref="A85:E85"/>
    <mergeCell ref="A93:H93"/>
    <mergeCell ref="A1:F1"/>
    <mergeCell ref="A3:A5"/>
    <mergeCell ref="B3:B5"/>
    <mergeCell ref="C3:C5"/>
    <mergeCell ref="D3:D5"/>
    <mergeCell ref="E3:F4"/>
    <mergeCell ref="G3:H4"/>
    <mergeCell ref="A92:H92"/>
    <mergeCell ref="A7:H7"/>
    <mergeCell ref="A8:B8"/>
    <mergeCell ref="A34:A35"/>
    <mergeCell ref="A36:A37"/>
    <mergeCell ref="A38:A39"/>
    <mergeCell ref="A40:A41"/>
  </mergeCells>
  <printOptions horizontalCentered="1"/>
  <pageMargins left="0.45" right="0.45" top="1" bottom="0.5" header="0.7" footer="0.3"/>
  <pageSetup paperSize="9" scale="70" fitToHeight="5" orientation="landscape" r:id="rId1"/>
  <headerFooter>
    <oddHeader>&amp;LSection 4: Bidding Forms</oddHeader>
    <oddFooter>&amp;C&amp;"Calibri,Regular"&amp;K0000002B-&amp;P</oddFooter>
  </headerFooter>
  <rowBreaks count="4" manualBreakCount="4">
    <brk id="27" max="7" man="1"/>
    <brk id="43" max="7" man="1"/>
    <brk id="58" max="7" man="1"/>
    <brk id="82"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8"/>
  <sheetViews>
    <sheetView zoomScale="85" zoomScaleNormal="85" zoomScaleSheetLayoutView="86" workbookViewId="0">
      <selection activeCell="D30" sqref="D30"/>
    </sheetView>
  </sheetViews>
  <sheetFormatPr defaultColWidth="8.88671875" defaultRowHeight="14.4" x14ac:dyDescent="0.3"/>
  <cols>
    <col min="1" max="1" width="8.109375" style="57" customWidth="1"/>
    <col min="2" max="2" width="87" style="57" customWidth="1"/>
    <col min="3" max="3" width="10.88671875" style="57" customWidth="1"/>
    <col min="4" max="4" width="8.88671875" style="57"/>
    <col min="5" max="5" width="14" style="57" customWidth="1"/>
    <col min="6" max="6" width="13.44140625" style="57" customWidth="1"/>
    <col min="7" max="8" width="12.5546875" style="57" customWidth="1"/>
    <col min="9" max="16384" width="8.88671875" style="57"/>
  </cols>
  <sheetData>
    <row r="1" spans="1:9" ht="14.4" customHeight="1" x14ac:dyDescent="0.3">
      <c r="A1" s="182" t="str">
        <f>'Schedule No. 1B'!A1:G1</f>
        <v>Power Transmission Strengthening and Integration of Renewable Energy Project (PTSIREP), Package-1</v>
      </c>
      <c r="B1" s="182"/>
      <c r="C1" s="182"/>
      <c r="D1" s="182"/>
      <c r="E1" s="182"/>
      <c r="F1" s="182"/>
      <c r="G1" s="182"/>
      <c r="H1" s="182"/>
      <c r="I1" s="44"/>
    </row>
    <row r="2" spans="1:9" ht="14.4" customHeight="1" x14ac:dyDescent="0.3">
      <c r="A2" s="182"/>
      <c r="B2" s="182"/>
      <c r="C2" s="182"/>
      <c r="D2" s="182"/>
      <c r="E2" s="182"/>
      <c r="F2" s="182"/>
      <c r="G2" s="182"/>
      <c r="H2" s="182"/>
      <c r="I2" s="44"/>
    </row>
    <row r="3" spans="1:9" ht="21" customHeight="1" x14ac:dyDescent="0.3">
      <c r="A3" s="55" t="str">
        <f>'Schedule No. 1B'!A2</f>
        <v>B</v>
      </c>
      <c r="B3" s="183" t="str">
        <f>'Schedule No. 1B'!B2:G2</f>
        <v>LILO of Anowara-Coxs Bazar 230kV double circuit  Line at Matarbari 400/230/132kV Substation (Pekua)</v>
      </c>
      <c r="C3" s="184"/>
      <c r="D3" s="184"/>
      <c r="E3" s="184"/>
      <c r="F3" s="184"/>
      <c r="G3" s="184"/>
      <c r="H3" s="185"/>
      <c r="I3" s="44"/>
    </row>
    <row r="4" spans="1:9" x14ac:dyDescent="0.3">
      <c r="A4" s="161" t="s">
        <v>0</v>
      </c>
      <c r="B4" s="161" t="s">
        <v>1</v>
      </c>
      <c r="C4" s="161" t="s">
        <v>2</v>
      </c>
      <c r="D4" s="161" t="s">
        <v>3</v>
      </c>
      <c r="E4" s="161" t="s">
        <v>240</v>
      </c>
      <c r="F4" s="161"/>
      <c r="G4" s="161" t="s">
        <v>241</v>
      </c>
      <c r="H4" s="161"/>
    </row>
    <row r="5" spans="1:9" ht="18" customHeight="1" x14ac:dyDescent="0.3">
      <c r="A5" s="161"/>
      <c r="B5" s="161"/>
      <c r="C5" s="161"/>
      <c r="D5" s="161"/>
      <c r="E5" s="161"/>
      <c r="F5" s="161"/>
      <c r="G5" s="161"/>
      <c r="H5" s="161"/>
    </row>
    <row r="6" spans="1:9" ht="48" customHeight="1" x14ac:dyDescent="0.3">
      <c r="A6" s="161"/>
      <c r="B6" s="161"/>
      <c r="C6" s="161"/>
      <c r="D6" s="161"/>
      <c r="E6" s="51" t="s">
        <v>88</v>
      </c>
      <c r="F6" s="51" t="s">
        <v>237</v>
      </c>
      <c r="G6" s="51" t="s">
        <v>88</v>
      </c>
      <c r="H6" s="51" t="s">
        <v>238</v>
      </c>
    </row>
    <row r="7" spans="1:9" x14ac:dyDescent="0.3">
      <c r="A7" s="50">
        <v>1</v>
      </c>
      <c r="B7" s="50">
        <v>2</v>
      </c>
      <c r="C7" s="50">
        <v>3</v>
      </c>
      <c r="D7" s="50">
        <v>4</v>
      </c>
      <c r="E7" s="50">
        <v>5</v>
      </c>
      <c r="F7" s="50">
        <v>6</v>
      </c>
      <c r="G7" s="50" t="s">
        <v>24</v>
      </c>
      <c r="H7" s="50" t="s">
        <v>25</v>
      </c>
    </row>
    <row r="8" spans="1:9" x14ac:dyDescent="0.3">
      <c r="A8" s="187" t="s">
        <v>233</v>
      </c>
      <c r="B8" s="187"/>
      <c r="C8" s="187"/>
      <c r="D8" s="187"/>
      <c r="E8" s="187"/>
      <c r="F8" s="187"/>
      <c r="G8" s="187"/>
      <c r="H8" s="187"/>
    </row>
    <row r="9" spans="1:9" x14ac:dyDescent="0.3">
      <c r="A9" s="50">
        <v>1</v>
      </c>
      <c r="B9" s="188" t="s">
        <v>26</v>
      </c>
      <c r="C9" s="188"/>
      <c r="D9" s="188"/>
      <c r="E9" s="188"/>
      <c r="F9" s="188"/>
      <c r="G9" s="188"/>
      <c r="H9" s="188"/>
    </row>
    <row r="10" spans="1:9" ht="24" customHeight="1" x14ac:dyDescent="0.3">
      <c r="A10" s="189">
        <v>1.1000000000000001</v>
      </c>
      <c r="B10" s="190" t="s">
        <v>27</v>
      </c>
      <c r="C10" s="189" t="s">
        <v>28</v>
      </c>
      <c r="D10" s="189">
        <v>1</v>
      </c>
      <c r="E10" s="191"/>
      <c r="F10" s="192"/>
      <c r="G10" s="192"/>
      <c r="H10" s="192"/>
    </row>
    <row r="11" spans="1:9" x14ac:dyDescent="0.3">
      <c r="A11" s="189"/>
      <c r="B11" s="190"/>
      <c r="C11" s="189"/>
      <c r="D11" s="189"/>
      <c r="E11" s="191"/>
      <c r="F11" s="192"/>
      <c r="G11" s="192"/>
      <c r="H11" s="192"/>
    </row>
    <row r="12" spans="1:9" x14ac:dyDescent="0.3">
      <c r="A12" s="50">
        <v>2</v>
      </c>
      <c r="B12" s="103" t="s">
        <v>192</v>
      </c>
      <c r="C12" s="41"/>
      <c r="D12" s="50"/>
      <c r="E12" s="68"/>
      <c r="F12" s="84"/>
      <c r="G12" s="84"/>
      <c r="H12" s="84"/>
    </row>
    <row r="13" spans="1:9" ht="24" x14ac:dyDescent="0.3">
      <c r="A13" s="86">
        <v>2.1</v>
      </c>
      <c r="B13" s="107" t="s">
        <v>193</v>
      </c>
      <c r="C13" s="18"/>
      <c r="D13" s="18"/>
      <c r="E13" s="68"/>
      <c r="F13" s="84"/>
      <c r="G13" s="84"/>
      <c r="H13" s="84"/>
    </row>
    <row r="14" spans="1:9" x14ac:dyDescent="0.3">
      <c r="A14" s="83" t="s">
        <v>29</v>
      </c>
      <c r="B14" s="45" t="s">
        <v>194</v>
      </c>
      <c r="C14" s="18" t="s">
        <v>53</v>
      </c>
      <c r="D14" s="83">
        <v>0</v>
      </c>
      <c r="E14" s="68"/>
      <c r="F14" s="84"/>
      <c r="G14" s="84"/>
      <c r="H14" s="84"/>
    </row>
    <row r="15" spans="1:9" x14ac:dyDescent="0.3">
      <c r="A15" s="83" t="s">
        <v>30</v>
      </c>
      <c r="B15" s="8" t="s">
        <v>195</v>
      </c>
      <c r="C15" s="122" t="s">
        <v>53</v>
      </c>
      <c r="D15" s="18">
        <v>1</v>
      </c>
      <c r="E15" s="68"/>
      <c r="F15" s="84"/>
      <c r="G15" s="84"/>
      <c r="H15" s="84"/>
    </row>
    <row r="16" spans="1:9" x14ac:dyDescent="0.3">
      <c r="A16" s="83" t="s">
        <v>31</v>
      </c>
      <c r="B16" s="57" t="s">
        <v>198</v>
      </c>
      <c r="C16" s="122" t="s">
        <v>53</v>
      </c>
      <c r="D16" s="18">
        <v>0</v>
      </c>
      <c r="E16" s="68"/>
      <c r="F16" s="84"/>
      <c r="G16" s="84"/>
      <c r="H16" s="84"/>
    </row>
    <row r="17" spans="1:10" x14ac:dyDescent="0.3">
      <c r="A17" s="18" t="s">
        <v>197</v>
      </c>
      <c r="B17" s="8" t="s">
        <v>196</v>
      </c>
      <c r="C17" s="122" t="s">
        <v>53</v>
      </c>
      <c r="D17" s="18">
        <v>1</v>
      </c>
      <c r="E17" s="68"/>
      <c r="F17" s="84"/>
      <c r="G17" s="84"/>
      <c r="H17" s="84"/>
    </row>
    <row r="18" spans="1:10" x14ac:dyDescent="0.3">
      <c r="A18" s="50">
        <v>3</v>
      </c>
      <c r="B18" s="41" t="s">
        <v>32</v>
      </c>
      <c r="C18" s="41"/>
      <c r="D18" s="41"/>
      <c r="E18" s="41"/>
      <c r="F18" s="62"/>
      <c r="G18" s="62"/>
      <c r="H18" s="62"/>
    </row>
    <row r="19" spans="1:10" ht="24" customHeight="1" x14ac:dyDescent="0.3">
      <c r="A19" s="18">
        <v>3.1</v>
      </c>
      <c r="B19" s="52" t="s">
        <v>235</v>
      </c>
      <c r="C19" s="18" t="s">
        <v>28</v>
      </c>
      <c r="D19" s="18">
        <v>1</v>
      </c>
      <c r="E19" s="68"/>
      <c r="F19" s="84"/>
      <c r="G19" s="84"/>
      <c r="H19" s="84"/>
    </row>
    <row r="20" spans="1:10" ht="26.1" customHeight="1" x14ac:dyDescent="0.3">
      <c r="A20" s="161" t="s">
        <v>87</v>
      </c>
      <c r="B20" s="161"/>
      <c r="C20" s="161"/>
      <c r="D20" s="161"/>
      <c r="E20" s="161"/>
      <c r="F20" s="161"/>
      <c r="G20" s="56">
        <f>SUM(G10:G19)</f>
        <v>0</v>
      </c>
      <c r="H20" s="62">
        <f>SUM(H10:H19)</f>
        <v>0</v>
      </c>
    </row>
    <row r="21" spans="1:10" ht="15" thickBot="1" x14ac:dyDescent="0.35">
      <c r="A21" s="19"/>
      <c r="B21" s="20"/>
      <c r="G21" s="80"/>
      <c r="H21" s="81"/>
    </row>
    <row r="22" spans="1:10" x14ac:dyDescent="0.3">
      <c r="F22" s="70"/>
      <c r="G22" s="76"/>
      <c r="H22" s="71"/>
    </row>
    <row r="23" spans="1:10" x14ac:dyDescent="0.3">
      <c r="F23" s="3" t="s">
        <v>85</v>
      </c>
      <c r="G23" s="54"/>
      <c r="H23" s="77"/>
    </row>
    <row r="24" spans="1:10" x14ac:dyDescent="0.3">
      <c r="F24" s="4"/>
      <c r="G24" s="28"/>
      <c r="H24" s="72"/>
    </row>
    <row r="25" spans="1:10" x14ac:dyDescent="0.3">
      <c r="F25" s="3" t="s">
        <v>86</v>
      </c>
      <c r="G25" s="54"/>
      <c r="H25" s="77"/>
    </row>
    <row r="26" spans="1:10" ht="15" thickBot="1" x14ac:dyDescent="0.35">
      <c r="B26" s="94"/>
      <c r="C26" s="94"/>
      <c r="F26" s="5"/>
      <c r="G26" s="43"/>
      <c r="H26" s="78"/>
    </row>
    <row r="27" spans="1:10" x14ac:dyDescent="0.3">
      <c r="A27" s="186" t="s">
        <v>252</v>
      </c>
      <c r="B27" s="186"/>
      <c r="C27" s="186"/>
      <c r="D27" s="186"/>
      <c r="E27" s="186"/>
      <c r="F27" s="186"/>
      <c r="G27" s="186"/>
      <c r="H27" s="186"/>
      <c r="I27" s="157"/>
      <c r="J27" s="157"/>
    </row>
    <row r="28" spans="1:10" x14ac:dyDescent="0.3">
      <c r="B28" s="2"/>
    </row>
  </sheetData>
  <mergeCells count="20">
    <mergeCell ref="A27:H27"/>
    <mergeCell ref="A20:F20"/>
    <mergeCell ref="A8:H8"/>
    <mergeCell ref="B9:H9"/>
    <mergeCell ref="A10:A11"/>
    <mergeCell ref="B10:B11"/>
    <mergeCell ref="C10:C11"/>
    <mergeCell ref="D10:D11"/>
    <mergeCell ref="E10:E11"/>
    <mergeCell ref="F10:F11"/>
    <mergeCell ref="G10:G11"/>
    <mergeCell ref="H10:H11"/>
    <mergeCell ref="A1:H2"/>
    <mergeCell ref="A4:A6"/>
    <mergeCell ref="B4:B6"/>
    <mergeCell ref="C4:C6"/>
    <mergeCell ref="D4:D6"/>
    <mergeCell ref="E4:F5"/>
    <mergeCell ref="G4:H5"/>
    <mergeCell ref="B3:H3"/>
  </mergeCells>
  <printOptions horizontalCentered="1"/>
  <pageMargins left="0.5" right="0.5" top="1" bottom="1.5" header="0.5" footer="0.5"/>
  <pageSetup paperSize="9" scale="77" orientation="landscape" r:id="rId1"/>
  <headerFooter>
    <oddHeader>&amp;LSection 4: Bidding Forms</oddHeader>
    <oddFooter>&amp;C&amp;"Calibri,Regular"&amp;K0000003B-&amp;P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88"/>
  <sheetViews>
    <sheetView tabSelected="1" topLeftCell="A52" zoomScale="70" zoomScaleNormal="70" zoomScaleSheetLayoutView="100" workbookViewId="0">
      <selection activeCell="K73" sqref="K73"/>
    </sheetView>
  </sheetViews>
  <sheetFormatPr defaultRowHeight="14.4" x14ac:dyDescent="0.3"/>
  <cols>
    <col min="1" max="1" width="8.88671875" style="96"/>
    <col min="2" max="2" width="72.5546875" style="57" customWidth="1"/>
    <col min="3" max="3" width="8.88671875" style="57"/>
    <col min="4" max="4" width="8.88671875" style="95"/>
    <col min="5" max="5" width="16" style="57" bestFit="1" customWidth="1"/>
    <col min="6" max="6" width="13.44140625" style="57" bestFit="1" customWidth="1"/>
    <col min="7" max="7" width="16" style="57" bestFit="1" customWidth="1"/>
    <col min="8" max="8" width="14.109375" style="57" bestFit="1" customWidth="1"/>
    <col min="9" max="16384" width="8.88671875" style="57"/>
  </cols>
  <sheetData>
    <row r="1" spans="1:9" ht="15" customHeight="1" x14ac:dyDescent="0.3">
      <c r="A1" s="182" t="str">
        <f>'Schedule No. 1B'!A1:G1</f>
        <v>Power Transmission Strengthening and Integration of Renewable Energy Project (PTSIREP), Package-1</v>
      </c>
      <c r="B1" s="182"/>
      <c r="C1" s="182"/>
      <c r="D1" s="182"/>
      <c r="E1" s="182"/>
      <c r="F1" s="182"/>
      <c r="G1" s="182"/>
      <c r="H1" s="182"/>
      <c r="I1" s="29"/>
    </row>
    <row r="2" spans="1:9" ht="15" customHeight="1" x14ac:dyDescent="0.3">
      <c r="A2" s="182"/>
      <c r="B2" s="182"/>
      <c r="C2" s="182"/>
      <c r="D2" s="182"/>
      <c r="E2" s="182"/>
      <c r="F2" s="182"/>
      <c r="G2" s="182"/>
      <c r="H2" s="182"/>
      <c r="I2" s="29"/>
    </row>
    <row r="3" spans="1:9" ht="15" customHeight="1" x14ac:dyDescent="0.3">
      <c r="A3" s="31" t="str">
        <f>'Schedule No. 1B'!A2</f>
        <v>B</v>
      </c>
      <c r="B3" s="195" t="str">
        <f>'Schedule No. 1B'!B2:G2</f>
        <v>LILO of Anowara-Coxs Bazar 230kV double circuit  Line at Matarbari 400/230/132kV Substation (Pekua)</v>
      </c>
      <c r="C3" s="195"/>
      <c r="D3" s="195"/>
      <c r="E3" s="195"/>
      <c r="F3" s="195"/>
      <c r="G3" s="195"/>
      <c r="H3" s="195"/>
      <c r="I3" s="29"/>
    </row>
    <row r="4" spans="1:9" x14ac:dyDescent="0.3">
      <c r="A4" s="194" t="s">
        <v>0</v>
      </c>
      <c r="B4" s="161" t="s">
        <v>1</v>
      </c>
      <c r="C4" s="161" t="s">
        <v>2</v>
      </c>
      <c r="D4" s="161" t="s">
        <v>3</v>
      </c>
      <c r="E4" s="161" t="s">
        <v>240</v>
      </c>
      <c r="F4" s="161"/>
      <c r="G4" s="161" t="s">
        <v>241</v>
      </c>
      <c r="H4" s="161"/>
    </row>
    <row r="5" spans="1:9" x14ac:dyDescent="0.3">
      <c r="A5" s="194"/>
      <c r="B5" s="161"/>
      <c r="C5" s="161"/>
      <c r="D5" s="161"/>
      <c r="E5" s="161"/>
      <c r="F5" s="161"/>
      <c r="G5" s="161"/>
      <c r="H5" s="161"/>
    </row>
    <row r="6" spans="1:9" ht="34.5" customHeight="1" x14ac:dyDescent="0.3">
      <c r="A6" s="194"/>
      <c r="B6" s="161"/>
      <c r="C6" s="161"/>
      <c r="D6" s="161"/>
      <c r="E6" s="124" t="s">
        <v>88</v>
      </c>
      <c r="F6" s="124" t="s">
        <v>238</v>
      </c>
      <c r="G6" s="124" t="s">
        <v>88</v>
      </c>
      <c r="H6" s="124" t="s">
        <v>237</v>
      </c>
    </row>
    <row r="7" spans="1:9" x14ac:dyDescent="0.3">
      <c r="A7" s="129">
        <v>1</v>
      </c>
      <c r="B7" s="124">
        <v>2</v>
      </c>
      <c r="C7" s="124">
        <v>3</v>
      </c>
      <c r="D7" s="124">
        <v>4</v>
      </c>
      <c r="E7" s="124">
        <v>5</v>
      </c>
      <c r="F7" s="124">
        <v>6</v>
      </c>
      <c r="G7" s="124" t="s">
        <v>24</v>
      </c>
      <c r="H7" s="124" t="s">
        <v>25</v>
      </c>
    </row>
    <row r="8" spans="1:9" x14ac:dyDescent="0.3">
      <c r="A8" s="196" t="s">
        <v>234</v>
      </c>
      <c r="B8" s="196"/>
      <c r="C8" s="196"/>
      <c r="D8" s="196"/>
      <c r="E8" s="196"/>
      <c r="F8" s="196"/>
      <c r="G8" s="196"/>
      <c r="H8" s="196"/>
    </row>
    <row r="9" spans="1:9" x14ac:dyDescent="0.3">
      <c r="A9" s="129">
        <v>1</v>
      </c>
      <c r="B9" s="197" t="s">
        <v>33</v>
      </c>
      <c r="C9" s="197"/>
      <c r="D9" s="197"/>
      <c r="E9" s="197"/>
      <c r="F9" s="197"/>
      <c r="G9" s="125"/>
      <c r="H9" s="125"/>
    </row>
    <row r="10" spans="1:9" x14ac:dyDescent="0.3">
      <c r="A10" s="129">
        <v>1.1000000000000001</v>
      </c>
      <c r="B10" s="197" t="s">
        <v>34</v>
      </c>
      <c r="C10" s="197"/>
      <c r="D10" s="197"/>
      <c r="E10" s="197"/>
      <c r="F10" s="197"/>
      <c r="G10" s="125"/>
      <c r="H10" s="125"/>
    </row>
    <row r="11" spans="1:9" x14ac:dyDescent="0.3">
      <c r="A11" s="198" t="s">
        <v>4</v>
      </c>
      <c r="B11" s="190" t="s">
        <v>236</v>
      </c>
      <c r="C11" s="189" t="s">
        <v>35</v>
      </c>
      <c r="D11" s="198">
        <v>0.8</v>
      </c>
      <c r="E11" s="199"/>
      <c r="F11" s="199"/>
      <c r="G11" s="199"/>
      <c r="H11" s="199"/>
    </row>
    <row r="12" spans="1:9" ht="34.200000000000003" customHeight="1" x14ac:dyDescent="0.3">
      <c r="A12" s="198"/>
      <c r="B12" s="190"/>
      <c r="C12" s="189"/>
      <c r="D12" s="198"/>
      <c r="E12" s="199"/>
      <c r="F12" s="199"/>
      <c r="G12" s="199"/>
      <c r="H12" s="199"/>
    </row>
    <row r="13" spans="1:9" x14ac:dyDescent="0.3">
      <c r="A13" s="129">
        <v>1.2</v>
      </c>
      <c r="B13" s="197" t="s">
        <v>36</v>
      </c>
      <c r="C13" s="197"/>
      <c r="D13" s="197"/>
      <c r="E13" s="197"/>
      <c r="F13" s="197"/>
      <c r="G13" s="125"/>
      <c r="H13" s="87"/>
    </row>
    <row r="14" spans="1:9" ht="28.5" customHeight="1" x14ac:dyDescent="0.3">
      <c r="A14" s="131" t="s">
        <v>6</v>
      </c>
      <c r="B14" s="127" t="s">
        <v>84</v>
      </c>
      <c r="C14" s="126"/>
      <c r="D14" s="131"/>
      <c r="E14" s="8"/>
      <c r="F14" s="8"/>
      <c r="G14" s="8"/>
      <c r="H14" s="8"/>
    </row>
    <row r="15" spans="1:9" x14ac:dyDescent="0.3">
      <c r="A15" s="126" t="s">
        <v>54</v>
      </c>
      <c r="B15" s="127" t="s">
        <v>69</v>
      </c>
      <c r="C15" s="126" t="s">
        <v>71</v>
      </c>
      <c r="D15" s="126">
        <v>1</v>
      </c>
      <c r="E15" s="128"/>
      <c r="F15" s="128"/>
      <c r="G15" s="128"/>
      <c r="H15" s="128"/>
    </row>
    <row r="16" spans="1:9" x14ac:dyDescent="0.3">
      <c r="A16" s="126" t="s">
        <v>55</v>
      </c>
      <c r="B16" s="127" t="s">
        <v>70</v>
      </c>
      <c r="C16" s="126" t="s">
        <v>71</v>
      </c>
      <c r="D16" s="126">
        <v>1</v>
      </c>
      <c r="E16" s="128"/>
      <c r="F16" s="128"/>
      <c r="G16" s="128"/>
      <c r="H16" s="128"/>
    </row>
    <row r="17" spans="1:9" x14ac:dyDescent="0.3">
      <c r="A17" s="46" t="s">
        <v>7</v>
      </c>
      <c r="B17" s="7" t="s">
        <v>38</v>
      </c>
      <c r="C17" s="34" t="s">
        <v>37</v>
      </c>
      <c r="D17" s="47">
        <v>4</v>
      </c>
      <c r="E17" s="128"/>
      <c r="F17" s="128"/>
      <c r="G17" s="128"/>
      <c r="H17" s="128"/>
    </row>
    <row r="18" spans="1:9" ht="39" customHeight="1" x14ac:dyDescent="0.3">
      <c r="A18" s="129">
        <v>2</v>
      </c>
      <c r="B18" s="197" t="s">
        <v>89</v>
      </c>
      <c r="C18" s="197"/>
      <c r="D18" s="197"/>
      <c r="E18" s="197"/>
      <c r="F18" s="197"/>
      <c r="G18" s="197"/>
      <c r="H18" s="197"/>
    </row>
    <row r="19" spans="1:9" x14ac:dyDescent="0.3">
      <c r="A19" s="129">
        <v>2.1</v>
      </c>
      <c r="B19" s="200" t="s">
        <v>92</v>
      </c>
      <c r="C19" s="200"/>
      <c r="D19" s="200"/>
      <c r="E19" s="200"/>
      <c r="F19" s="200"/>
      <c r="G19" s="15"/>
      <c r="H19" s="15"/>
    </row>
    <row r="20" spans="1:9" x14ac:dyDescent="0.3">
      <c r="A20" s="90" t="s">
        <v>29</v>
      </c>
      <c r="B20" s="89" t="s">
        <v>215</v>
      </c>
      <c r="C20" s="126" t="s">
        <v>39</v>
      </c>
      <c r="D20" s="131">
        <v>0</v>
      </c>
      <c r="E20" s="128"/>
      <c r="F20" s="128"/>
      <c r="G20" s="128"/>
      <c r="H20" s="128"/>
    </row>
    <row r="21" spans="1:9" x14ac:dyDescent="0.3">
      <c r="A21" s="129">
        <v>2.2000000000000002</v>
      </c>
      <c r="B21" s="97" t="s">
        <v>93</v>
      </c>
      <c r="C21" s="126"/>
      <c r="D21" s="131"/>
      <c r="E21" s="66"/>
      <c r="F21" s="66"/>
      <c r="G21" s="66"/>
      <c r="H21" s="66"/>
    </row>
    <row r="22" spans="1:9" x14ac:dyDescent="0.3">
      <c r="A22" s="90" t="s">
        <v>64</v>
      </c>
      <c r="B22" s="89" t="s">
        <v>215</v>
      </c>
      <c r="C22" s="126" t="s">
        <v>39</v>
      </c>
      <c r="D22" s="131">
        <v>1</v>
      </c>
      <c r="E22" s="128"/>
      <c r="F22" s="128"/>
      <c r="G22" s="128"/>
      <c r="H22" s="128"/>
    </row>
    <row r="23" spans="1:9" x14ac:dyDescent="0.3">
      <c r="A23" s="129">
        <v>2.2999999999999998</v>
      </c>
      <c r="B23" s="97" t="s">
        <v>184</v>
      </c>
      <c r="C23" s="126"/>
      <c r="D23" s="131"/>
      <c r="E23" s="128"/>
      <c r="F23" s="128"/>
      <c r="G23" s="128"/>
      <c r="H23" s="128"/>
    </row>
    <row r="24" spans="1:9" x14ac:dyDescent="0.3">
      <c r="A24" s="90" t="s">
        <v>68</v>
      </c>
      <c r="B24" s="89" t="s">
        <v>215</v>
      </c>
      <c r="C24" s="126" t="s">
        <v>39</v>
      </c>
      <c r="D24" s="131">
        <v>0</v>
      </c>
      <c r="E24" s="128"/>
      <c r="F24" s="128"/>
      <c r="G24" s="128"/>
      <c r="H24" s="128"/>
    </row>
    <row r="25" spans="1:9" x14ac:dyDescent="0.3">
      <c r="A25" s="129">
        <v>2.4</v>
      </c>
      <c r="B25" s="97" t="s">
        <v>94</v>
      </c>
      <c r="C25" s="126"/>
      <c r="D25" s="131"/>
      <c r="E25" s="66"/>
      <c r="F25" s="66"/>
      <c r="G25" s="66"/>
      <c r="H25" s="66"/>
    </row>
    <row r="26" spans="1:9" x14ac:dyDescent="0.3">
      <c r="A26" s="159" t="s">
        <v>199</v>
      </c>
      <c r="B26" s="202" t="s">
        <v>256</v>
      </c>
      <c r="C26" s="158" t="s">
        <v>39</v>
      </c>
      <c r="D26" s="159">
        <v>1</v>
      </c>
      <c r="E26" s="66"/>
      <c r="F26" s="66"/>
      <c r="G26" s="66"/>
      <c r="H26" s="66"/>
    </row>
    <row r="27" spans="1:9" x14ac:dyDescent="0.3">
      <c r="A27" s="159" t="s">
        <v>254</v>
      </c>
      <c r="B27" s="202" t="s">
        <v>257</v>
      </c>
      <c r="C27" s="158" t="s">
        <v>39</v>
      </c>
      <c r="D27" s="159">
        <v>1</v>
      </c>
      <c r="E27" s="66"/>
      <c r="F27" s="66"/>
      <c r="G27" s="66"/>
      <c r="H27" s="66"/>
    </row>
    <row r="28" spans="1:9" x14ac:dyDescent="0.3">
      <c r="A28" s="90" t="s">
        <v>255</v>
      </c>
      <c r="B28" s="202" t="s">
        <v>258</v>
      </c>
      <c r="C28" s="126" t="s">
        <v>39</v>
      </c>
      <c r="D28" s="131">
        <v>1</v>
      </c>
      <c r="E28" s="128"/>
      <c r="F28" s="128"/>
      <c r="G28" s="128"/>
      <c r="H28" s="128"/>
    </row>
    <row r="29" spans="1:9" ht="30" customHeight="1" x14ac:dyDescent="0.3">
      <c r="A29" s="129">
        <v>3</v>
      </c>
      <c r="B29" s="197" t="s">
        <v>207</v>
      </c>
      <c r="C29" s="197"/>
      <c r="D29" s="197"/>
      <c r="E29" s="197"/>
      <c r="F29" s="197"/>
      <c r="G29" s="197"/>
      <c r="H29" s="197"/>
      <c r="I29" s="69">
        <f>SUM(I19:I28)</f>
        <v>0</v>
      </c>
    </row>
    <row r="30" spans="1:9" x14ac:dyDescent="0.3">
      <c r="A30" s="129">
        <v>3.1</v>
      </c>
      <c r="B30" s="15" t="s">
        <v>92</v>
      </c>
      <c r="C30" s="126"/>
      <c r="D30" s="75"/>
      <c r="E30" s="15"/>
      <c r="F30" s="15"/>
      <c r="G30" s="15"/>
      <c r="H30" s="15"/>
    </row>
    <row r="31" spans="1:9" x14ac:dyDescent="0.3">
      <c r="A31" s="131" t="s">
        <v>48</v>
      </c>
      <c r="B31" s="127" t="s">
        <v>174</v>
      </c>
      <c r="C31" s="126" t="str">
        <f>'[1]Schedule No. 1A'!D45</f>
        <v>each</v>
      </c>
      <c r="D31" s="23">
        <v>0</v>
      </c>
      <c r="E31" s="128"/>
      <c r="F31" s="128"/>
      <c r="G31" s="128"/>
      <c r="H31" s="128"/>
    </row>
    <row r="32" spans="1:9" x14ac:dyDescent="0.3">
      <c r="A32" s="131" t="s">
        <v>47</v>
      </c>
      <c r="B32" s="127" t="s">
        <v>125</v>
      </c>
      <c r="C32" s="126" t="str">
        <f>'[1]Schedule No. 1A'!D47</f>
        <v>each</v>
      </c>
      <c r="D32" s="23">
        <v>0</v>
      </c>
      <c r="E32" s="128"/>
      <c r="F32" s="128"/>
      <c r="G32" s="128"/>
      <c r="H32" s="128"/>
      <c r="I32" s="69">
        <f>SUM(D31:D32)</f>
        <v>0</v>
      </c>
    </row>
    <row r="33" spans="1:9" x14ac:dyDescent="0.3">
      <c r="A33" s="129">
        <v>3.2</v>
      </c>
      <c r="B33" s="30" t="s">
        <v>93</v>
      </c>
      <c r="C33" s="126"/>
      <c r="D33" s="126"/>
      <c r="E33" s="132"/>
      <c r="F33" s="132"/>
      <c r="G33" s="132"/>
      <c r="H33" s="132"/>
    </row>
    <row r="34" spans="1:9" x14ac:dyDescent="0.3">
      <c r="A34" s="131" t="s">
        <v>65</v>
      </c>
      <c r="B34" s="9" t="s">
        <v>175</v>
      </c>
      <c r="C34" s="126" t="s">
        <v>53</v>
      </c>
      <c r="D34" s="126">
        <v>0</v>
      </c>
      <c r="E34" s="132"/>
      <c r="F34" s="132"/>
      <c r="G34" s="132"/>
      <c r="H34" s="132"/>
    </row>
    <row r="35" spans="1:9" x14ac:dyDescent="0.3">
      <c r="A35" s="131" t="s">
        <v>169</v>
      </c>
      <c r="B35" s="9" t="s">
        <v>176</v>
      </c>
      <c r="C35" s="126" t="s">
        <v>53</v>
      </c>
      <c r="D35" s="126">
        <v>0</v>
      </c>
      <c r="E35" s="132"/>
      <c r="F35" s="132"/>
      <c r="G35" s="132"/>
      <c r="H35" s="132"/>
    </row>
    <row r="36" spans="1:9" x14ac:dyDescent="0.3">
      <c r="A36" s="131" t="s">
        <v>200</v>
      </c>
      <c r="B36" s="9" t="s">
        <v>177</v>
      </c>
      <c r="C36" s="126" t="s">
        <v>53</v>
      </c>
      <c r="D36" s="126">
        <v>0</v>
      </c>
      <c r="E36" s="132"/>
      <c r="F36" s="132"/>
      <c r="G36" s="132"/>
      <c r="H36" s="132"/>
    </row>
    <row r="37" spans="1:9" x14ac:dyDescent="0.3">
      <c r="A37" s="131" t="s">
        <v>201</v>
      </c>
      <c r="B37" s="9" t="s">
        <v>178</v>
      </c>
      <c r="C37" s="126" t="s">
        <v>53</v>
      </c>
      <c r="D37" s="126">
        <v>0</v>
      </c>
      <c r="E37" s="132"/>
      <c r="F37" s="132"/>
      <c r="G37" s="132"/>
      <c r="H37" s="132"/>
    </row>
    <row r="38" spans="1:9" x14ac:dyDescent="0.3">
      <c r="A38" s="134" t="s">
        <v>203</v>
      </c>
      <c r="B38" s="9" t="s">
        <v>167</v>
      </c>
      <c r="C38" s="126" t="s">
        <v>53</v>
      </c>
      <c r="D38" s="126">
        <v>1</v>
      </c>
      <c r="E38" s="132"/>
      <c r="F38" s="132"/>
      <c r="G38" s="132"/>
      <c r="H38" s="132"/>
    </row>
    <row r="39" spans="1:9" x14ac:dyDescent="0.3">
      <c r="A39" s="134" t="s">
        <v>202</v>
      </c>
      <c r="B39" s="9" t="s">
        <v>151</v>
      </c>
      <c r="C39" s="126" t="str">
        <f>'[1]Schedule No. 1A'!D71</f>
        <v>each</v>
      </c>
      <c r="D39" s="126">
        <v>0</v>
      </c>
      <c r="E39" s="128"/>
      <c r="F39" s="128"/>
      <c r="G39" s="128"/>
      <c r="H39" s="128"/>
    </row>
    <row r="40" spans="1:9" x14ac:dyDescent="0.3">
      <c r="A40" s="135">
        <v>3.3</v>
      </c>
      <c r="B40" s="15" t="s">
        <v>184</v>
      </c>
      <c r="C40" s="126"/>
      <c r="D40" s="126"/>
      <c r="E40" s="128"/>
      <c r="F40" s="128"/>
      <c r="G40" s="128"/>
      <c r="H40" s="128"/>
    </row>
    <row r="41" spans="1:9" x14ac:dyDescent="0.3">
      <c r="A41" s="134" t="s">
        <v>66</v>
      </c>
      <c r="B41" s="7" t="s">
        <v>185</v>
      </c>
      <c r="C41" s="126" t="s">
        <v>53</v>
      </c>
      <c r="D41" s="126">
        <v>0</v>
      </c>
      <c r="E41" s="128"/>
      <c r="F41" s="128"/>
      <c r="G41" s="128"/>
      <c r="H41" s="128"/>
    </row>
    <row r="42" spans="1:9" x14ac:dyDescent="0.3">
      <c r="A42" s="129">
        <v>3.4</v>
      </c>
      <c r="B42" s="15" t="s">
        <v>94</v>
      </c>
      <c r="C42" s="126"/>
      <c r="D42" s="126"/>
      <c r="E42" s="132"/>
      <c r="F42" s="132"/>
      <c r="G42" s="132"/>
      <c r="H42" s="132"/>
    </row>
    <row r="43" spans="1:9" x14ac:dyDescent="0.3">
      <c r="A43" s="131" t="s">
        <v>66</v>
      </c>
      <c r="B43" s="7" t="s">
        <v>168</v>
      </c>
      <c r="C43" s="126" t="str">
        <f>'[1]Schedule No. 1A'!D87</f>
        <v>each</v>
      </c>
      <c r="D43" s="126">
        <v>0</v>
      </c>
      <c r="E43" s="128"/>
      <c r="F43" s="128"/>
      <c r="G43" s="128"/>
      <c r="H43" s="128"/>
    </row>
    <row r="44" spans="1:9" x14ac:dyDescent="0.3">
      <c r="A44" s="131" t="s">
        <v>67</v>
      </c>
      <c r="B44" s="7" t="s">
        <v>183</v>
      </c>
      <c r="C44" s="126" t="str">
        <f>'[1]Schedule No. 1A'!D88</f>
        <v>each</v>
      </c>
      <c r="D44" s="126">
        <v>1</v>
      </c>
      <c r="E44" s="128"/>
      <c r="F44" s="128"/>
      <c r="G44" s="128"/>
      <c r="H44" s="128"/>
    </row>
    <row r="45" spans="1:9" x14ac:dyDescent="0.3">
      <c r="A45" s="131" t="s">
        <v>204</v>
      </c>
      <c r="B45" s="7" t="s">
        <v>95</v>
      </c>
      <c r="C45" s="126" t="str">
        <f>'[1]Schedule No. 1A'!D88</f>
        <v>each</v>
      </c>
      <c r="D45" s="126">
        <v>2</v>
      </c>
      <c r="E45" s="128"/>
      <c r="F45" s="128"/>
      <c r="G45" s="128"/>
      <c r="H45" s="128"/>
      <c r="I45" s="57">
        <f>SUM(D43:D45)</f>
        <v>3</v>
      </c>
    </row>
    <row r="46" spans="1:9" x14ac:dyDescent="0.3">
      <c r="A46" s="129">
        <v>3.5</v>
      </c>
      <c r="B46" s="123" t="s">
        <v>231</v>
      </c>
      <c r="C46" s="126"/>
      <c r="D46" s="126"/>
      <c r="E46" s="128"/>
      <c r="F46" s="128"/>
      <c r="G46" s="128"/>
      <c r="H46" s="128"/>
    </row>
    <row r="47" spans="1:9" ht="22.8" x14ac:dyDescent="0.3">
      <c r="A47" s="129" t="s">
        <v>229</v>
      </c>
      <c r="B47" s="7" t="s">
        <v>126</v>
      </c>
      <c r="C47" s="34" t="s">
        <v>9</v>
      </c>
      <c r="D47" s="126">
        <v>1</v>
      </c>
      <c r="E47" s="128"/>
      <c r="F47" s="128"/>
      <c r="G47" s="128"/>
      <c r="H47" s="128"/>
    </row>
    <row r="48" spans="1:9" ht="22.8" x14ac:dyDescent="0.3">
      <c r="A48" s="129" t="s">
        <v>230</v>
      </c>
      <c r="B48" s="7" t="s">
        <v>131</v>
      </c>
      <c r="C48" s="34" t="s">
        <v>9</v>
      </c>
      <c r="D48" s="34">
        <v>4</v>
      </c>
      <c r="E48" s="128"/>
      <c r="F48" s="128"/>
      <c r="G48" s="128"/>
      <c r="H48" s="128"/>
    </row>
    <row r="49" spans="1:10" x14ac:dyDescent="0.3">
      <c r="A49" s="129">
        <v>4</v>
      </c>
      <c r="B49" s="133" t="s">
        <v>59</v>
      </c>
      <c r="C49" s="17"/>
      <c r="D49" s="131"/>
      <c r="E49" s="8"/>
      <c r="F49" s="8"/>
      <c r="G49" s="8"/>
      <c r="H49" s="8"/>
    </row>
    <row r="50" spans="1:10" ht="29.4" customHeight="1" x14ac:dyDescent="0.3">
      <c r="A50" s="129">
        <v>4.0999999999999996</v>
      </c>
      <c r="B50" s="200" t="s">
        <v>60</v>
      </c>
      <c r="C50" s="200"/>
      <c r="D50" s="200"/>
      <c r="E50" s="200"/>
      <c r="F50" s="200"/>
      <c r="G50" s="200"/>
      <c r="H50" s="8"/>
    </row>
    <row r="51" spans="1:10" x14ac:dyDescent="0.3">
      <c r="A51" s="131" t="s">
        <v>54</v>
      </c>
      <c r="B51" s="88" t="s">
        <v>216</v>
      </c>
      <c r="C51" s="126" t="s">
        <v>61</v>
      </c>
      <c r="D51" s="131">
        <v>1</v>
      </c>
      <c r="E51" s="128"/>
      <c r="F51" s="128"/>
      <c r="G51" s="128"/>
      <c r="H51" s="128"/>
    </row>
    <row r="52" spans="1:10" x14ac:dyDescent="0.3">
      <c r="A52" s="98" t="s">
        <v>55</v>
      </c>
      <c r="B52" s="88" t="s">
        <v>62</v>
      </c>
      <c r="C52" s="126" t="s">
        <v>61</v>
      </c>
      <c r="D52" s="131">
        <v>16</v>
      </c>
      <c r="E52" s="128"/>
      <c r="F52" s="128"/>
      <c r="G52" s="128"/>
      <c r="H52" s="128"/>
      <c r="J52" s="57">
        <f>6*4</f>
        <v>24</v>
      </c>
    </row>
    <row r="53" spans="1:10" x14ac:dyDescent="0.3">
      <c r="A53" s="115" t="s">
        <v>213</v>
      </c>
      <c r="B53" s="201" t="s">
        <v>210</v>
      </c>
      <c r="C53" s="201"/>
      <c r="D53" s="201"/>
      <c r="E53" s="201"/>
      <c r="F53" s="201"/>
      <c r="G53" s="201"/>
      <c r="H53" s="128"/>
    </row>
    <row r="54" spans="1:10" ht="22.8" x14ac:dyDescent="0.3">
      <c r="A54" s="98" t="s">
        <v>54</v>
      </c>
      <c r="B54" s="116" t="s">
        <v>209</v>
      </c>
      <c r="C54" s="117" t="s">
        <v>39</v>
      </c>
      <c r="D54" s="131">
        <v>4</v>
      </c>
      <c r="E54" s="128"/>
      <c r="F54" s="128"/>
      <c r="G54" s="128"/>
      <c r="H54" s="128"/>
    </row>
    <row r="55" spans="1:10" ht="22.8" x14ac:dyDescent="0.3">
      <c r="A55" s="98" t="s">
        <v>55</v>
      </c>
      <c r="B55" s="116" t="s">
        <v>211</v>
      </c>
      <c r="C55" s="117" t="s">
        <v>39</v>
      </c>
      <c r="D55" s="131">
        <v>4</v>
      </c>
      <c r="E55" s="128"/>
      <c r="F55" s="128"/>
      <c r="G55" s="128"/>
      <c r="H55" s="128"/>
    </row>
    <row r="56" spans="1:10" ht="22.8" x14ac:dyDescent="0.3">
      <c r="A56" s="98" t="s">
        <v>56</v>
      </c>
      <c r="B56" s="116" t="s">
        <v>212</v>
      </c>
      <c r="C56" s="117" t="s">
        <v>39</v>
      </c>
      <c r="D56" s="131">
        <v>1</v>
      </c>
      <c r="E56" s="128"/>
      <c r="F56" s="128"/>
      <c r="G56" s="128"/>
      <c r="H56" s="128"/>
    </row>
    <row r="57" spans="1:10" ht="22.5" customHeight="1" x14ac:dyDescent="0.3">
      <c r="A57" s="129">
        <v>5</v>
      </c>
      <c r="B57" s="188" t="s">
        <v>142</v>
      </c>
      <c r="C57" s="188"/>
      <c r="D57" s="188"/>
      <c r="E57" s="188"/>
      <c r="F57" s="188"/>
      <c r="G57" s="41"/>
      <c r="H57" s="41"/>
    </row>
    <row r="58" spans="1:10" ht="59.1" customHeight="1" x14ac:dyDescent="0.3">
      <c r="A58" s="131">
        <v>5.0999999999999996</v>
      </c>
      <c r="B58" s="127" t="s">
        <v>206</v>
      </c>
      <c r="C58" s="126" t="s">
        <v>40</v>
      </c>
      <c r="D58" s="131">
        <v>0.8</v>
      </c>
      <c r="E58" s="128"/>
      <c r="F58" s="128"/>
      <c r="G58" s="128"/>
      <c r="H58" s="128"/>
    </row>
    <row r="59" spans="1:10" ht="57" customHeight="1" x14ac:dyDescent="0.3">
      <c r="A59" s="131">
        <v>5.2</v>
      </c>
      <c r="B59" s="7" t="s">
        <v>133</v>
      </c>
      <c r="C59" s="126" t="s">
        <v>40</v>
      </c>
      <c r="D59" s="131">
        <v>0.8</v>
      </c>
      <c r="E59" s="128"/>
      <c r="F59" s="128"/>
      <c r="G59" s="128"/>
      <c r="H59" s="128"/>
    </row>
    <row r="60" spans="1:10" x14ac:dyDescent="0.3">
      <c r="A60" s="129">
        <v>6</v>
      </c>
      <c r="B60" s="41" t="s">
        <v>41</v>
      </c>
      <c r="C60" s="41"/>
      <c r="D60" s="124"/>
      <c r="E60" s="62"/>
      <c r="F60" s="62"/>
      <c r="G60" s="62"/>
      <c r="H60" s="62"/>
    </row>
    <row r="61" spans="1:10" ht="34.200000000000003" customHeight="1" x14ac:dyDescent="0.3">
      <c r="A61" s="131">
        <v>6.1</v>
      </c>
      <c r="B61" s="127" t="s">
        <v>42</v>
      </c>
      <c r="C61" s="126" t="s">
        <v>43</v>
      </c>
      <c r="D61" s="131">
        <v>1</v>
      </c>
      <c r="E61" s="128"/>
      <c r="F61" s="128"/>
      <c r="G61" s="128"/>
      <c r="H61" s="128"/>
    </row>
    <row r="62" spans="1:10" x14ac:dyDescent="0.3">
      <c r="A62" s="129">
        <v>7</v>
      </c>
      <c r="B62" s="41" t="s">
        <v>44</v>
      </c>
      <c r="C62" s="41"/>
      <c r="D62" s="124"/>
      <c r="E62" s="62"/>
      <c r="F62" s="62"/>
      <c r="G62" s="62"/>
      <c r="H62" s="62"/>
    </row>
    <row r="63" spans="1:10" ht="18.600000000000001" customHeight="1" x14ac:dyDescent="0.3">
      <c r="A63" s="126">
        <v>7.1</v>
      </c>
      <c r="B63" s="127" t="s">
        <v>45</v>
      </c>
      <c r="C63" s="126" t="s">
        <v>43</v>
      </c>
      <c r="D63" s="131">
        <v>1</v>
      </c>
      <c r="E63" s="128"/>
      <c r="F63" s="128"/>
      <c r="G63" s="128"/>
      <c r="H63" s="128"/>
    </row>
    <row r="64" spans="1:10" ht="25.8" customHeight="1" x14ac:dyDescent="0.3">
      <c r="A64" s="126">
        <v>7.2</v>
      </c>
      <c r="B64" s="127" t="s">
        <v>46</v>
      </c>
      <c r="C64" s="126" t="s">
        <v>43</v>
      </c>
      <c r="D64" s="131">
        <v>1</v>
      </c>
      <c r="E64" s="128"/>
      <c r="F64" s="128"/>
      <c r="G64" s="128"/>
      <c r="H64" s="128"/>
    </row>
    <row r="65" spans="1:8" ht="20.399999999999999" customHeight="1" x14ac:dyDescent="0.3">
      <c r="A65" s="126">
        <v>7.3</v>
      </c>
      <c r="B65" s="127" t="s">
        <v>72</v>
      </c>
      <c r="C65" s="126" t="s">
        <v>80</v>
      </c>
      <c r="D65" s="131">
        <v>5</v>
      </c>
      <c r="E65" s="128"/>
      <c r="F65" s="128"/>
      <c r="G65" s="128"/>
      <c r="H65" s="128"/>
    </row>
    <row r="66" spans="1:8" ht="27" customHeight="1" x14ac:dyDescent="0.3">
      <c r="A66" s="126">
        <v>7.4</v>
      </c>
      <c r="B66" s="127" t="s">
        <v>73</v>
      </c>
      <c r="C66" s="127"/>
      <c r="D66" s="131"/>
      <c r="E66" s="132"/>
      <c r="F66" s="132"/>
      <c r="G66" s="132"/>
      <c r="H66" s="132"/>
    </row>
    <row r="67" spans="1:8" x14ac:dyDescent="0.3">
      <c r="A67" s="126" t="s">
        <v>54</v>
      </c>
      <c r="B67" s="127" t="s">
        <v>74</v>
      </c>
      <c r="C67" s="126" t="s">
        <v>81</v>
      </c>
      <c r="D67" s="131">
        <v>50</v>
      </c>
      <c r="E67" s="128"/>
      <c r="F67" s="128"/>
      <c r="G67" s="128"/>
      <c r="H67" s="128"/>
    </row>
    <row r="68" spans="1:8" x14ac:dyDescent="0.3">
      <c r="A68" s="126" t="s">
        <v>55</v>
      </c>
      <c r="B68" s="127" t="s">
        <v>75</v>
      </c>
      <c r="C68" s="126" t="s">
        <v>81</v>
      </c>
      <c r="D68" s="131">
        <v>50</v>
      </c>
      <c r="E68" s="128"/>
      <c r="F68" s="128"/>
      <c r="G68" s="128"/>
      <c r="H68" s="128"/>
    </row>
    <row r="69" spans="1:8" x14ac:dyDescent="0.3">
      <c r="A69" s="126" t="s">
        <v>56</v>
      </c>
      <c r="B69" s="127" t="s">
        <v>76</v>
      </c>
      <c r="C69" s="126" t="s">
        <v>82</v>
      </c>
      <c r="D69" s="131">
        <v>500</v>
      </c>
      <c r="E69" s="128"/>
      <c r="F69" s="128"/>
      <c r="G69" s="128"/>
      <c r="H69" s="128"/>
    </row>
    <row r="70" spans="1:8" x14ac:dyDescent="0.3">
      <c r="A70" s="126" t="s">
        <v>57</v>
      </c>
      <c r="B70" s="127" t="s">
        <v>77</v>
      </c>
      <c r="C70" s="126" t="s">
        <v>81</v>
      </c>
      <c r="D70" s="131">
        <v>50</v>
      </c>
      <c r="E70" s="128"/>
      <c r="F70" s="128"/>
      <c r="G70" s="128"/>
      <c r="H70" s="128"/>
    </row>
    <row r="71" spans="1:8" x14ac:dyDescent="0.3">
      <c r="A71" s="126" t="s">
        <v>58</v>
      </c>
      <c r="B71" s="127" t="s">
        <v>217</v>
      </c>
      <c r="C71" s="126" t="s">
        <v>83</v>
      </c>
      <c r="D71" s="131">
        <v>50</v>
      </c>
      <c r="E71" s="128"/>
      <c r="F71" s="128"/>
      <c r="G71" s="128"/>
      <c r="H71" s="128"/>
    </row>
    <row r="72" spans="1:8" x14ac:dyDescent="0.3">
      <c r="A72" s="126" t="s">
        <v>78</v>
      </c>
      <c r="B72" s="127" t="s">
        <v>79</v>
      </c>
      <c r="C72" s="126" t="s">
        <v>81</v>
      </c>
      <c r="D72" s="131">
        <v>50</v>
      </c>
      <c r="E72" s="128"/>
      <c r="F72" s="128"/>
      <c r="G72" s="128"/>
      <c r="H72" s="128"/>
    </row>
    <row r="73" spans="1:8" ht="55.8" customHeight="1" x14ac:dyDescent="0.3">
      <c r="A73" s="126">
        <v>7.5</v>
      </c>
      <c r="B73" s="203" t="s">
        <v>259</v>
      </c>
      <c r="C73" s="126" t="s">
        <v>43</v>
      </c>
      <c r="D73" s="131">
        <v>1</v>
      </c>
      <c r="E73" s="128"/>
      <c r="F73" s="128"/>
      <c r="G73" s="128"/>
      <c r="H73" s="128"/>
    </row>
    <row r="74" spans="1:8" ht="24.6" customHeight="1" x14ac:dyDescent="0.3">
      <c r="A74" s="100">
        <v>7.6</v>
      </c>
      <c r="B74" s="38" t="s">
        <v>149</v>
      </c>
      <c r="C74" s="131" t="s">
        <v>43</v>
      </c>
      <c r="D74" s="131">
        <v>1</v>
      </c>
      <c r="E74" s="128"/>
      <c r="F74" s="128"/>
      <c r="G74" s="128"/>
      <c r="H74" s="128"/>
    </row>
    <row r="75" spans="1:8" ht="26.25" customHeight="1" x14ac:dyDescent="0.3">
      <c r="A75" s="131">
        <v>7.7</v>
      </c>
      <c r="B75" s="38" t="s">
        <v>214</v>
      </c>
      <c r="C75" s="131" t="s">
        <v>43</v>
      </c>
      <c r="D75" s="131">
        <v>1</v>
      </c>
      <c r="E75" s="64"/>
      <c r="F75" s="64"/>
      <c r="G75" s="64"/>
      <c r="H75" s="99">
        <v>0</v>
      </c>
    </row>
    <row r="76" spans="1:8" ht="26.25" customHeight="1" x14ac:dyDescent="0.3">
      <c r="A76" s="129">
        <v>8</v>
      </c>
      <c r="B76" s="130" t="s">
        <v>170</v>
      </c>
      <c r="C76" s="131"/>
      <c r="D76" s="131"/>
      <c r="E76" s="64"/>
      <c r="F76" s="64"/>
      <c r="G76" s="64"/>
      <c r="H76" s="99"/>
    </row>
    <row r="77" spans="1:8" ht="40.5" customHeight="1" x14ac:dyDescent="0.3">
      <c r="A77" s="131">
        <v>8.1</v>
      </c>
      <c r="B77" s="136" t="s">
        <v>171</v>
      </c>
      <c r="C77" s="104" t="s">
        <v>18</v>
      </c>
      <c r="D77" s="105">
        <v>2</v>
      </c>
      <c r="E77" s="64"/>
      <c r="F77" s="64"/>
      <c r="G77" s="64"/>
      <c r="H77" s="99"/>
    </row>
    <row r="78" spans="1:8" ht="36" customHeight="1" x14ac:dyDescent="0.3">
      <c r="A78" s="131">
        <v>8.1999999999999993</v>
      </c>
      <c r="B78" s="136" t="s">
        <v>172</v>
      </c>
      <c r="C78" s="104" t="s">
        <v>18</v>
      </c>
      <c r="D78" s="105">
        <v>2</v>
      </c>
      <c r="E78" s="64"/>
      <c r="F78" s="64"/>
      <c r="G78" s="64"/>
      <c r="H78" s="99"/>
    </row>
    <row r="79" spans="1:8" ht="35.25" customHeight="1" x14ac:dyDescent="0.3">
      <c r="A79" s="131">
        <v>8.3000000000000007</v>
      </c>
      <c r="B79" s="136" t="s">
        <v>173</v>
      </c>
      <c r="C79" s="104" t="s">
        <v>18</v>
      </c>
      <c r="D79" s="105">
        <v>2</v>
      </c>
      <c r="E79" s="64"/>
      <c r="F79" s="64"/>
      <c r="G79" s="64"/>
      <c r="H79" s="99"/>
    </row>
    <row r="80" spans="1:8" ht="39.6" customHeight="1" x14ac:dyDescent="0.3">
      <c r="A80" s="161" t="s">
        <v>87</v>
      </c>
      <c r="B80" s="161"/>
      <c r="C80" s="161"/>
      <c r="D80" s="161"/>
      <c r="E80" s="41"/>
      <c r="F80" s="41"/>
      <c r="G80" s="65">
        <f>SUM(G11:G75)</f>
        <v>0</v>
      </c>
      <c r="H80" s="65"/>
    </row>
    <row r="81" spans="1:10" ht="15" thickBot="1" x14ac:dyDescent="0.35">
      <c r="A81" s="57"/>
      <c r="G81" s="80"/>
      <c r="H81" s="81"/>
    </row>
    <row r="82" spans="1:10" x14ac:dyDescent="0.3">
      <c r="A82" s="57"/>
      <c r="F82" s="70"/>
      <c r="G82" s="76"/>
      <c r="H82" s="71"/>
    </row>
    <row r="83" spans="1:10" x14ac:dyDescent="0.3">
      <c r="A83" s="57"/>
      <c r="F83" s="3" t="s">
        <v>85</v>
      </c>
      <c r="G83" s="54"/>
      <c r="H83" s="77"/>
    </row>
    <row r="84" spans="1:10" x14ac:dyDescent="0.3">
      <c r="A84" s="57"/>
      <c r="F84" s="4"/>
      <c r="G84" s="28"/>
      <c r="H84" s="72"/>
    </row>
    <row r="85" spans="1:10" x14ac:dyDescent="0.3">
      <c r="A85" s="57"/>
      <c r="F85" s="3" t="s">
        <v>86</v>
      </c>
      <c r="G85" s="54"/>
      <c r="H85" s="77"/>
    </row>
    <row r="86" spans="1:10" ht="13.8" customHeight="1" thickBot="1" x14ac:dyDescent="0.35">
      <c r="F86" s="5"/>
      <c r="G86" s="43"/>
      <c r="H86" s="78"/>
    </row>
    <row r="87" spans="1:10" ht="35.4" customHeight="1" x14ac:dyDescent="0.3">
      <c r="A87" s="167" t="s">
        <v>252</v>
      </c>
      <c r="B87" s="167"/>
      <c r="C87" s="167"/>
      <c r="D87" s="167"/>
      <c r="E87" s="167"/>
      <c r="F87" s="167"/>
      <c r="G87" s="167"/>
      <c r="H87" s="167"/>
      <c r="I87" s="157"/>
      <c r="J87" s="157"/>
    </row>
    <row r="88" spans="1:10" x14ac:dyDescent="0.3">
      <c r="A88" s="193"/>
      <c r="B88" s="193"/>
      <c r="C88" s="193"/>
      <c r="D88" s="193"/>
      <c r="E88" s="193"/>
      <c r="F88" s="193"/>
      <c r="G88" s="193"/>
      <c r="H88" s="193"/>
    </row>
  </sheetData>
  <mergeCells count="29">
    <mergeCell ref="A87:H87"/>
    <mergeCell ref="A80:D80"/>
    <mergeCell ref="B13:F13"/>
    <mergeCell ref="B18:H18"/>
    <mergeCell ref="B19:F19"/>
    <mergeCell ref="B29:H29"/>
    <mergeCell ref="B50:G50"/>
    <mergeCell ref="B53:G53"/>
    <mergeCell ref="E11:E12"/>
    <mergeCell ref="F11:F12"/>
    <mergeCell ref="G11:G12"/>
    <mergeCell ref="H11:H12"/>
    <mergeCell ref="B57:F57"/>
    <mergeCell ref="A88:H88"/>
    <mergeCell ref="A1:H2"/>
    <mergeCell ref="A4:A6"/>
    <mergeCell ref="B4:B6"/>
    <mergeCell ref="C4:C6"/>
    <mergeCell ref="D4:D6"/>
    <mergeCell ref="E4:F5"/>
    <mergeCell ref="G4:H5"/>
    <mergeCell ref="B3:H3"/>
    <mergeCell ref="A8:H8"/>
    <mergeCell ref="B9:F9"/>
    <mergeCell ref="B10:F10"/>
    <mergeCell ref="A11:A12"/>
    <mergeCell ref="B11:B12"/>
    <mergeCell ref="C11:C12"/>
    <mergeCell ref="D11:D12"/>
  </mergeCells>
  <printOptions horizontalCentered="1"/>
  <pageMargins left="0.45" right="0.5" top="0.90033333333333299" bottom="0.5" header="0.7" footer="0.3"/>
  <pageSetup paperSize="9" scale="60" orientation="landscape" r:id="rId1"/>
  <headerFooter>
    <oddHeader>&amp;LSection 4: Bidding Forms</oddHeader>
    <oddFooter>&amp;C&amp;"Calibri,Regular"&amp;K0000004B-&amp;P</oddFooter>
  </headerFooter>
  <rowBreaks count="3" manualBreakCount="3">
    <brk id="28" max="7" man="1"/>
    <brk id="52" max="7" man="1"/>
    <brk id="59"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Schedule No. 1B</vt:lpstr>
      <vt:lpstr>Schedule No. 2B</vt:lpstr>
      <vt:lpstr>Schedule No. 3B</vt:lpstr>
      <vt:lpstr>Schedule No. 4B</vt:lpstr>
      <vt:lpstr>'Schedule No. 1B'!Print_Area</vt:lpstr>
      <vt:lpstr>'Schedule No. 2B'!Print_Area</vt:lpstr>
      <vt:lpstr>'Schedule No. 3B'!Print_Area</vt:lpstr>
      <vt:lpstr>'Schedule No. 4B'!Print_Area</vt:lpstr>
      <vt:lpstr>'Schedule No. 1B'!Print_Titles</vt:lpstr>
      <vt:lpstr>'Schedule No. 2B'!Print_Titles</vt:lpstr>
      <vt:lpstr>'Schedule No. 3B'!Print_Titles</vt:lpstr>
      <vt:lpstr>'Schedule No. 4B'!Print_Titles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2020-05-15T11:06:50Z</cp:lastPrinted>
  <dcterms:created xsi:type="dcterms:W3CDTF">2006-09-16T00:00:00Z</dcterms:created>
  <dcterms:modified xsi:type="dcterms:W3CDTF">2024-12-02T03:49:19Z</dcterms:modified>
</cp:coreProperties>
</file>